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1"/>
  </bookViews>
  <sheets>
    <sheet name="NORMAL CASH CALLS" sheetId="1" r:id="rId1"/>
    <sheet name="HNI CASH CALLS" sheetId="2" r:id="rId2"/>
    <sheet name="BTST CASH CALLS" sheetId="3" r:id="rId3"/>
  </sheets>
  <definedNames/>
  <calcPr fullCalcOnLoad="1"/>
</workbook>
</file>

<file path=xl/sharedStrings.xml><?xml version="1.0" encoding="utf-8"?>
<sst xmlns="http://schemas.openxmlformats.org/spreadsheetml/2006/main" count="11344" uniqueCount="761">
  <si>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</si>
  <si>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</si>
  <si>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</si>
  <si>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</si>
  <si>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</si>
  <si>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</si>
  <si>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</si>
  <si>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</si>
  <si>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</si>
  <si>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</si>
  <si>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</si>
  <si>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</si>
  <si>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</si>
  <si>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</si>
  <si>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</si>
  <si>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</si>
  <si>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</si>
  <si>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</si>
  <si>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</si>
  <si>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</si>
  <si>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</si>
  <si>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</si>
  <si>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PETRONET LNG</t>
  </si>
  <si>
    <t>CESC</t>
  </si>
  <si>
    <t>CEAT</t>
  </si>
  <si>
    <t>ESCORT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</si>
  <si>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</si>
  <si>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</si>
  <si>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</si>
  <si>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</si>
  <si>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</si>
  <si>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</si>
  <si>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</si>
  <si>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</si>
  <si>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</si>
  <si>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</si>
  <si>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</si>
  <si>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</si>
  <si>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</si>
  <si>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</si>
  <si>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</si>
  <si>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</si>
  <si>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</si>
  <si>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</si>
  <si>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KOTAK MAHINDRA BANK</t>
  </si>
  <si>
    <t>RADICO KHAITAN</t>
  </si>
  <si>
    <t>SRT</t>
  </si>
  <si>
    <t>BEML</t>
  </si>
  <si>
    <t>HDFC LTD.</t>
  </si>
  <si>
    <t>YES BANK</t>
  </si>
  <si>
    <t>TATA INVEST</t>
  </si>
  <si>
    <t>EXIDE IND</t>
  </si>
  <si>
    <t>IGL</t>
  </si>
  <si>
    <t>GUJRAT STATE PETRONET</t>
  </si>
  <si>
    <t>DEEPAK FERT.</t>
  </si>
  <si>
    <t>MRPL</t>
  </si>
  <si>
    <t>L&amp;TFH</t>
  </si>
  <si>
    <t>UPL</t>
  </si>
  <si>
    <t>DHAMPUR SUGAR</t>
  </si>
  <si>
    <t>BHARTI AIRTEL</t>
  </si>
  <si>
    <t>TITAGRAH WAGON</t>
  </si>
  <si>
    <t>RAJESH EXPORT</t>
  </si>
  <si>
    <t>EMAMI</t>
  </si>
  <si>
    <t>DELTA CORP</t>
  </si>
  <si>
    <t>INFIBEAM</t>
  </si>
  <si>
    <t>STERLITE TECH</t>
  </si>
  <si>
    <t>NBCC</t>
  </si>
  <si>
    <t>EROS MEDIA</t>
  </si>
  <si>
    <t>BIOCON</t>
  </si>
  <si>
    <t>JUBLFOOD</t>
  </si>
  <si>
    <t>RAIN IND</t>
  </si>
  <si>
    <t>GUJRAT NARMADA VALLEY</t>
  </si>
  <si>
    <t>BODAL CHEM</t>
  </si>
  <si>
    <t>AU SMALL FINANCE</t>
  </si>
  <si>
    <t>CDSL</t>
  </si>
  <si>
    <t>UJJIVAN</t>
  </si>
  <si>
    <t>DATAMATICS</t>
  </si>
  <si>
    <t>TATAELXSI</t>
  </si>
  <si>
    <t>TATAGLOBAL</t>
  </si>
  <si>
    <t>LUPIN</t>
  </si>
  <si>
    <t>TATA ELXSI</t>
  </si>
  <si>
    <t>FORTIS HEALTHCARE</t>
  </si>
  <si>
    <t>BHARAT FINANCE</t>
  </si>
  <si>
    <t>TORRENT PHARMA</t>
  </si>
  <si>
    <t>GODREJ CONSUMER</t>
  </si>
  <si>
    <t>EQUITY CASH Daily Call Performance Report  JUNE-2017</t>
  </si>
  <si>
    <t>GRASIM</t>
  </si>
  <si>
    <t>GODFREY PHILLIPS</t>
  </si>
  <si>
    <t>TITAN</t>
  </si>
  <si>
    <t>HINDZINC</t>
  </si>
  <si>
    <t>KSCL</t>
  </si>
  <si>
    <t>WOCKPHARMA</t>
  </si>
  <si>
    <t>ADITYA BIRLA NUVO</t>
  </si>
  <si>
    <t>ZEEL</t>
  </si>
  <si>
    <t>SELL</t>
  </si>
  <si>
    <t>BHARATGEAR</t>
  </si>
  <si>
    <t>TATACOMM</t>
  </si>
  <si>
    <t>HEXAWARE TECH</t>
  </si>
  <si>
    <t>MAX FINANCIAL</t>
  </si>
  <si>
    <t>COLPAL</t>
  </si>
  <si>
    <t>UJJIVAN FINANCE</t>
  </si>
  <si>
    <t>SUN TV</t>
  </si>
  <si>
    <t>BHARAT FORGE</t>
  </si>
  <si>
    <t>CADILA HEALTH CARE</t>
  </si>
  <si>
    <t>MINDTREE</t>
  </si>
  <si>
    <t>WIPRO</t>
  </si>
  <si>
    <t>EQUITY CASH Daily Call Performance Report MAY-2017</t>
  </si>
  <si>
    <t>Value rs 1 lakh</t>
  </si>
  <si>
    <t>RELCAPITAL</t>
  </si>
  <si>
    <t xml:space="preserve">MOTHERSONSUMI </t>
  </si>
  <si>
    <t>TATA CHEM</t>
  </si>
  <si>
    <t>DISHMAN PHARMA</t>
  </si>
  <si>
    <t>PC JEWELLERS</t>
  </si>
  <si>
    <t>ITC</t>
  </si>
  <si>
    <t>KEC</t>
  </si>
  <si>
    <t>INFOSYS</t>
  </si>
  <si>
    <t>GAIL</t>
  </si>
  <si>
    <t>TCS</t>
  </si>
  <si>
    <t>TATA GLOBAL</t>
  </si>
  <si>
    <t>TATA STEEL</t>
  </si>
  <si>
    <t>MIRZA INTERNATIONAL</t>
  </si>
  <si>
    <t>WALCHANGAR IND.</t>
  </si>
  <si>
    <t>L T FODD</t>
  </si>
  <si>
    <t>GRANUELS</t>
  </si>
  <si>
    <t>BHARTI INFRATRL</t>
  </si>
  <si>
    <t>UFLEX</t>
  </si>
  <si>
    <t>RAYMOND</t>
  </si>
  <si>
    <t>V GUARD</t>
  </si>
  <si>
    <t>BHUSHAN STEEL</t>
  </si>
  <si>
    <t>BRITANIYA</t>
  </si>
  <si>
    <t>CG POWER AND IND</t>
  </si>
  <si>
    <t>MASTEK</t>
  </si>
  <si>
    <t xml:space="preserve">RBL BANK </t>
  </si>
  <si>
    <t>GODFREY</t>
  </si>
  <si>
    <t xml:space="preserve">BALRAMPUR CHINI </t>
  </si>
  <si>
    <t xml:space="preserve">EROS MEDIA </t>
  </si>
  <si>
    <t xml:space="preserve">CHENNAI PETRO </t>
  </si>
  <si>
    <t xml:space="preserve">EXIDE IND </t>
  </si>
  <si>
    <t xml:space="preserve">MASTEC </t>
  </si>
  <si>
    <t>CADILA HEALTHCARE</t>
  </si>
  <si>
    <t>GSFC</t>
  </si>
  <si>
    <t>SURY ROSHNI</t>
  </si>
  <si>
    <t>ASIAN PAINTS</t>
  </si>
  <si>
    <t>GIC HOUSING FIN</t>
  </si>
  <si>
    <t>CAN BANK</t>
  </si>
  <si>
    <t>RAIN IND.</t>
  </si>
  <si>
    <t>EQUITY CASH Daily Call Performance Report APRIL-2017</t>
  </si>
  <si>
    <t xml:space="preserve">UFLEX </t>
  </si>
  <si>
    <t xml:space="preserve"> NBCC</t>
  </si>
  <si>
    <t xml:space="preserve">FORTIS HEALTH CARE </t>
  </si>
  <si>
    <t xml:space="preserve">CESC  </t>
  </si>
  <si>
    <t xml:space="preserve">TATA MOTORES </t>
  </si>
  <si>
    <t xml:space="preserve"> AMBUJA CEMENT </t>
  </si>
  <si>
    <t>KESORAM</t>
  </si>
  <si>
    <t>SHALIMAR PAINT</t>
  </si>
  <si>
    <t>KESORAMA IND</t>
  </si>
  <si>
    <t>EIL</t>
  </si>
  <si>
    <t>VIVIMED LABS</t>
  </si>
  <si>
    <t xml:space="preserve">ADANIENT  </t>
  </si>
  <si>
    <t>AUROPHARMA</t>
  </si>
  <si>
    <t xml:space="preserve">SHANKARA BUILDING </t>
  </si>
  <si>
    <t>BHARTI INFRATEL</t>
  </si>
  <si>
    <t xml:space="preserve">EID PARRY </t>
  </si>
  <si>
    <t>CANARA BANK</t>
  </si>
  <si>
    <t xml:space="preserve">CENTURY TEXT </t>
  </si>
  <si>
    <t xml:space="preserve">MAX FINANCIAL </t>
  </si>
  <si>
    <t xml:space="preserve"> MAX FINANCIAL</t>
  </si>
  <si>
    <t>AVENUE SUPER MARKET</t>
  </si>
  <si>
    <t>TATA SPONGE</t>
  </si>
  <si>
    <t xml:space="preserve">BGR ENERGY </t>
  </si>
  <si>
    <t>GIC HOUSING</t>
  </si>
  <si>
    <t xml:space="preserve">UJJIVAN FIN </t>
  </si>
  <si>
    <t xml:space="preserve">MCLEOD RUSSEL  </t>
  </si>
  <si>
    <t>TATA MATALIKS</t>
  </si>
  <si>
    <t xml:space="preserve">TATA CHEMICAL </t>
  </si>
  <si>
    <t xml:space="preserve">DABOUR </t>
  </si>
  <si>
    <t xml:space="preserve">PHILIPS CARBON </t>
  </si>
  <si>
    <t xml:space="preserve">ASIAN PAINT </t>
  </si>
  <si>
    <t>EQUITY CASH Daily Call Performance Report  MARCH-2017</t>
  </si>
  <si>
    <t xml:space="preserve">CAPITAL FIRST </t>
  </si>
  <si>
    <t xml:space="preserve">GUJRAT NARMADA VALLEY </t>
  </si>
  <si>
    <t xml:space="preserve"> CASH</t>
  </si>
  <si>
    <t xml:space="preserve">AVENUE SUPER MARKET </t>
  </si>
  <si>
    <t>BF UTILITIES</t>
  </si>
  <si>
    <t xml:space="preserve">RAMCO SYSTEM </t>
  </si>
  <si>
    <t>COLGATE PALMOLIVE</t>
  </si>
  <si>
    <t>REDICO KHAITAN</t>
  </si>
  <si>
    <t>BTST CASH</t>
  </si>
  <si>
    <t>CENTURY TAXTILE</t>
  </si>
  <si>
    <t xml:space="preserve"> BTST CASH</t>
  </si>
  <si>
    <t xml:space="preserve">GUJRAT FLUROCHEM </t>
  </si>
  <si>
    <t>RELIANCE INDUSTRIES</t>
  </si>
  <si>
    <t>TECH MAHINDRA</t>
  </si>
  <si>
    <t>BTST  CASH</t>
  </si>
  <si>
    <t>NCL INDIA</t>
  </si>
  <si>
    <t>BBTC</t>
  </si>
  <si>
    <t>VA TECH WABAG</t>
  </si>
  <si>
    <t xml:space="preserve">PHILLIP CARBON </t>
  </si>
  <si>
    <t xml:space="preserve">DREDGING CORPORATION </t>
  </si>
  <si>
    <t xml:space="preserve">TORRENT PHARMA </t>
  </si>
  <si>
    <t>COX &amp; KINGS</t>
  </si>
  <si>
    <t xml:space="preserve">DREDGING </t>
  </si>
  <si>
    <t>KOLTE PATIL</t>
  </si>
  <si>
    <t>JUST DIAL</t>
  </si>
  <si>
    <t>EROSMEDIA</t>
  </si>
  <si>
    <t>CASTROL INDIA</t>
  </si>
  <si>
    <t>L&amp;T</t>
  </si>
  <si>
    <t>KPR MILL LTD</t>
  </si>
  <si>
    <t xml:space="preserve">BAJAJ ELECRICAL </t>
  </si>
  <si>
    <t>GRUH FINANCE</t>
  </si>
  <si>
    <t>JUBILIANT LIFE SCIENCE</t>
  </si>
  <si>
    <t xml:space="preserve">J.KUMAR IND. </t>
  </si>
  <si>
    <t>JUBILIANT LIFE SCIENCES</t>
  </si>
  <si>
    <t>LAURUS LAB</t>
  </si>
  <si>
    <t>VOLTAS</t>
  </si>
  <si>
    <t>LAKSHMI VILAS BANK</t>
  </si>
  <si>
    <t>KALYANI STEEL</t>
  </si>
  <si>
    <t>WOCK PHARMA</t>
  </si>
  <si>
    <t>JUBL FOOD</t>
  </si>
  <si>
    <t>MOTHERSUNSUMI</t>
  </si>
  <si>
    <t>EQUITY CASH Daily Call Performance Report  FEB-2017</t>
  </si>
  <si>
    <t>KAVERI SEED</t>
  </si>
  <si>
    <t>TATA METALIKS</t>
  </si>
  <si>
    <t>RAMOND</t>
  </si>
  <si>
    <t>JET AIRWAYS</t>
  </si>
  <si>
    <t>HEXAWARE</t>
  </si>
  <si>
    <t>ASIAN PAINT</t>
  </si>
  <si>
    <t>ADANIPORTS</t>
  </si>
  <si>
    <t>AXIS BANK</t>
  </si>
  <si>
    <t>EROSEINDIA</t>
  </si>
  <si>
    <t>JUST DAIL</t>
  </si>
  <si>
    <t>CHANNI PETRO</t>
  </si>
  <si>
    <t>DCB BANK</t>
  </si>
  <si>
    <t>GREAVES COTT</t>
  </si>
  <si>
    <t xml:space="preserve">CASTROL INDIA </t>
  </si>
  <si>
    <t xml:space="preserve">BHARAT FINANCE </t>
  </si>
  <si>
    <t>DHFL</t>
  </si>
  <si>
    <t>JK TYRE</t>
  </si>
  <si>
    <t>PHILIP CARBON</t>
  </si>
  <si>
    <t>TVS MOTORS</t>
  </si>
  <si>
    <t xml:space="preserve">SYNDIATE BANK </t>
  </si>
  <si>
    <t>IDEA</t>
  </si>
  <si>
    <t xml:space="preserve">TATA METALIKS </t>
  </si>
  <si>
    <t>VENKYS INDIA</t>
  </si>
  <si>
    <t>HNI CASH</t>
  </si>
  <si>
    <t>INDIA TOURISM</t>
  </si>
  <si>
    <t>HIND ZINC</t>
  </si>
  <si>
    <t>TORRENT POWER</t>
  </si>
  <si>
    <t>APTECH</t>
  </si>
  <si>
    <t>DATA MATICS</t>
  </si>
  <si>
    <t>TATA CHEMICAL</t>
  </si>
  <si>
    <t>BGR ENERGY</t>
  </si>
  <si>
    <t>OUDH SUGAR</t>
  </si>
  <si>
    <t>LAURUS LABS</t>
  </si>
  <si>
    <t>SBI</t>
  </si>
  <si>
    <t>AEGIS LOGISTICS</t>
  </si>
  <si>
    <t>BANK OF INDIA</t>
  </si>
  <si>
    <t>GRANULES INDIA</t>
  </si>
  <si>
    <t>BALAMPUR CHINI</t>
  </si>
  <si>
    <t>HINDUSTAN ZINC</t>
  </si>
  <si>
    <t>KOTAK MAHINDRA</t>
  </si>
  <si>
    <t>ICICI BANK</t>
  </si>
  <si>
    <t>EQUITY CASH Daily Call Performance Report AUGUST – 2017</t>
  </si>
  <si>
    <t>EQUITY CASH Daily Call Performance Report JULY-2017</t>
  </si>
  <si>
    <t>RAJESH EXPO</t>
  </si>
  <si>
    <t>EQUITY CASH Daily Call Performance Report JUNE-2017</t>
  </si>
  <si>
    <t>AMARARAJA BATTRIES</t>
  </si>
  <si>
    <t>CASH BTST</t>
  </si>
  <si>
    <t>BPCL</t>
  </si>
  <si>
    <t>PEL</t>
  </si>
  <si>
    <t>JETAIRWAYS</t>
  </si>
  <si>
    <t>GODREJ IND.</t>
  </si>
  <si>
    <t>SUNPHARMA</t>
  </si>
  <si>
    <t>APOLLO TYRE</t>
  </si>
  <si>
    <t>BALRAMPUR CHINI</t>
  </si>
  <si>
    <t>DWARIKESH SUGAR</t>
  </si>
  <si>
    <t>BATA INDIA</t>
  </si>
  <si>
    <t>SHIPPING CORPORATION</t>
  </si>
  <si>
    <t>PIDILITE</t>
  </si>
  <si>
    <t>PC JEWELLER</t>
  </si>
  <si>
    <t>CENTURY TEXT</t>
  </si>
  <si>
    <t>DALMIABHARAT SUGAR</t>
  </si>
  <si>
    <t>HAVELLS</t>
  </si>
  <si>
    <t>GRAPHITE INDIA</t>
  </si>
  <si>
    <t>FUTURE RETAIL</t>
  </si>
  <si>
    <t>MOTHERSON SUMI</t>
  </si>
  <si>
    <t>GUJRAT STATE FERT.</t>
  </si>
  <si>
    <t>PRAKASH IND.</t>
  </si>
  <si>
    <t>HEG</t>
  </si>
  <si>
    <t>TOURISM FINANCE</t>
  </si>
  <si>
    <t>AVENUE SUPERMARKET</t>
  </si>
  <si>
    <t>TRIDENT</t>
  </si>
  <si>
    <t>CHENNAI PETRO</t>
  </si>
  <si>
    <t>ICIL</t>
  </si>
  <si>
    <t>TINPLATE</t>
  </si>
  <si>
    <t>BOMBAY DYEING</t>
  </si>
  <si>
    <t>NOCIL</t>
  </si>
  <si>
    <t>PHILIPCARBON</t>
  </si>
  <si>
    <t>BFUTILITIES</t>
  </si>
  <si>
    <t>TATA COFFEE</t>
  </si>
  <si>
    <t>EQUITY CASH Daily Call Performance Report  SEPT. – 2017</t>
  </si>
  <si>
    <t>EQUITY CASH Daily Call Performance Report SEPT. – 2017</t>
  </si>
  <si>
    <t>EQUITY CASH Daily Call Performance Report SEPT.– 2017</t>
  </si>
  <si>
    <t>PC JEWLLERS</t>
  </si>
  <si>
    <t>NIIT</t>
  </si>
  <si>
    <t>INDIA GLYCOL</t>
  </si>
  <si>
    <t>VRL LOGISTICS</t>
  </si>
  <si>
    <t>RCF</t>
  </si>
  <si>
    <t>GUJRAT NARMADA</t>
  </si>
  <si>
    <t>BEL</t>
  </si>
  <si>
    <t>GUJ.STATEFERT</t>
  </si>
  <si>
    <t>COCHIN SHIPYARD</t>
  </si>
  <si>
    <t>ARVIND</t>
  </si>
  <si>
    <t>BHARATFINANCE</t>
  </si>
  <si>
    <t>KOLTEPATIL</t>
  </si>
  <si>
    <t>MOTHERSONSUMI</t>
  </si>
  <si>
    <t>EXIDE IND.</t>
  </si>
  <si>
    <t>BALRAMCHINI</t>
  </si>
  <si>
    <t>UNITEDSPRIT</t>
  </si>
  <si>
    <t>BF UTLITIES</t>
  </si>
  <si>
    <t>MAX FINANCE</t>
  </si>
  <si>
    <t>JAICORP</t>
  </si>
  <si>
    <t>WALCHANAGAR</t>
  </si>
  <si>
    <t>INTELLECT</t>
  </si>
  <si>
    <t>CADILAHEALTHCARE</t>
  </si>
  <si>
    <t>TECHMAHINDRA</t>
  </si>
  <si>
    <t>IPCA LAB</t>
  </si>
  <si>
    <t>TV TODAY NETWORK</t>
  </si>
  <si>
    <t>SHIPPING CORP.</t>
  </si>
  <si>
    <t>GRAPHITE</t>
  </si>
  <si>
    <t>COALINDIA</t>
  </si>
  <si>
    <t>AVENUESUPERMARKET</t>
  </si>
  <si>
    <t>GABRIEL</t>
  </si>
  <si>
    <t>TATA COMM.</t>
  </si>
  <si>
    <t xml:space="preserve">COAL INDIA </t>
  </si>
  <si>
    <t>JYOTHI LAB</t>
  </si>
  <si>
    <t>NIIT TECH.</t>
  </si>
  <si>
    <t>IRB</t>
  </si>
  <si>
    <t>ASHOK LELYND</t>
  </si>
  <si>
    <t>VAKRANGEE</t>
  </si>
  <si>
    <t>JYOTI LAB</t>
  </si>
  <si>
    <t>RADICO KHETAN</t>
  </si>
  <si>
    <t>EQUITY CASH Daily Call Performance Report  OCTOBER. – 2017</t>
  </si>
  <si>
    <t>EQUITY CASH Daily Call Performance Report OCTOBER– 2017</t>
  </si>
  <si>
    <t>EQUITY CASH Daily Call Performance Report OCTOBER – 2017</t>
  </si>
  <si>
    <t>GUJRAT NARMADA VALEY</t>
  </si>
  <si>
    <t>ORIENTAL BANK</t>
  </si>
  <si>
    <t>KEI</t>
  </si>
  <si>
    <t xml:space="preserve">RAIN IND. </t>
  </si>
  <si>
    <t>AU SMALL FIN.BANK</t>
  </si>
  <si>
    <t>GRANUELS INDIA</t>
  </si>
  <si>
    <t>IDFC</t>
  </si>
  <si>
    <t>DELTACORP</t>
  </si>
  <si>
    <t>GRAVITA</t>
  </si>
  <si>
    <t>UJJIVAN FIN.</t>
  </si>
  <si>
    <t>SRF</t>
  </si>
  <si>
    <t>NATIONAL ALUMINIUM</t>
  </si>
  <si>
    <t>HINDUSTAN UNILIVER</t>
  </si>
  <si>
    <t>IDFC LTD.</t>
  </si>
  <si>
    <t>COAL INDIA</t>
  </si>
  <si>
    <t xml:space="preserve">SUVEN LIFESCIENCE </t>
  </si>
  <si>
    <t xml:space="preserve">RADICO KHETAN </t>
  </si>
  <si>
    <t>AU SMALL BANK</t>
  </si>
  <si>
    <t>BHARTI AITREL</t>
  </si>
  <si>
    <t>JLHISAR</t>
  </si>
  <si>
    <t>CIPLA</t>
  </si>
  <si>
    <t>BHART AIRTEL</t>
  </si>
  <si>
    <t xml:space="preserve">JUST DIAL ABOVE </t>
  </si>
  <si>
    <t>GHCL</t>
  </si>
  <si>
    <t>MOIL</t>
  </si>
  <si>
    <t>BHARTAIRTEL</t>
  </si>
  <si>
    <t>ARIES AGRO</t>
  </si>
  <si>
    <t>GUJ.MIN.DEV.</t>
  </si>
  <si>
    <t>GUJ.STATE FERT.</t>
  </si>
  <si>
    <t>NCC</t>
  </si>
  <si>
    <t>NIIT LIMITED</t>
  </si>
  <si>
    <t>ARVIND LTD.</t>
  </si>
  <si>
    <t xml:space="preserve">POWERGRID </t>
  </si>
  <si>
    <t>UNITED BREWRIES</t>
  </si>
  <si>
    <t>KPIT</t>
  </si>
  <si>
    <t>RELIANCE IND.</t>
  </si>
  <si>
    <t>ABAN</t>
  </si>
  <si>
    <t>NETWORK18MEDIA</t>
  </si>
  <si>
    <t xml:space="preserve">ENGINEERS INDIA </t>
  </si>
  <si>
    <t xml:space="preserve">TITAGRUH WAGON </t>
  </si>
  <si>
    <t>ENGINEERS INDIA</t>
  </si>
  <si>
    <t>INDIABULL REAL</t>
  </si>
  <si>
    <t>GLENMARK PHARMA</t>
  </si>
  <si>
    <t>PRAJ IND.</t>
  </si>
  <si>
    <t>DREDDY</t>
  </si>
  <si>
    <t>EQUITY CASH Daily Call Performance Report  NOVEMBER. – 2017</t>
  </si>
  <si>
    <t>EQUITY CASH Daily Call Performance Report NOVEMBER– 2017</t>
  </si>
  <si>
    <t>EQUITY CASH Daily Call Performance Report NOVEMBER – 2017</t>
  </si>
  <si>
    <t>STERLITETECH</t>
  </si>
  <si>
    <t>HIND COPPER</t>
  </si>
  <si>
    <t>PTC</t>
  </si>
  <si>
    <t>V-GURD IND.</t>
  </si>
  <si>
    <t>HINDCOPPER</t>
  </si>
  <si>
    <t>KPIT TECH</t>
  </si>
  <si>
    <t>TITAGRUH WAGON</t>
  </si>
  <si>
    <t>HEXAWARETECH</t>
  </si>
  <si>
    <t>CITY UNION BANK</t>
  </si>
  <si>
    <t>REDINGTON INDIA</t>
  </si>
  <si>
    <t>ITD CEMENT</t>
  </si>
  <si>
    <t>STAR</t>
  </si>
  <si>
    <t xml:space="preserve">TITAN </t>
  </si>
  <si>
    <t>TIPS IND.</t>
  </si>
  <si>
    <t>ZENTECH</t>
  </si>
  <si>
    <t>AMBUJA CEMENT</t>
  </si>
  <si>
    <t>SONATA SOFTWARE</t>
  </si>
  <si>
    <t>TATA COMM</t>
  </si>
  <si>
    <t>GATI LTD</t>
  </si>
  <si>
    <t>GUJRAT MIN.DEV.</t>
  </si>
  <si>
    <t>PIDILITE IND.</t>
  </si>
  <si>
    <t>TITAGRUHWAGON</t>
  </si>
  <si>
    <t>SUVEN LIFESCIENCE</t>
  </si>
  <si>
    <t>GUJRAT NARMA VALLEY</t>
  </si>
  <si>
    <t xml:space="preserve">KOLTE APTIL </t>
  </si>
  <si>
    <t>JAI CORP</t>
  </si>
  <si>
    <t>MCLEOD RUSSEL</t>
  </si>
  <si>
    <t>NCC LTD.</t>
  </si>
  <si>
    <t>EQUITAS HOLDING</t>
  </si>
  <si>
    <t>BAJAJ ELECTRICAL</t>
  </si>
  <si>
    <t>INDIABULL HOUSING</t>
  </si>
  <si>
    <t>AU SMALL FINANCE BANK</t>
  </si>
  <si>
    <t>MCLEOD RUEEL</t>
  </si>
  <si>
    <t>KEI IND.</t>
  </si>
  <si>
    <t>TV TODAYS NETWORK</t>
  </si>
  <si>
    <t>EQUITY CASH Daily Call Performance Report  DECEMBER. – 2017</t>
  </si>
  <si>
    <t>RBL BANK</t>
  </si>
  <si>
    <t xml:space="preserve">JUBILIANT LIFESCIENCE </t>
  </si>
  <si>
    <t>EQUITY CASH Daily Call Performance Report DECEMBER– 2017</t>
  </si>
  <si>
    <t>HAVELLS INDIA</t>
  </si>
  <si>
    <t>GNFC</t>
  </si>
  <si>
    <t>HIND PETRO</t>
  </si>
  <si>
    <t>QUICKHEAL TECH</t>
  </si>
  <si>
    <t>IRB INFRA</t>
  </si>
  <si>
    <t>SUNTECH REALITY</t>
  </si>
  <si>
    <t xml:space="preserve">TECH MAHINDRA </t>
  </si>
  <si>
    <t>NCC LIMITED</t>
  </si>
  <si>
    <t xml:space="preserve">APOLLO TYRE </t>
  </si>
  <si>
    <t>TATA MOTORS</t>
  </si>
  <si>
    <t>INDIGO</t>
  </si>
  <si>
    <t>L.AND T.</t>
  </si>
  <si>
    <t>GODFREY OPHILIPS</t>
  </si>
  <si>
    <t>SUNTV</t>
  </si>
  <si>
    <t>ALLCARGO LOGISTICAS</t>
  </si>
  <si>
    <t>GATI</t>
  </si>
  <si>
    <t>QUICK HEAL</t>
  </si>
  <si>
    <t xml:space="preserve">ESCORT </t>
  </si>
  <si>
    <t xml:space="preserve">GRAPHITE INDIA </t>
  </si>
  <si>
    <t>SUN PHARMA</t>
  </si>
  <si>
    <t>DREDGING CORPORATION</t>
  </si>
  <si>
    <t>EQUITY CASH Daily Call Performance Report  JANUARY– 2018</t>
  </si>
  <si>
    <t>EQUITY CASH Daily Call Performance Report JANUARY– 2018</t>
  </si>
  <si>
    <t>EQUITY CASH Daily Call Performance Report DECEMBER – 2017</t>
  </si>
  <si>
    <t xml:space="preserve">CEAT </t>
  </si>
  <si>
    <t xml:space="preserve">ROLTA INDIA </t>
  </si>
  <si>
    <t>ROLTA INDIA</t>
  </si>
  <si>
    <t>MGL</t>
  </si>
  <si>
    <t xml:space="preserve">QUICK HEAL </t>
  </si>
  <si>
    <t>KESORM IND.</t>
  </si>
  <si>
    <t>GUJRAR STATE FERT</t>
  </si>
  <si>
    <t>WELSPAN CORP</t>
  </si>
  <si>
    <t xml:space="preserve">JUST DIAL </t>
  </si>
  <si>
    <t>STERLITE IND.</t>
  </si>
  <si>
    <t>NIIT TECH</t>
  </si>
  <si>
    <t>INDIA BULLHOUSING</t>
  </si>
  <si>
    <t>UNITED SPRIT</t>
  </si>
  <si>
    <t>NIITTECH</t>
  </si>
  <si>
    <t>CANBANK</t>
  </si>
  <si>
    <t>AMARARAJA BATT.</t>
  </si>
  <si>
    <t>JINDAL STEEL</t>
  </si>
  <si>
    <t>SUVEN LIFE SCIENCE</t>
  </si>
  <si>
    <t>EQUITAS</t>
  </si>
  <si>
    <t>EQUITY CASH Daily Call Performance Report  FEBURARY– 2018</t>
  </si>
  <si>
    <t>EQUITY CASH Daily Call Performance Report FEBURARY–– 2018</t>
  </si>
  <si>
    <t>CHAMBAL FERT</t>
  </si>
  <si>
    <t>HNI-CASH</t>
  </si>
  <si>
    <t>KEC INTERNATIONAL</t>
  </si>
  <si>
    <t>SOBHA LIMITED</t>
  </si>
  <si>
    <t>PIDILITE IND</t>
  </si>
  <si>
    <t>ITI</t>
  </si>
  <si>
    <t>AURO PHARMA</t>
  </si>
  <si>
    <t>V-GURD</t>
  </si>
  <si>
    <t>TVS MOTRS</t>
  </si>
  <si>
    <t>EQUITY CASH Daily Call Performance Report  MARCH– 2018</t>
  </si>
  <si>
    <t xml:space="preserve">SUN PHARMA </t>
  </si>
  <si>
    <t>MIND TREE</t>
  </si>
  <si>
    <t>EQUITY CASH Daily Call Performance Report MARCH–– 2018</t>
  </si>
  <si>
    <t>RELIANCE CAPITAL</t>
  </si>
  <si>
    <t xml:space="preserve">VIP IND. </t>
  </si>
  <si>
    <t>BALRAMPURCHINI</t>
  </si>
  <si>
    <t>MASTAK</t>
  </si>
  <si>
    <t>JUSTDIAL</t>
  </si>
  <si>
    <t>MARUTI</t>
  </si>
  <si>
    <t>EQUITY CASH Daily Call Performance Report  APRIL– 2018</t>
  </si>
  <si>
    <t>EQUITY CASH Daily Call Performance Report APRIL–– 2018</t>
  </si>
  <si>
    <t>M.AND M. FINANCE</t>
  </si>
  <si>
    <t>ACTION CONSTRUCTION</t>
  </si>
  <si>
    <t>BTST-CASH</t>
  </si>
  <si>
    <t>GUJRAT STATE FERT</t>
  </si>
  <si>
    <t xml:space="preserve">FORTIS </t>
  </si>
  <si>
    <t>INDUSIND BANK</t>
  </si>
  <si>
    <t>CAN FIN HOME</t>
  </si>
  <si>
    <t>HAVELS</t>
  </si>
  <si>
    <t>KIRLOSKAR CUMMIN</t>
  </si>
  <si>
    <t>FORTIS HEALTH</t>
  </si>
  <si>
    <t>PNB</t>
  </si>
  <si>
    <t>VIP IND.</t>
  </si>
  <si>
    <t>D-LINK INDIA</t>
  </si>
  <si>
    <t>BANDHAN BANK</t>
  </si>
  <si>
    <t>CHAMBAL FERTILIZER</t>
  </si>
  <si>
    <t>VENKEYS</t>
  </si>
  <si>
    <t>TATACOFFEE</t>
  </si>
  <si>
    <t>INFY</t>
  </si>
  <si>
    <t>EIA HOTEL</t>
  </si>
  <si>
    <t>STRTECH</t>
  </si>
  <si>
    <t>TAKE SOLUTION</t>
  </si>
  <si>
    <t>TATA CHEM.</t>
  </si>
  <si>
    <t>EQUITY CASH Daily Call Performance Report  MAY– 2018</t>
  </si>
  <si>
    <t>EQUITY CASH Daily Call Performance Report MAY–– 2018</t>
  </si>
  <si>
    <t>AMARAJA BATT.</t>
  </si>
  <si>
    <t>GRAPHITE IONDIA</t>
  </si>
  <si>
    <t>MANAPPURAM</t>
  </si>
  <si>
    <t>ICICI PRU</t>
  </si>
  <si>
    <t>CROMPTON</t>
  </si>
  <si>
    <t>CROMPTON CONSUMER</t>
  </si>
  <si>
    <t>POWERGRID</t>
  </si>
  <si>
    <t>GUFIC BIO</t>
  </si>
  <si>
    <t>BERGER PAINT</t>
  </si>
  <si>
    <t>HDFC STANDRD LIFE</t>
  </si>
  <si>
    <t>BAJAJ FINANCE</t>
  </si>
  <si>
    <t>GRANULES</t>
  </si>
  <si>
    <t>M.AND M.</t>
  </si>
  <si>
    <t>INDIA CEMENT</t>
  </si>
  <si>
    <t>TVS MOOTRS</t>
  </si>
  <si>
    <t>ATKE SOLUTION</t>
  </si>
  <si>
    <t>ACC</t>
  </si>
  <si>
    <t>EQUITY CASH Daily Call Performance Report  JUNE– 2018</t>
  </si>
  <si>
    <t>EQUITY CASH Daily Call Performance Report JUNE- 2018</t>
  </si>
  <si>
    <t>MARICO</t>
  </si>
  <si>
    <t>EQUITY CASH Daily Call Performance Report JUNE–– 2018</t>
  </si>
  <si>
    <t>SAIL</t>
  </si>
  <si>
    <t>BHARAT ELECTRONICS</t>
  </si>
  <si>
    <t xml:space="preserve">LUPIN </t>
  </si>
  <si>
    <t>V GURD</t>
  </si>
  <si>
    <t>NATCO PHARMA</t>
  </si>
  <si>
    <t>DIVIS LAB</t>
  </si>
  <si>
    <t>SUVEN LIFE</t>
  </si>
  <si>
    <t>APOLLO HOSPITAL</t>
  </si>
  <si>
    <t>HDFC BANK</t>
  </si>
  <si>
    <t xml:space="preserve">HAVELLS </t>
  </si>
  <si>
    <t>JINDAL STELL</t>
  </si>
  <si>
    <t>CAN HOME FIN</t>
  </si>
  <si>
    <t>GREAVES LTD.</t>
  </si>
  <si>
    <t>HEXAWARE TECH.</t>
  </si>
  <si>
    <t>UNITED SPIRIT</t>
  </si>
  <si>
    <t>DABUR INDIA</t>
  </si>
  <si>
    <t>PHILIPS CARBAN</t>
  </si>
  <si>
    <t>CG POWER</t>
  </si>
  <si>
    <t>JSLHISAR</t>
  </si>
  <si>
    <t>LT FOOD</t>
  </si>
  <si>
    <t>EQUITY CASH Daily Call Performance Report JULY–– 2018</t>
  </si>
  <si>
    <t>GATI LTD.</t>
  </si>
  <si>
    <t>INDOCOUNT IND.</t>
  </si>
  <si>
    <t>GREAVES</t>
  </si>
  <si>
    <t>EDELWEIS FINANCE</t>
  </si>
  <si>
    <t>EQUITY CASH Daily Call Performance Report  JULY– 2018</t>
  </si>
  <si>
    <t>EQUITY CASH Daily Call Performance Report JULY- 2018</t>
  </si>
  <si>
    <t>LIC HOUSING</t>
  </si>
  <si>
    <t>FEDERAL BANK</t>
  </si>
  <si>
    <t>ADANIENT</t>
  </si>
  <si>
    <t>RITES</t>
  </si>
  <si>
    <t>AVENUESUPER MARKET</t>
  </si>
  <si>
    <t>HOLD</t>
  </si>
  <si>
    <t>HIND OIL EXP.</t>
  </si>
  <si>
    <t>GSPL</t>
  </si>
  <si>
    <t>EQUITY CASH Daily Call Performance Report  AUGUST– 2018</t>
  </si>
  <si>
    <t>EQUITY CASH Daily Call Performance Report AUGUST 2018</t>
  </si>
  <si>
    <t>EQUITY CASH Daily Call Performance Report AUGUST- 2018</t>
  </si>
  <si>
    <t>NMDC</t>
  </si>
  <si>
    <t>M. AND M. FINANCE</t>
  </si>
  <si>
    <t>JK PAPER</t>
  </si>
  <si>
    <t>ADVANCE ENZYME</t>
  </si>
  <si>
    <t>RICO AUTO</t>
  </si>
  <si>
    <t>GODDREJ IND.</t>
  </si>
  <si>
    <t>DABUR</t>
  </si>
  <si>
    <t>GUJRAT NARMADA VALLY</t>
  </si>
  <si>
    <t>VGUARD</t>
  </si>
  <si>
    <t>JSW STEEL</t>
  </si>
  <si>
    <t>EQUITY CASH Daily Call Performance Report  SEPTEMBER– 2018</t>
  </si>
  <si>
    <t>WELSPUN INDIA</t>
  </si>
  <si>
    <t>JUBILIANT LIFE</t>
  </si>
  <si>
    <t xml:space="preserve">MGL </t>
  </si>
  <si>
    <t>LTFH</t>
  </si>
  <si>
    <t>EQUITY CASH Daily Call Performance Report SEPTEMBER 2018</t>
  </si>
  <si>
    <t>EQUITY CASH Daily Call Performance Report SEPTEMBER- 2018</t>
  </si>
  <si>
    <t>HIKAL LTD</t>
  </si>
  <si>
    <t>GODFREY PHILIPS</t>
  </si>
  <si>
    <t>NETWORK18 MEDIA</t>
  </si>
  <si>
    <t>JSL HISAR</t>
  </si>
  <si>
    <t>EID PARRY</t>
  </si>
  <si>
    <t>RELIANCE CAP.</t>
  </si>
  <si>
    <t>M. AND M.</t>
  </si>
  <si>
    <t>CANFIN HOME</t>
  </si>
  <si>
    <t>SBI LIFE</t>
  </si>
  <si>
    <t>EQUITY CASH Daily Call Performance Report  OCTOBER– 2018</t>
  </si>
  <si>
    <t>ADITYA BIRLA CAPITAL</t>
  </si>
  <si>
    <t>M AND M LTD</t>
  </si>
  <si>
    <t>EQUITY CASH Daily Call Performance Report OCTOBER 2018</t>
  </si>
  <si>
    <t>EQUITY CASH Daily Call Performance Report OCTOBER- 2018</t>
  </si>
  <si>
    <t>DREDGING</t>
  </si>
  <si>
    <t>HIMADRI SPECIALITY</t>
  </si>
  <si>
    <t xml:space="preserve">RITES </t>
  </si>
  <si>
    <t>PH: +91-7987573460,+91-8878924480</t>
  </si>
  <si>
    <t>2 nd floor 201-202 Radha Krishna Apartment,Block “A”,Manorama Ganj, M.G. Road, Indore (M.P.) PIN : 452010.</t>
  </si>
  <si>
    <t>HCL TECH</t>
  </si>
  <si>
    <t xml:space="preserve">ITC </t>
  </si>
  <si>
    <t>EQUITY CASH Daily Call Performance Report  NOVEMBER– 2018</t>
  </si>
  <si>
    <t>EQUITY CASH Daily Call Performance Report NOVEMBER 2018</t>
  </si>
  <si>
    <t>MANAPPURAM FINANCE</t>
  </si>
  <si>
    <t xml:space="preserve">PIRAMAL ENTERPRICE </t>
  </si>
  <si>
    <t>KARUR VESYA BANK</t>
  </si>
  <si>
    <t>M AND M FINANCE</t>
  </si>
  <si>
    <t>STRIDE PHARMA</t>
  </si>
  <si>
    <t>L T</t>
  </si>
  <si>
    <t>EQUITY CASH Daily Call Performance Report NOVEMBER- 2018</t>
  </si>
  <si>
    <t>PNB HOUSING</t>
  </si>
  <si>
    <t>ADANIPORT</t>
  </si>
  <si>
    <t>GRASIM IND.</t>
  </si>
  <si>
    <t>DLF</t>
  </si>
  <si>
    <t>ADANI PORT</t>
  </si>
  <si>
    <t>63 MOON TECH</t>
  </si>
  <si>
    <t>CAPITAL FIRST</t>
  </si>
  <si>
    <t>KAJARIYA</t>
  </si>
  <si>
    <t>ASIAN GRANTO</t>
  </si>
  <si>
    <t>BALKRISHNA IND.</t>
  </si>
  <si>
    <t>VGURD</t>
  </si>
  <si>
    <t>EQUITY CASH Daily Call Performance Report  DECEMBER– 2018</t>
  </si>
  <si>
    <t>EQUITY CASH Daily Call Performance Report DECEMBER 2018</t>
  </si>
  <si>
    <t>KESORAM IND.</t>
  </si>
  <si>
    <t>INFIBEAM AVENUES</t>
  </si>
  <si>
    <t>JUBILIANTFOOD</t>
  </si>
  <si>
    <t>INDIABULLHOUSING</t>
  </si>
  <si>
    <t>EQUITY CASH Daily Call Performance Report DECEMBER- 2018</t>
  </si>
  <si>
    <t>JUBILANT LIFE</t>
  </si>
  <si>
    <t>RELIANCEINFRA.</t>
  </si>
  <si>
    <t>PTC INDIA</t>
  </si>
  <si>
    <t>MUTHOOT FINANCE</t>
  </si>
  <si>
    <t>M.AND M. LTD</t>
  </si>
  <si>
    <t>PETRONETLNG</t>
  </si>
  <si>
    <t>JSW STEL</t>
  </si>
  <si>
    <t>AB FASHION</t>
  </si>
  <si>
    <t>WOKPHARMA</t>
  </si>
  <si>
    <t>DRREDDY</t>
  </si>
  <si>
    <t>CONTAINAIR CORPORATION</t>
  </si>
  <si>
    <t>EQUITY CASH Daily Call Performance Report  JANUARY– 2019</t>
  </si>
  <si>
    <t>ATUL AUTO</t>
  </si>
  <si>
    <t>EQUITY CASH Daily Call Performance Report JANUARY-2019</t>
  </si>
  <si>
    <t>OBEROI REALITY</t>
  </si>
  <si>
    <t>BHARTI INFRTEL</t>
  </si>
  <si>
    <t>DALMIA BHARAT SUGAR</t>
  </si>
  <si>
    <t>BHARTIAIRTEL</t>
  </si>
  <si>
    <t>MISHRA DHATU NIGAM</t>
  </si>
  <si>
    <t>HDFC STANDARD LIFE</t>
  </si>
  <si>
    <t>BHARTI INFARA</t>
  </si>
  <si>
    <t>BF UTILITY</t>
  </si>
  <si>
    <t>KIRI IND.</t>
  </si>
  <si>
    <t>PRAJ IND</t>
  </si>
  <si>
    <t>ADANI TRANSPORT</t>
  </si>
  <si>
    <t>STRIDES PHARMA</t>
  </si>
  <si>
    <t>JET AIRWEYS</t>
  </si>
  <si>
    <t>GRAPHITE IND.</t>
  </si>
  <si>
    <t>AVANTIFEED</t>
  </si>
  <si>
    <t>EQUITY CASH Daily Call Performance Report  FEBRURY– 2019</t>
  </si>
  <si>
    <t>JAIN IRRGATION</t>
  </si>
  <si>
    <t>EQUITY CASH Daily Call Performance Report FEBRURY-2019</t>
  </si>
  <si>
    <t>MPHASIS</t>
  </si>
  <si>
    <t>RELIANCE IND</t>
  </si>
  <si>
    <t>JUBILIANT LIEF</t>
  </si>
  <si>
    <t>AJANTA PHARMA</t>
  </si>
  <si>
    <t>DILIP BUILDCON</t>
  </si>
  <si>
    <t>ICICI PRUDENTIAL</t>
  </si>
  <si>
    <t xml:space="preserve">HINDUNILIVER </t>
  </si>
  <si>
    <t>SATIN</t>
  </si>
  <si>
    <t>GUJRAT PIPAVAV</t>
  </si>
  <si>
    <t>EQUITY CASH Daily Call Performance Report  MARCH– 2019</t>
  </si>
  <si>
    <t>EQUITY CASH Daily Call Performance Report MARCH-2019</t>
  </si>
  <si>
    <t>TV 18 BROADCAST</t>
  </si>
  <si>
    <t>DISH TV</t>
  </si>
  <si>
    <t>BIRLA JUTE</t>
  </si>
  <si>
    <t>AVATIFEED</t>
  </si>
  <si>
    <t>CONTAINER CORPORATION</t>
  </si>
  <si>
    <t>MANPASAND</t>
  </si>
  <si>
    <t>GUJRAT PETRO</t>
  </si>
  <si>
    <t>CASTROL</t>
  </si>
  <si>
    <t>INDIA BULL REAL</t>
  </si>
  <si>
    <t>QUESS CORPORATION</t>
  </si>
  <si>
    <t>PRESTIGE</t>
  </si>
  <si>
    <t>AMBUJA CEMNT</t>
  </si>
  <si>
    <t>HDFC LIFE</t>
  </si>
  <si>
    <t>GODREJ PROP.</t>
  </si>
  <si>
    <t>INDIA BULL HOUSING</t>
  </si>
  <si>
    <t>EQUITY CASH Daily Call Performance Report  APRIL– 2019</t>
  </si>
  <si>
    <t>EQUITY CASH Daily Call Performance Report APRIL-2019</t>
  </si>
  <si>
    <t>TATA MO DVR</t>
  </si>
  <si>
    <t>DEEPAKFERT</t>
  </si>
  <si>
    <t>SHANKARA BUILDING</t>
  </si>
  <si>
    <t>TATA MOTORS DVR</t>
  </si>
  <si>
    <t>DCB</t>
  </si>
  <si>
    <t>NIIT LTD.</t>
  </si>
  <si>
    <t>DCM SHRIRAM</t>
  </si>
  <si>
    <t>GUJRAT STATE PETRO</t>
  </si>
  <si>
    <t>HINDPETRO</t>
  </si>
  <si>
    <t>EQUITY CASH Daily Call Performance Report  MAY– 2019</t>
  </si>
  <si>
    <t>EQUITY CASH Daily Call Performance Report MAY-2019</t>
  </si>
  <si>
    <t>INDIAN BANK</t>
  </si>
  <si>
    <t>PVR</t>
  </si>
  <si>
    <t>GUJRATGAS</t>
  </si>
  <si>
    <t>EDELWEISS FINANCE</t>
  </si>
  <si>
    <t>CENTURY TEXT.</t>
  </si>
  <si>
    <t>EDELWEISS FINANCIAL</t>
  </si>
  <si>
    <t>FIRST SOURCE SOLUTION</t>
  </si>
  <si>
    <t>CADILAHEALTH</t>
  </si>
  <si>
    <t>INDIABULL VENTURES</t>
  </si>
  <si>
    <t>REC</t>
  </si>
  <si>
    <t>CHOLAMANDLAM INVESTMENT</t>
  </si>
  <si>
    <t>BHHARAT ELECTRONICS</t>
  </si>
  <si>
    <t>INOX LEISURE</t>
  </si>
  <si>
    <t>EQUITY CASH Daily Call Performance Report  JUNE– 2019</t>
  </si>
  <si>
    <t>EQUITY CASH Daily Call Performance Report JUNE-2019</t>
  </si>
  <si>
    <t>VA-TECH WABOG</t>
  </si>
  <si>
    <t>PFC</t>
  </si>
  <si>
    <t>ICICI SECURITY</t>
  </si>
  <si>
    <t>BHARAT DYNAMICS</t>
  </si>
  <si>
    <t>NEOGEN CHEM</t>
  </si>
  <si>
    <t xml:space="preserve">GRASIM </t>
  </si>
  <si>
    <t>GOLDIAM INTERNATIONAL</t>
  </si>
  <si>
    <t>ICIC PRU.</t>
  </si>
  <si>
    <t xml:space="preserve">PNB </t>
  </si>
  <si>
    <t>UNITED BREWERIES</t>
  </si>
  <si>
    <t>HINDALCO</t>
  </si>
  <si>
    <t>EQUITY CASH Daily Call Performance Report  JULY– 2019</t>
  </si>
  <si>
    <t>EQUITY CASH Daily Call Performance Report JULY-2019</t>
  </si>
  <si>
    <t>The calls which have not achieved our target or has not triggered stop loss than the valuation will be done with the closing price.</t>
  </si>
  <si>
    <t>PERSISTANT</t>
  </si>
  <si>
    <t>BIRLASOFT</t>
  </si>
  <si>
    <t>MAJESCO</t>
  </si>
  <si>
    <t>THERMAX</t>
  </si>
  <si>
    <t>GTPL HATHWAY</t>
  </si>
  <si>
    <t>MCX</t>
  </si>
  <si>
    <t>ADITYA BIRLA FASHION</t>
  </si>
  <si>
    <t>BERGERPAINT</t>
  </si>
  <si>
    <t>PHILIP CARBAN</t>
  </si>
  <si>
    <t>CHOLAMANDLAM INVEST.</t>
  </si>
  <si>
    <t>HCLTECH</t>
  </si>
  <si>
    <t>EQUITY CASH Daily Call Performance Report  AUGUST– 2019</t>
  </si>
  <si>
    <t>EQUITY CASH Daily Call Performance Report AUGUST-2019</t>
  </si>
  <si>
    <t>CROMPTON GREAVES</t>
  </si>
  <si>
    <t>CUMINS INDIA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</si>
</sst>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0.0"/>
    <numFmt numFmtId="179" formatCode="0.000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Arial Narrow"/>
      <family val="2"/>
    </font>
    <font>
      <b/>
      <sz val="12"/>
      <color indexed="10"/>
      <name val="Calibri"/>
      <family val="2"/>
    </font>
    <font>
      <b/>
      <u val="single"/>
      <sz val="12"/>
      <name val="Arial Narrow"/>
      <family val="2"/>
    </font>
    <font>
      <b/>
      <sz val="12"/>
      <color indexed="56"/>
      <name val="Calibri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 style="medium">
        <color indexed="54"/>
      </right>
      <top>
        <color indexed="63"/>
      </top>
      <bottom style="thin"/>
    </border>
    <border>
      <left style="medium">
        <color indexed="54"/>
      </left>
      <right style="medium">
        <color indexed="54"/>
      </right>
      <top>
        <color indexed="63"/>
      </top>
      <bottom style="thin"/>
    </border>
    <border>
      <left style="medium">
        <color indexed="54"/>
      </left>
      <right style="thin"/>
      <top>
        <color indexed="63"/>
      </top>
      <bottom style="thin"/>
    </border>
    <border>
      <left style="thin"/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thin"/>
      <top style="thin"/>
      <bottom>
        <color indexed="63"/>
      </bottom>
    </border>
    <border>
      <left style="thin"/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6" fillId="0" borderId="11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7" fillId="0" borderId="12" xfId="0" applyNumberFormat="1" applyFont="1" applyFill="1" applyBorder="1" applyAlignment="1">
      <alignment/>
    </xf>
    <xf numFmtId="2" fontId="17" fillId="0" borderId="13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7" fillId="0" borderId="14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7" fillId="0" borderId="15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2" fontId="21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72" fontId="64" fillId="33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2" fontId="23" fillId="0" borderId="17" xfId="0" applyNumberFormat="1" applyFont="1" applyFill="1" applyBorder="1" applyAlignment="1">
      <alignment horizontal="center" vertical="center"/>
    </xf>
    <xf numFmtId="172" fontId="11" fillId="0" borderId="19" xfId="0" applyNumberFormat="1" applyFont="1" applyFill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2" fontId="17" fillId="0" borderId="0" xfId="0" applyNumberFormat="1" applyFont="1" applyAlignment="1">
      <alignment horizontal="right"/>
    </xf>
    <xf numFmtId="172" fontId="25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5" fillId="0" borderId="11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20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2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2" fontId="27" fillId="0" borderId="0" xfId="0" applyNumberFormat="1" applyFont="1" applyAlignment="1">
      <alignment horizontal="right"/>
    </xf>
    <xf numFmtId="2" fontId="65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66" fillId="0" borderId="0" xfId="0" applyFont="1" applyFill="1" applyBorder="1" applyAlignment="1">
      <alignment/>
    </xf>
    <xf numFmtId="20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66" fillId="0" borderId="0" xfId="0" applyFont="1" applyAlignment="1">
      <alignment/>
    </xf>
    <xf numFmtId="2" fontId="27" fillId="0" borderId="0" xfId="0" applyNumberFormat="1" applyFont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23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23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2" fontId="5" fillId="35" borderId="26" xfId="0" applyNumberFormat="1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>
      <alignment horizontal="right" vertical="center"/>
    </xf>
    <xf numFmtId="2" fontId="5" fillId="35" borderId="27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5" fillId="35" borderId="26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5" borderId="33" xfId="0" applyNumberFormat="1" applyFont="1" applyFill="1" applyBorder="1" applyAlignment="1">
      <alignment horizontal="center"/>
    </xf>
    <xf numFmtId="2" fontId="5" fillId="35" borderId="34" xfId="0" applyNumberFormat="1" applyFont="1" applyFill="1" applyBorder="1" applyAlignment="1">
      <alignment horizontal="center"/>
    </xf>
    <xf numFmtId="2" fontId="5" fillId="35" borderId="35" xfId="0" applyNumberFormat="1" applyFont="1" applyFill="1" applyBorder="1" applyAlignment="1">
      <alignment horizontal="center"/>
    </xf>
    <xf numFmtId="2" fontId="5" fillId="35" borderId="36" xfId="0" applyNumberFormat="1" applyFont="1" applyFill="1" applyBorder="1" applyAlignment="1">
      <alignment horizontal="center"/>
    </xf>
    <xf numFmtId="2" fontId="5" fillId="35" borderId="37" xfId="0" applyNumberFormat="1" applyFont="1" applyFill="1" applyBorder="1" applyAlignment="1">
      <alignment horizontal="center"/>
    </xf>
    <xf numFmtId="2" fontId="5" fillId="35" borderId="38" xfId="0" applyNumberFormat="1" applyFont="1" applyFill="1" applyBorder="1" applyAlignment="1">
      <alignment horizontal="center"/>
    </xf>
    <xf numFmtId="2" fontId="5" fillId="35" borderId="39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09"/>
  <sheetViews>
    <sheetView zoomScalePageLayoutView="0" workbookViewId="0" topLeftCell="A1">
      <selection activeCell="P21" sqref="P21:P24"/>
    </sheetView>
  </sheetViews>
  <sheetFormatPr defaultColWidth="9.140625" defaultRowHeight="15"/>
  <cols>
    <col min="1" max="1" width="8.57421875" style="1" customWidth="1"/>
    <col min="2" max="2" width="12.7109375" style="1" customWidth="1"/>
    <col min="3" max="3" width="12.140625" style="1" customWidth="1"/>
    <col min="4" max="4" width="11.140625" style="1" customWidth="1"/>
    <col min="5" max="5" width="35.00390625" style="1" customWidth="1"/>
    <col min="6" max="6" width="12.00390625" style="2" customWidth="1"/>
    <col min="7" max="7" width="12.421875" style="3" customWidth="1"/>
    <col min="8" max="8" width="12.8515625" style="2" customWidth="1"/>
    <col min="9" max="9" width="14.140625" style="2" customWidth="1"/>
    <col min="10" max="10" width="12.140625" style="2" customWidth="1"/>
    <col min="11" max="11" width="13.57421875" style="2" customWidth="1"/>
    <col min="12" max="12" width="10.00390625" style="1" customWidth="1"/>
    <col min="13" max="13" width="14.8515625" style="1" customWidth="1"/>
    <col min="14" max="14" width="11.8515625" style="1" customWidth="1"/>
    <col min="15" max="16384" width="9.140625" style="1" customWidth="1"/>
  </cols>
  <sheetData>
    <row r="1" ht="16.5" thickBot="1"/>
    <row r="2" spans="1:14" ht="16.5" thickBo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6.5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.75">
      <c r="A5" s="125" t="s">
        <v>616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5.75">
      <c r="A6" s="125" t="s">
        <v>615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6.5" thickBot="1">
      <c r="A7" s="126" t="s">
        <v>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5.75">
      <c r="A8" s="127" t="s">
        <v>757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5.75">
      <c r="A9" s="127" t="s">
        <v>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15.75">
      <c r="A10" s="122" t="s">
        <v>6</v>
      </c>
      <c r="B10" s="117" t="s">
        <v>7</v>
      </c>
      <c r="C10" s="117" t="s">
        <v>8</v>
      </c>
      <c r="D10" s="122" t="s">
        <v>9</v>
      </c>
      <c r="E10" s="117" t="s">
        <v>10</v>
      </c>
      <c r="F10" s="117" t="s">
        <v>11</v>
      </c>
      <c r="G10" s="117" t="s">
        <v>12</v>
      </c>
      <c r="H10" s="117" t="s">
        <v>13</v>
      </c>
      <c r="I10" s="117" t="s">
        <v>14</v>
      </c>
      <c r="J10" s="117" t="s">
        <v>15</v>
      </c>
      <c r="K10" s="120" t="s">
        <v>16</v>
      </c>
      <c r="L10" s="117" t="s">
        <v>17</v>
      </c>
      <c r="M10" s="117" t="s">
        <v>18</v>
      </c>
      <c r="N10" s="117" t="s">
        <v>19</v>
      </c>
    </row>
    <row r="11" spans="1:14" ht="15.75">
      <c r="A11" s="123"/>
      <c r="B11" s="118"/>
      <c r="C11" s="118"/>
      <c r="D11" s="123"/>
      <c r="E11" s="118"/>
      <c r="F11" s="118"/>
      <c r="G11" s="118"/>
      <c r="H11" s="118"/>
      <c r="I11" s="118"/>
      <c r="J11" s="118"/>
      <c r="K11" s="121"/>
      <c r="L11" s="118"/>
      <c r="M11" s="118"/>
      <c r="N11" s="118"/>
    </row>
    <row r="12" spans="1:14" ht="15.75">
      <c r="A12" s="60">
        <v>1</v>
      </c>
      <c r="B12" s="64">
        <v>43686</v>
      </c>
      <c r="C12" s="60" t="s">
        <v>20</v>
      </c>
      <c r="D12" s="60" t="s">
        <v>21</v>
      </c>
      <c r="E12" s="60" t="s">
        <v>316</v>
      </c>
      <c r="F12" s="61">
        <v>181</v>
      </c>
      <c r="G12" s="61">
        <v>175</v>
      </c>
      <c r="H12" s="61">
        <v>184</v>
      </c>
      <c r="I12" s="61">
        <v>187</v>
      </c>
      <c r="J12" s="61">
        <v>190</v>
      </c>
      <c r="K12" s="61">
        <v>184</v>
      </c>
      <c r="L12" s="65">
        <f aca="true" t="shared" si="0" ref="L12:L25">100000/F12</f>
        <v>552.4861878453039</v>
      </c>
      <c r="M12" s="66">
        <f>IF(D12="BUY",(K12-F12)*(L12),(F12-K12)*(L12))</f>
        <v>1657.4585635359117</v>
      </c>
      <c r="N12" s="79">
        <f>M12/(L12)/F12%</f>
        <v>1.6574585635359116</v>
      </c>
    </row>
    <row r="13" spans="1:14" ht="15.75">
      <c r="A13" s="60">
        <v>2</v>
      </c>
      <c r="B13" s="64">
        <v>43686</v>
      </c>
      <c r="C13" s="60" t="s">
        <v>20</v>
      </c>
      <c r="D13" s="60" t="s">
        <v>21</v>
      </c>
      <c r="E13" s="60" t="s">
        <v>24</v>
      </c>
      <c r="F13" s="61">
        <v>865</v>
      </c>
      <c r="G13" s="61">
        <v>848</v>
      </c>
      <c r="H13" s="61">
        <v>875</v>
      </c>
      <c r="I13" s="61">
        <v>885</v>
      </c>
      <c r="J13" s="61">
        <v>895</v>
      </c>
      <c r="K13" s="61">
        <v>875</v>
      </c>
      <c r="L13" s="65">
        <f>100000/F13</f>
        <v>115.60693641618496</v>
      </c>
      <c r="M13" s="66">
        <f>IF(D13="BUY",(K13-F13)*(L13),(F13-K13)*(L13))</f>
        <v>1156.0693641618495</v>
      </c>
      <c r="N13" s="79">
        <f>M13/(L13)/F13%</f>
        <v>1.1560693641618494</v>
      </c>
    </row>
    <row r="14" spans="1:14" ht="15.75">
      <c r="A14" s="60">
        <v>3</v>
      </c>
      <c r="B14" s="64">
        <v>43686</v>
      </c>
      <c r="C14" s="60" t="s">
        <v>20</v>
      </c>
      <c r="D14" s="60" t="s">
        <v>21</v>
      </c>
      <c r="E14" s="60" t="s">
        <v>423</v>
      </c>
      <c r="F14" s="61">
        <v>485</v>
      </c>
      <c r="G14" s="61">
        <v>475</v>
      </c>
      <c r="H14" s="61">
        <v>491</v>
      </c>
      <c r="I14" s="61">
        <v>496</v>
      </c>
      <c r="J14" s="61">
        <v>501</v>
      </c>
      <c r="K14" s="61">
        <v>501</v>
      </c>
      <c r="L14" s="65">
        <f>100000/F14</f>
        <v>206.18556701030928</v>
      </c>
      <c r="M14" s="66">
        <f>IF(D14="BUY",(K14-F14)*(L14),(F14-K14)*(L14))</f>
        <v>3298.9690721649486</v>
      </c>
      <c r="N14" s="79">
        <f>M14/(L14)/F14%</f>
        <v>3.2989690721649487</v>
      </c>
    </row>
    <row r="15" spans="1:14" ht="15.75">
      <c r="A15" s="60">
        <v>4</v>
      </c>
      <c r="B15" s="64">
        <v>43686</v>
      </c>
      <c r="C15" s="60" t="s">
        <v>20</v>
      </c>
      <c r="D15" s="60" t="s">
        <v>21</v>
      </c>
      <c r="E15" s="60" t="s">
        <v>511</v>
      </c>
      <c r="F15" s="61">
        <v>500</v>
      </c>
      <c r="G15" s="61">
        <v>490</v>
      </c>
      <c r="H15" s="61">
        <v>505</v>
      </c>
      <c r="I15" s="61">
        <v>510</v>
      </c>
      <c r="J15" s="61">
        <v>515</v>
      </c>
      <c r="K15" s="61">
        <v>490</v>
      </c>
      <c r="L15" s="65">
        <f>100000/F15</f>
        <v>200</v>
      </c>
      <c r="M15" s="66">
        <f>IF(D15="BUY",(K15-F15)*(L15),(F15-K15)*(L15))</f>
        <v>-2000</v>
      </c>
      <c r="N15" s="79">
        <f>M15/(L15)/F15%</f>
        <v>-2</v>
      </c>
    </row>
    <row r="16" spans="1:14" ht="15.75">
      <c r="A16" s="60">
        <v>5</v>
      </c>
      <c r="B16" s="64">
        <v>43685</v>
      </c>
      <c r="C16" s="60" t="s">
        <v>20</v>
      </c>
      <c r="D16" s="60" t="s">
        <v>21</v>
      </c>
      <c r="E16" s="60" t="s">
        <v>572</v>
      </c>
      <c r="F16" s="61">
        <v>130</v>
      </c>
      <c r="G16" s="61">
        <v>125</v>
      </c>
      <c r="H16" s="61">
        <v>132.5</v>
      </c>
      <c r="I16" s="61">
        <v>135</v>
      </c>
      <c r="J16" s="61">
        <v>137.5</v>
      </c>
      <c r="K16" s="61">
        <v>132.5</v>
      </c>
      <c r="L16" s="65">
        <f>100000/F16</f>
        <v>769.2307692307693</v>
      </c>
      <c r="M16" s="66">
        <f>IF(D16="BUY",(K16-F16)*(L16),(F16-K16)*(L16))</f>
        <v>1923.0769230769233</v>
      </c>
      <c r="N16" s="79">
        <f>M16/(L16)/F16%</f>
        <v>1.923076923076923</v>
      </c>
    </row>
    <row r="17" spans="1:14" ht="15.75">
      <c r="A17" s="60">
        <v>6</v>
      </c>
      <c r="B17" s="64">
        <v>43685</v>
      </c>
      <c r="C17" s="60" t="s">
        <v>20</v>
      </c>
      <c r="D17" s="60" t="s">
        <v>21</v>
      </c>
      <c r="E17" s="60" t="s">
        <v>79</v>
      </c>
      <c r="F17" s="61">
        <v>763</v>
      </c>
      <c r="G17" s="61">
        <v>748</v>
      </c>
      <c r="H17" s="61">
        <v>771</v>
      </c>
      <c r="I17" s="61">
        <v>779</v>
      </c>
      <c r="J17" s="61">
        <v>787</v>
      </c>
      <c r="K17" s="61">
        <v>771</v>
      </c>
      <c r="L17" s="65">
        <f t="shared" si="0"/>
        <v>131.06159895150722</v>
      </c>
      <c r="M17" s="66">
        <f>IF(D17="BUY",(K17-F17)*(L17),(F17-K17)*(L17))</f>
        <v>1048.4927916120578</v>
      </c>
      <c r="N17" s="79">
        <f>M17/(L17)/F17%</f>
        <v>1.0484927916120577</v>
      </c>
    </row>
    <row r="18" spans="1:14" ht="15.75">
      <c r="A18" s="60">
        <v>7</v>
      </c>
      <c r="B18" s="64">
        <v>43685</v>
      </c>
      <c r="C18" s="60" t="s">
        <v>20</v>
      </c>
      <c r="D18" s="60" t="s">
        <v>21</v>
      </c>
      <c r="E18" s="60" t="s">
        <v>408</v>
      </c>
      <c r="F18" s="61">
        <v>208</v>
      </c>
      <c r="G18" s="61">
        <v>202</v>
      </c>
      <c r="H18" s="61">
        <v>211</v>
      </c>
      <c r="I18" s="61">
        <v>214</v>
      </c>
      <c r="J18" s="61">
        <v>217</v>
      </c>
      <c r="K18" s="61">
        <v>211</v>
      </c>
      <c r="L18" s="65">
        <f t="shared" si="0"/>
        <v>480.7692307692308</v>
      </c>
      <c r="M18" s="66">
        <f>IF(D18="BUY",(K18-F18)*(L18),(F18-K18)*(L18))</f>
        <v>1442.3076923076924</v>
      </c>
      <c r="N18" s="79">
        <f>M18/(L18)/F18%</f>
        <v>1.4423076923076923</v>
      </c>
    </row>
    <row r="19" spans="1:14" ht="15.75">
      <c r="A19" s="60">
        <v>8</v>
      </c>
      <c r="B19" s="64">
        <v>43685</v>
      </c>
      <c r="C19" s="60" t="s">
        <v>20</v>
      </c>
      <c r="D19" s="60" t="s">
        <v>21</v>
      </c>
      <c r="E19" s="60" t="s">
        <v>404</v>
      </c>
      <c r="F19" s="61">
        <v>424</v>
      </c>
      <c r="G19" s="61">
        <v>414</v>
      </c>
      <c r="H19" s="61">
        <v>429</v>
      </c>
      <c r="I19" s="61">
        <v>434</v>
      </c>
      <c r="J19" s="61">
        <v>439</v>
      </c>
      <c r="K19" s="61">
        <v>429</v>
      </c>
      <c r="L19" s="65">
        <f t="shared" si="0"/>
        <v>235.8490566037736</v>
      </c>
      <c r="M19" s="66">
        <f>IF(D19="BUY",(K19-F19)*(L19),(F19-K19)*(L19))</f>
        <v>1179.245283018868</v>
      </c>
      <c r="N19" s="79">
        <f>M19/(L19)/F19%</f>
        <v>1.1792452830188678</v>
      </c>
    </row>
    <row r="20" spans="1:14" ht="15.75">
      <c r="A20" s="60">
        <v>9</v>
      </c>
      <c r="B20" s="64">
        <v>43685</v>
      </c>
      <c r="C20" s="60" t="s">
        <v>20</v>
      </c>
      <c r="D20" s="60" t="s">
        <v>21</v>
      </c>
      <c r="E20" s="60" t="s">
        <v>617</v>
      </c>
      <c r="F20" s="61">
        <v>1070</v>
      </c>
      <c r="G20" s="61">
        <v>1049</v>
      </c>
      <c r="H20" s="61">
        <v>1082</v>
      </c>
      <c r="I20" s="61">
        <v>1094</v>
      </c>
      <c r="J20" s="61">
        <v>1106</v>
      </c>
      <c r="K20" s="61">
        <v>1082</v>
      </c>
      <c r="L20" s="65">
        <f t="shared" si="0"/>
        <v>93.45794392523365</v>
      </c>
      <c r="M20" s="66">
        <f aca="true" t="shared" si="1" ref="M20:M28">IF(D20="BUY",(K20-F20)*(L20),(F20-K20)*(L20))</f>
        <v>1121.495327102804</v>
      </c>
      <c r="N20" s="79">
        <f aca="true" t="shared" si="2" ref="N20:N28">M20/(L20)/F20%</f>
        <v>1.121495327102804</v>
      </c>
    </row>
    <row r="21" spans="1:14" ht="15.75">
      <c r="A21" s="60">
        <v>10</v>
      </c>
      <c r="B21" s="64">
        <v>43685</v>
      </c>
      <c r="C21" s="60" t="s">
        <v>20</v>
      </c>
      <c r="D21" s="60" t="s">
        <v>94</v>
      </c>
      <c r="E21" s="60" t="s">
        <v>760</v>
      </c>
      <c r="F21" s="61">
        <v>618</v>
      </c>
      <c r="G21" s="61">
        <v>630</v>
      </c>
      <c r="H21" s="61">
        <v>610</v>
      </c>
      <c r="I21" s="61">
        <v>602</v>
      </c>
      <c r="J21" s="61">
        <v>594</v>
      </c>
      <c r="K21" s="61">
        <v>594</v>
      </c>
      <c r="L21" s="65">
        <f t="shared" si="0"/>
        <v>161.81229773462783</v>
      </c>
      <c r="M21" s="66">
        <f t="shared" si="1"/>
        <v>3883.495145631068</v>
      </c>
      <c r="N21" s="79">
        <f t="shared" si="2"/>
        <v>3.883495145631068</v>
      </c>
    </row>
    <row r="22" spans="1:14" ht="15.75">
      <c r="A22" s="60">
        <v>11</v>
      </c>
      <c r="B22" s="64">
        <v>43684</v>
      </c>
      <c r="C22" s="60" t="s">
        <v>20</v>
      </c>
      <c r="D22" s="60" t="s">
        <v>21</v>
      </c>
      <c r="E22" s="60" t="s">
        <v>504</v>
      </c>
      <c r="F22" s="61">
        <v>393</v>
      </c>
      <c r="G22" s="61">
        <v>384</v>
      </c>
      <c r="H22" s="61">
        <v>398</v>
      </c>
      <c r="I22" s="61">
        <v>403</v>
      </c>
      <c r="J22" s="61">
        <v>408</v>
      </c>
      <c r="K22" s="61">
        <v>384</v>
      </c>
      <c r="L22" s="65">
        <f t="shared" si="0"/>
        <v>254.4529262086514</v>
      </c>
      <c r="M22" s="66">
        <f t="shared" si="1"/>
        <v>-2290.0763358778627</v>
      </c>
      <c r="N22" s="79">
        <f t="shared" si="2"/>
        <v>-2.2900763358778624</v>
      </c>
    </row>
    <row r="23" spans="1:14" ht="15.75">
      <c r="A23" s="60">
        <v>12</v>
      </c>
      <c r="B23" s="64">
        <v>43684</v>
      </c>
      <c r="C23" s="60" t="s">
        <v>20</v>
      </c>
      <c r="D23" s="60" t="s">
        <v>21</v>
      </c>
      <c r="E23" s="60" t="s">
        <v>79</v>
      </c>
      <c r="F23" s="61">
        <v>785</v>
      </c>
      <c r="G23" s="61">
        <v>771</v>
      </c>
      <c r="H23" s="61">
        <v>793</v>
      </c>
      <c r="I23" s="61">
        <v>800</v>
      </c>
      <c r="J23" s="61">
        <v>808</v>
      </c>
      <c r="K23" s="61">
        <v>771</v>
      </c>
      <c r="L23" s="65">
        <f t="shared" si="0"/>
        <v>127.38853503184713</v>
      </c>
      <c r="M23" s="66">
        <f t="shared" si="1"/>
        <v>-1783.4394904458597</v>
      </c>
      <c r="N23" s="79">
        <f t="shared" si="2"/>
        <v>-1.78343949044586</v>
      </c>
    </row>
    <row r="24" spans="1:14" ht="15.75">
      <c r="A24" s="60">
        <v>13</v>
      </c>
      <c r="B24" s="64">
        <v>43684</v>
      </c>
      <c r="C24" s="60" t="s">
        <v>20</v>
      </c>
      <c r="D24" s="60" t="s">
        <v>21</v>
      </c>
      <c r="E24" s="60" t="s">
        <v>494</v>
      </c>
      <c r="F24" s="61">
        <v>722</v>
      </c>
      <c r="G24" s="61">
        <v>710</v>
      </c>
      <c r="H24" s="61">
        <v>730</v>
      </c>
      <c r="I24" s="61">
        <v>738</v>
      </c>
      <c r="J24" s="61">
        <v>746</v>
      </c>
      <c r="K24" s="61">
        <v>729.3</v>
      </c>
      <c r="L24" s="65">
        <f t="shared" si="0"/>
        <v>138.50415512465375</v>
      </c>
      <c r="M24" s="66">
        <f t="shared" si="1"/>
        <v>1011.0803324099661</v>
      </c>
      <c r="N24" s="79">
        <f t="shared" si="2"/>
        <v>1.011080332409966</v>
      </c>
    </row>
    <row r="25" spans="1:14" ht="15.75">
      <c r="A25" s="60">
        <v>14</v>
      </c>
      <c r="B25" s="64">
        <v>43683</v>
      </c>
      <c r="C25" s="60" t="s">
        <v>20</v>
      </c>
      <c r="D25" s="60" t="s">
        <v>21</v>
      </c>
      <c r="E25" s="60" t="s">
        <v>511</v>
      </c>
      <c r="F25" s="61">
        <v>484</v>
      </c>
      <c r="G25" s="61">
        <v>474</v>
      </c>
      <c r="H25" s="61">
        <v>489</v>
      </c>
      <c r="I25" s="61">
        <v>494</v>
      </c>
      <c r="J25" s="61">
        <v>499</v>
      </c>
      <c r="K25" s="61">
        <v>489</v>
      </c>
      <c r="L25" s="65">
        <f t="shared" si="0"/>
        <v>206.61157024793388</v>
      </c>
      <c r="M25" s="66">
        <f t="shared" si="1"/>
        <v>1033.0578512396694</v>
      </c>
      <c r="N25" s="79">
        <f t="shared" si="2"/>
        <v>1.0330578512396695</v>
      </c>
    </row>
    <row r="26" spans="1:14" ht="15.75">
      <c r="A26" s="60">
        <v>15</v>
      </c>
      <c r="B26" s="64">
        <v>43683</v>
      </c>
      <c r="C26" s="60" t="s">
        <v>20</v>
      </c>
      <c r="D26" s="60" t="s">
        <v>21</v>
      </c>
      <c r="E26" s="60" t="s">
        <v>59</v>
      </c>
      <c r="F26" s="61">
        <v>367</v>
      </c>
      <c r="G26" s="61">
        <v>357</v>
      </c>
      <c r="H26" s="61">
        <v>372</v>
      </c>
      <c r="I26" s="61">
        <v>377</v>
      </c>
      <c r="J26" s="61">
        <v>382</v>
      </c>
      <c r="K26" s="61">
        <v>372</v>
      </c>
      <c r="L26" s="65">
        <f aca="true" t="shared" si="3" ref="L26:L31">100000/F26</f>
        <v>272.47956403269757</v>
      </c>
      <c r="M26" s="66">
        <f t="shared" si="1"/>
        <v>1362.3978201634877</v>
      </c>
      <c r="N26" s="79">
        <f t="shared" si="2"/>
        <v>1.3623978201634879</v>
      </c>
    </row>
    <row r="27" spans="1:14" ht="15.75">
      <c r="A27" s="60">
        <v>16</v>
      </c>
      <c r="B27" s="64">
        <v>43683</v>
      </c>
      <c r="C27" s="60" t="s">
        <v>20</v>
      </c>
      <c r="D27" s="60" t="s">
        <v>21</v>
      </c>
      <c r="E27" s="60" t="s">
        <v>701</v>
      </c>
      <c r="F27" s="61">
        <v>497</v>
      </c>
      <c r="G27" s="61">
        <v>487</v>
      </c>
      <c r="H27" s="61">
        <v>502</v>
      </c>
      <c r="I27" s="61">
        <v>507</v>
      </c>
      <c r="J27" s="61">
        <v>512</v>
      </c>
      <c r="K27" s="61">
        <v>512</v>
      </c>
      <c r="L27" s="65">
        <f t="shared" si="3"/>
        <v>201.2072434607646</v>
      </c>
      <c r="M27" s="66">
        <f t="shared" si="1"/>
        <v>3018.108651911469</v>
      </c>
      <c r="N27" s="79">
        <f t="shared" si="2"/>
        <v>3.0181086519114695</v>
      </c>
    </row>
    <row r="28" spans="1:14" ht="15.75">
      <c r="A28" s="60">
        <v>17</v>
      </c>
      <c r="B28" s="64">
        <v>43682</v>
      </c>
      <c r="C28" s="60" t="s">
        <v>20</v>
      </c>
      <c r="D28" s="60" t="s">
        <v>21</v>
      </c>
      <c r="E28" s="60" t="s">
        <v>544</v>
      </c>
      <c r="F28" s="61">
        <v>94.5</v>
      </c>
      <c r="G28" s="61">
        <v>91</v>
      </c>
      <c r="H28" s="61">
        <v>96.5</v>
      </c>
      <c r="I28" s="61">
        <v>98.5</v>
      </c>
      <c r="J28" s="61">
        <v>99.5</v>
      </c>
      <c r="K28" s="61">
        <v>96.4</v>
      </c>
      <c r="L28" s="65">
        <f t="shared" si="3"/>
        <v>1058.2010582010582</v>
      </c>
      <c r="M28" s="66">
        <f t="shared" si="1"/>
        <v>2010.5820105820167</v>
      </c>
      <c r="N28" s="79">
        <f t="shared" si="2"/>
        <v>2.010582010582017</v>
      </c>
    </row>
    <row r="29" spans="1:14" ht="15.75">
      <c r="A29" s="60">
        <v>18</v>
      </c>
      <c r="B29" s="64">
        <v>43682</v>
      </c>
      <c r="C29" s="60" t="s">
        <v>20</v>
      </c>
      <c r="D29" s="60" t="s">
        <v>21</v>
      </c>
      <c r="E29" s="60" t="s">
        <v>25</v>
      </c>
      <c r="F29" s="61">
        <v>455</v>
      </c>
      <c r="G29" s="61">
        <v>445</v>
      </c>
      <c r="H29" s="61">
        <v>460</v>
      </c>
      <c r="I29" s="61">
        <v>465</v>
      </c>
      <c r="J29" s="61">
        <v>470</v>
      </c>
      <c r="K29" s="61">
        <v>460</v>
      </c>
      <c r="L29" s="65">
        <f t="shared" si="3"/>
        <v>219.78021978021977</v>
      </c>
      <c r="M29" s="66">
        <f aca="true" t="shared" si="4" ref="M29:M35">IF(D29="BUY",(K29-F29)*(L29),(F29-K29)*(L29))</f>
        <v>1098.9010989010987</v>
      </c>
      <c r="N29" s="79">
        <f aca="true" t="shared" si="5" ref="N29:N35">M29/(L29)/F29%</f>
        <v>1.098901098901099</v>
      </c>
    </row>
    <row r="30" spans="1:14" ht="15.75">
      <c r="A30" s="60">
        <v>19</v>
      </c>
      <c r="B30" s="64">
        <v>43682</v>
      </c>
      <c r="C30" s="60" t="s">
        <v>20</v>
      </c>
      <c r="D30" s="60" t="s">
        <v>21</v>
      </c>
      <c r="E30" s="60" t="s">
        <v>365</v>
      </c>
      <c r="F30" s="61">
        <v>518</v>
      </c>
      <c r="G30" s="61">
        <v>507</v>
      </c>
      <c r="H30" s="61">
        <v>524</v>
      </c>
      <c r="I30" s="61">
        <v>530</v>
      </c>
      <c r="J30" s="61">
        <v>536</v>
      </c>
      <c r="K30" s="61">
        <v>524</v>
      </c>
      <c r="L30" s="65">
        <f t="shared" si="3"/>
        <v>193.05019305019306</v>
      </c>
      <c r="M30" s="66">
        <f t="shared" si="4"/>
        <v>1158.3011583011585</v>
      </c>
      <c r="N30" s="79">
        <f t="shared" si="5"/>
        <v>1.1583011583011584</v>
      </c>
    </row>
    <row r="31" spans="1:14" ht="15.75">
      <c r="A31" s="60">
        <v>20</v>
      </c>
      <c r="B31" s="64">
        <v>43679</v>
      </c>
      <c r="C31" s="60" t="s">
        <v>20</v>
      </c>
      <c r="D31" s="60" t="s">
        <v>21</v>
      </c>
      <c r="E31" s="60" t="s">
        <v>404</v>
      </c>
      <c r="F31" s="61">
        <v>395</v>
      </c>
      <c r="G31" s="61">
        <v>385</v>
      </c>
      <c r="H31" s="61">
        <v>400</v>
      </c>
      <c r="I31" s="61">
        <v>405</v>
      </c>
      <c r="J31" s="61">
        <v>410</v>
      </c>
      <c r="K31" s="61">
        <v>385</v>
      </c>
      <c r="L31" s="65">
        <f t="shared" si="3"/>
        <v>253.16455696202533</v>
      </c>
      <c r="M31" s="66">
        <f t="shared" si="4"/>
        <v>-2531.6455696202534</v>
      </c>
      <c r="N31" s="79">
        <f t="shared" si="5"/>
        <v>-2.531645569620253</v>
      </c>
    </row>
    <row r="32" spans="1:14" ht="15.75">
      <c r="A32" s="60">
        <v>21</v>
      </c>
      <c r="B32" s="64">
        <v>43679</v>
      </c>
      <c r="C32" s="60" t="s">
        <v>20</v>
      </c>
      <c r="D32" s="60" t="s">
        <v>21</v>
      </c>
      <c r="E32" s="60" t="s">
        <v>590</v>
      </c>
      <c r="F32" s="61">
        <v>227</v>
      </c>
      <c r="G32" s="61">
        <v>221</v>
      </c>
      <c r="H32" s="61">
        <v>231</v>
      </c>
      <c r="I32" s="61">
        <v>235</v>
      </c>
      <c r="J32" s="61">
        <v>239</v>
      </c>
      <c r="K32" s="61">
        <v>221</v>
      </c>
      <c r="L32" s="65">
        <f aca="true" t="shared" si="6" ref="L32:L38">100000/F32</f>
        <v>440.52863436123346</v>
      </c>
      <c r="M32" s="66">
        <f t="shared" si="4"/>
        <v>-2643.171806167401</v>
      </c>
      <c r="N32" s="79">
        <f t="shared" si="5"/>
        <v>-2.6431718061674014</v>
      </c>
    </row>
    <row r="33" spans="1:14" ht="15.75">
      <c r="A33" s="60">
        <v>22</v>
      </c>
      <c r="B33" s="64">
        <v>43679</v>
      </c>
      <c r="C33" s="60" t="s">
        <v>20</v>
      </c>
      <c r="D33" s="60" t="s">
        <v>21</v>
      </c>
      <c r="E33" s="60" t="s">
        <v>25</v>
      </c>
      <c r="F33" s="61">
        <v>461</v>
      </c>
      <c r="G33" s="61">
        <v>451</v>
      </c>
      <c r="H33" s="61">
        <v>466</v>
      </c>
      <c r="I33" s="61">
        <v>471</v>
      </c>
      <c r="J33" s="61">
        <v>476</v>
      </c>
      <c r="K33" s="61">
        <v>471</v>
      </c>
      <c r="L33" s="65">
        <f t="shared" si="6"/>
        <v>216.91973969631238</v>
      </c>
      <c r="M33" s="66">
        <f t="shared" si="4"/>
        <v>2169.1973969631235</v>
      </c>
      <c r="N33" s="79">
        <f t="shared" si="5"/>
        <v>2.1691973969631233</v>
      </c>
    </row>
    <row r="34" spans="1:14" ht="15.75">
      <c r="A34" s="60">
        <v>23</v>
      </c>
      <c r="B34" s="64">
        <v>43679</v>
      </c>
      <c r="C34" s="60" t="s">
        <v>20</v>
      </c>
      <c r="D34" s="60" t="s">
        <v>21</v>
      </c>
      <c r="E34" s="60" t="s">
        <v>534</v>
      </c>
      <c r="F34" s="61">
        <v>556</v>
      </c>
      <c r="G34" s="61">
        <v>544</v>
      </c>
      <c r="H34" s="61">
        <v>562</v>
      </c>
      <c r="I34" s="61">
        <v>568</v>
      </c>
      <c r="J34" s="61">
        <v>574</v>
      </c>
      <c r="K34" s="61">
        <v>574</v>
      </c>
      <c r="L34" s="65">
        <f t="shared" si="6"/>
        <v>179.85611510791367</v>
      </c>
      <c r="M34" s="66">
        <f t="shared" si="4"/>
        <v>3237.410071942446</v>
      </c>
      <c r="N34" s="79">
        <f t="shared" si="5"/>
        <v>3.2374100719424463</v>
      </c>
    </row>
    <row r="35" spans="1:14" ht="15.75">
      <c r="A35" s="60">
        <v>24</v>
      </c>
      <c r="B35" s="64">
        <v>43678</v>
      </c>
      <c r="C35" s="60" t="s">
        <v>20</v>
      </c>
      <c r="D35" s="60" t="s">
        <v>21</v>
      </c>
      <c r="E35" s="60" t="s">
        <v>23</v>
      </c>
      <c r="F35" s="61">
        <v>751</v>
      </c>
      <c r="G35" s="61">
        <v>736</v>
      </c>
      <c r="H35" s="61">
        <v>760</v>
      </c>
      <c r="I35" s="61">
        <v>768</v>
      </c>
      <c r="J35" s="61">
        <v>776</v>
      </c>
      <c r="K35" s="61">
        <v>736</v>
      </c>
      <c r="L35" s="65">
        <f t="shared" si="6"/>
        <v>133.15579227696404</v>
      </c>
      <c r="M35" s="66">
        <f t="shared" si="4"/>
        <v>-1997.3368841544604</v>
      </c>
      <c r="N35" s="79">
        <f t="shared" si="5"/>
        <v>-1.9973368841544608</v>
      </c>
    </row>
    <row r="36" spans="1:14" ht="15.75">
      <c r="A36" s="60">
        <v>25</v>
      </c>
      <c r="B36" s="64">
        <v>43678</v>
      </c>
      <c r="C36" s="60" t="s">
        <v>20</v>
      </c>
      <c r="D36" s="60" t="s">
        <v>21</v>
      </c>
      <c r="E36" s="60" t="s">
        <v>88</v>
      </c>
      <c r="F36" s="61">
        <v>1057</v>
      </c>
      <c r="G36" s="61">
        <v>1039</v>
      </c>
      <c r="H36" s="61">
        <v>1067</v>
      </c>
      <c r="I36" s="61">
        <v>1077</v>
      </c>
      <c r="J36" s="61">
        <v>1087</v>
      </c>
      <c r="K36" s="61">
        <v>1067</v>
      </c>
      <c r="L36" s="65">
        <f t="shared" si="6"/>
        <v>94.6073793755913</v>
      </c>
      <c r="M36" s="66">
        <f>IF(D36="BUY",(K36-F36)*(L36),(F36-K36)*(L36))</f>
        <v>946.0737937559129</v>
      </c>
      <c r="N36" s="79">
        <f>M36/(L36)/F36%</f>
        <v>0.9460737937559129</v>
      </c>
    </row>
    <row r="37" spans="1:14" ht="15.75">
      <c r="A37" s="60">
        <v>26</v>
      </c>
      <c r="B37" s="64">
        <v>43678</v>
      </c>
      <c r="C37" s="60" t="s">
        <v>20</v>
      </c>
      <c r="D37" s="60" t="s">
        <v>94</v>
      </c>
      <c r="E37" s="60" t="s">
        <v>93</v>
      </c>
      <c r="F37" s="61">
        <v>340</v>
      </c>
      <c r="G37" s="61">
        <v>348</v>
      </c>
      <c r="H37" s="61">
        <v>335</v>
      </c>
      <c r="I37" s="61">
        <v>330</v>
      </c>
      <c r="J37" s="61">
        <v>325</v>
      </c>
      <c r="K37" s="61">
        <v>348</v>
      </c>
      <c r="L37" s="65">
        <f t="shared" si="6"/>
        <v>294.11764705882354</v>
      </c>
      <c r="M37" s="66">
        <f>IF(D37="BUY",(K37-F37)*(L37),(F37-K37)*(L37))</f>
        <v>-2352.9411764705883</v>
      </c>
      <c r="N37" s="79">
        <f>M37/(L37)/F37%</f>
        <v>-2.3529411764705883</v>
      </c>
    </row>
    <row r="38" spans="1:14" ht="15.75">
      <c r="A38" s="60">
        <v>27</v>
      </c>
      <c r="B38" s="64">
        <v>43678</v>
      </c>
      <c r="C38" s="60" t="s">
        <v>20</v>
      </c>
      <c r="D38" s="60" t="s">
        <v>21</v>
      </c>
      <c r="E38" s="60" t="s">
        <v>214</v>
      </c>
      <c r="F38" s="61">
        <v>590</v>
      </c>
      <c r="G38" s="61">
        <v>578</v>
      </c>
      <c r="H38" s="61">
        <v>596</v>
      </c>
      <c r="I38" s="61">
        <v>602</v>
      </c>
      <c r="J38" s="61">
        <v>608</v>
      </c>
      <c r="K38" s="61">
        <v>608</v>
      </c>
      <c r="L38" s="65">
        <f t="shared" si="6"/>
        <v>169.4915254237288</v>
      </c>
      <c r="M38" s="66">
        <f>IF(D38="BUY",(K38-F38)*(L38),(F38-K38)*(L38))</f>
        <v>3050.8474576271183</v>
      </c>
      <c r="N38" s="79">
        <f>M38/(L38)/F38%</f>
        <v>3.0508474576271185</v>
      </c>
    </row>
    <row r="39" spans="1:12" ht="15.75">
      <c r="A39" s="82" t="s">
        <v>26</v>
      </c>
      <c r="B39" s="23"/>
      <c r="C39" s="24"/>
      <c r="D39" s="25"/>
      <c r="E39" s="26"/>
      <c r="F39" s="26"/>
      <c r="G39" s="27"/>
      <c r="H39" s="35"/>
      <c r="I39" s="35"/>
      <c r="J39" s="35"/>
      <c r="K39" s="26"/>
      <c r="L39" s="21"/>
    </row>
    <row r="40" spans="1:12" ht="15.75">
      <c r="A40" s="82" t="s">
        <v>27</v>
      </c>
      <c r="B40" s="23"/>
      <c r="C40" s="24"/>
      <c r="D40" s="25"/>
      <c r="E40" s="26"/>
      <c r="F40" s="26"/>
      <c r="G40" s="27"/>
      <c r="H40" s="26"/>
      <c r="I40" s="26"/>
      <c r="J40" s="26"/>
      <c r="K40" s="26"/>
      <c r="L40" s="21"/>
    </row>
    <row r="41" spans="1:11" ht="15.75">
      <c r="A41" s="82" t="s">
        <v>27</v>
      </c>
      <c r="B41" s="23"/>
      <c r="C41" s="24"/>
      <c r="D41" s="25"/>
      <c r="E41" s="26"/>
      <c r="F41" s="26"/>
      <c r="G41" s="27"/>
      <c r="H41" s="26"/>
      <c r="I41" s="26"/>
      <c r="J41" s="26"/>
      <c r="K41" s="26"/>
    </row>
    <row r="42" spans="1:10" ht="16.5" thickBot="1">
      <c r="A42" s="68"/>
      <c r="B42" s="69"/>
      <c r="C42" s="26"/>
      <c r="D42" s="26"/>
      <c r="E42" s="26"/>
      <c r="F42" s="29"/>
      <c r="G42" s="30"/>
      <c r="H42" s="31" t="s">
        <v>28</v>
      </c>
      <c r="I42" s="31"/>
      <c r="J42" s="29"/>
    </row>
    <row r="43" spans="1:10" ht="15.75">
      <c r="A43" s="68"/>
      <c r="B43" s="69"/>
      <c r="C43" s="119" t="s">
        <v>29</v>
      </c>
      <c r="D43" s="119"/>
      <c r="E43" s="33">
        <v>27</v>
      </c>
      <c r="F43" s="34">
        <f>F44+F45+F46+F47+F48+F49</f>
        <v>100</v>
      </c>
      <c r="G43" s="35">
        <v>27</v>
      </c>
      <c r="H43" s="36">
        <f>G44/G43%</f>
        <v>74.07407407407408</v>
      </c>
      <c r="I43" s="36"/>
      <c r="J43" s="29"/>
    </row>
    <row r="44" spans="1:10" ht="15.75">
      <c r="A44" s="68"/>
      <c r="B44" s="69"/>
      <c r="C44" s="115" t="s">
        <v>30</v>
      </c>
      <c r="D44" s="115"/>
      <c r="E44" s="37">
        <v>20</v>
      </c>
      <c r="F44" s="38">
        <f>(E44/E43)*100</f>
        <v>74.07407407407408</v>
      </c>
      <c r="G44" s="35">
        <v>20</v>
      </c>
      <c r="H44" s="32"/>
      <c r="I44" s="32"/>
      <c r="J44" s="29"/>
    </row>
    <row r="45" spans="1:11" ht="15.75">
      <c r="A45" s="68"/>
      <c r="B45" s="69"/>
      <c r="C45" s="115" t="s">
        <v>32</v>
      </c>
      <c r="D45" s="115"/>
      <c r="E45" s="37">
        <v>0</v>
      </c>
      <c r="F45" s="38">
        <f>(E45/E43)*100</f>
        <v>0</v>
      </c>
      <c r="G45" s="40"/>
      <c r="H45" s="35"/>
      <c r="I45" s="35"/>
      <c r="J45" s="29"/>
      <c r="K45" s="29"/>
    </row>
    <row r="46" spans="1:10" ht="15.75">
      <c r="A46" s="68"/>
      <c r="B46" s="69"/>
      <c r="C46" s="115" t="s">
        <v>33</v>
      </c>
      <c r="D46" s="115"/>
      <c r="E46" s="37">
        <v>0</v>
      </c>
      <c r="F46" s="38">
        <f>(E46/E43)*100</f>
        <v>0</v>
      </c>
      <c r="G46" s="40"/>
      <c r="H46" s="35"/>
      <c r="I46" s="35"/>
      <c r="J46" s="29"/>
    </row>
    <row r="47" spans="1:11" ht="15.75">
      <c r="A47" s="68"/>
      <c r="B47" s="69"/>
      <c r="C47" s="115" t="s">
        <v>34</v>
      </c>
      <c r="D47" s="115"/>
      <c r="E47" s="37">
        <v>7</v>
      </c>
      <c r="F47" s="38">
        <f>(E47/E43)*100</f>
        <v>25.925925925925924</v>
      </c>
      <c r="G47" s="40"/>
      <c r="H47" s="26" t="s">
        <v>35</v>
      </c>
      <c r="I47" s="26"/>
      <c r="J47" s="29"/>
      <c r="K47" s="29"/>
    </row>
    <row r="48" spans="1:11" ht="15.75">
      <c r="A48" s="68"/>
      <c r="B48" s="69"/>
      <c r="C48" s="115" t="s">
        <v>36</v>
      </c>
      <c r="D48" s="115"/>
      <c r="E48" s="37">
        <v>0</v>
      </c>
      <c r="F48" s="38">
        <f>(E48/E43)*100</f>
        <v>0</v>
      </c>
      <c r="G48" s="40"/>
      <c r="H48" s="26"/>
      <c r="I48" s="26"/>
      <c r="J48" s="29"/>
      <c r="K48" s="29"/>
    </row>
    <row r="49" spans="1:10" ht="16.5" thickBot="1">
      <c r="A49" s="68"/>
      <c r="B49" s="69"/>
      <c r="C49" s="116" t="s">
        <v>37</v>
      </c>
      <c r="D49" s="116"/>
      <c r="E49" s="42"/>
      <c r="F49" s="43">
        <f>(E49/E43)*100</f>
        <v>0</v>
      </c>
      <c r="G49" s="40"/>
      <c r="H49" s="26"/>
      <c r="J49" s="26"/>
    </row>
    <row r="50" spans="1:12" ht="15.75">
      <c r="A50" s="83" t="s">
        <v>38</v>
      </c>
      <c r="B50" s="23"/>
      <c r="C50" s="24"/>
      <c r="D50" s="24"/>
      <c r="E50" s="26"/>
      <c r="F50" s="26"/>
      <c r="G50" s="84"/>
      <c r="H50" s="85"/>
      <c r="I50" s="85"/>
      <c r="J50" s="85"/>
      <c r="L50" s="29"/>
    </row>
    <row r="51" spans="1:12" ht="15.75">
      <c r="A51" s="25" t="s">
        <v>39</v>
      </c>
      <c r="B51" s="23"/>
      <c r="C51" s="86"/>
      <c r="D51" s="87"/>
      <c r="E51" s="28"/>
      <c r="F51" s="85"/>
      <c r="G51" s="84"/>
      <c r="H51" s="85"/>
      <c r="I51" s="85"/>
      <c r="J51" s="85"/>
      <c r="L51" s="26"/>
    </row>
    <row r="52" spans="1:12" ht="15.75">
      <c r="A52" s="25" t="s">
        <v>40</v>
      </c>
      <c r="B52" s="23"/>
      <c r="C52" s="24"/>
      <c r="D52" s="87"/>
      <c r="E52" s="28"/>
      <c r="F52" s="85"/>
      <c r="G52" s="84"/>
      <c r="H52" s="32"/>
      <c r="I52" s="32"/>
      <c r="J52" s="32"/>
      <c r="L52" s="26"/>
    </row>
    <row r="53" spans="1:13" ht="15.75">
      <c r="A53" s="25" t="s">
        <v>41</v>
      </c>
      <c r="B53" s="86"/>
      <c r="C53" s="24"/>
      <c r="D53" s="87"/>
      <c r="E53" s="28"/>
      <c r="F53" s="85"/>
      <c r="G53" s="30"/>
      <c r="H53" s="32"/>
      <c r="I53" s="32"/>
      <c r="J53" s="32"/>
      <c r="K53" s="26"/>
      <c r="L53" s="26"/>
      <c r="M53" s="21"/>
    </row>
    <row r="54" spans="1:13" ht="16.5" thickBot="1">
      <c r="A54" s="25" t="s">
        <v>42</v>
      </c>
      <c r="B54" s="39"/>
      <c r="C54" s="24"/>
      <c r="D54" s="88"/>
      <c r="E54" s="85"/>
      <c r="F54" s="85"/>
      <c r="G54" s="30"/>
      <c r="H54" s="32"/>
      <c r="I54" s="32"/>
      <c r="J54" s="32"/>
      <c r="K54" s="85"/>
      <c r="L54" s="21"/>
      <c r="M54" s="21"/>
    </row>
    <row r="55" spans="1:14" ht="16.5" thickBot="1">
      <c r="A55" s="124" t="s">
        <v>0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1:14" ht="16.5" thickBo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  <row r="57" spans="1:14" ht="15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</row>
    <row r="58" spans="1:14" ht="15.75">
      <c r="A58" s="125" t="s">
        <v>616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</row>
    <row r="59" spans="1:14" ht="15.75">
      <c r="A59" s="125" t="s">
        <v>615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</row>
    <row r="60" spans="1:14" ht="16.5" thickBot="1">
      <c r="A60" s="126" t="s">
        <v>3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</row>
    <row r="61" spans="1:14" ht="15.75">
      <c r="A61" s="127" t="s">
        <v>743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</row>
    <row r="62" spans="1:14" ht="15.75">
      <c r="A62" s="127" t="s">
        <v>5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</row>
    <row r="63" spans="1:14" ht="15.75">
      <c r="A63" s="122" t="s">
        <v>6</v>
      </c>
      <c r="B63" s="117" t="s">
        <v>7</v>
      </c>
      <c r="C63" s="117" t="s">
        <v>8</v>
      </c>
      <c r="D63" s="122" t="s">
        <v>9</v>
      </c>
      <c r="E63" s="117" t="s">
        <v>10</v>
      </c>
      <c r="F63" s="117" t="s">
        <v>11</v>
      </c>
      <c r="G63" s="117" t="s">
        <v>12</v>
      </c>
      <c r="H63" s="117" t="s">
        <v>13</v>
      </c>
      <c r="I63" s="117" t="s">
        <v>14</v>
      </c>
      <c r="J63" s="117" t="s">
        <v>15</v>
      </c>
      <c r="K63" s="120" t="s">
        <v>16</v>
      </c>
      <c r="L63" s="117" t="s">
        <v>17</v>
      </c>
      <c r="M63" s="117" t="s">
        <v>18</v>
      </c>
      <c r="N63" s="117" t="s">
        <v>19</v>
      </c>
    </row>
    <row r="64" spans="1:14" ht="15.75">
      <c r="A64" s="123"/>
      <c r="B64" s="118"/>
      <c r="C64" s="118"/>
      <c r="D64" s="123"/>
      <c r="E64" s="118"/>
      <c r="F64" s="118"/>
      <c r="G64" s="118"/>
      <c r="H64" s="118"/>
      <c r="I64" s="118"/>
      <c r="J64" s="118"/>
      <c r="K64" s="121"/>
      <c r="L64" s="118"/>
      <c r="M64" s="118"/>
      <c r="N64" s="118"/>
    </row>
    <row r="65" spans="1:14" ht="15.75">
      <c r="A65" s="60">
        <v>1</v>
      </c>
      <c r="B65" s="64">
        <v>43677</v>
      </c>
      <c r="C65" s="60" t="s">
        <v>20</v>
      </c>
      <c r="D65" s="60" t="s">
        <v>21</v>
      </c>
      <c r="E65" s="60" t="s">
        <v>290</v>
      </c>
      <c r="F65" s="61">
        <v>1480</v>
      </c>
      <c r="G65" s="61">
        <v>1453</v>
      </c>
      <c r="H65" s="61">
        <v>1495</v>
      </c>
      <c r="I65" s="61">
        <v>1510</v>
      </c>
      <c r="J65" s="61">
        <v>1525</v>
      </c>
      <c r="K65" s="61">
        <v>1510</v>
      </c>
      <c r="L65" s="65">
        <f>100000/F65</f>
        <v>67.56756756756756</v>
      </c>
      <c r="M65" s="66">
        <f>IF(D65="BUY",(K65-F65)*(L65),(F65-K65)*(L65))</f>
        <v>2027.0270270270269</v>
      </c>
      <c r="N65" s="79">
        <f>M65/(L65)/F65%</f>
        <v>2.0270270270270268</v>
      </c>
    </row>
    <row r="66" spans="1:14" ht="15.75">
      <c r="A66" s="60">
        <v>2</v>
      </c>
      <c r="B66" s="64">
        <v>43677</v>
      </c>
      <c r="C66" s="60" t="s">
        <v>20</v>
      </c>
      <c r="D66" s="60" t="s">
        <v>21</v>
      </c>
      <c r="E66" s="60" t="s">
        <v>104</v>
      </c>
      <c r="F66" s="61">
        <v>726</v>
      </c>
      <c r="G66" s="61">
        <v>711</v>
      </c>
      <c r="H66" s="61">
        <v>734</v>
      </c>
      <c r="I66" s="61">
        <v>742</v>
      </c>
      <c r="J66" s="61">
        <v>750</v>
      </c>
      <c r="K66" s="61">
        <v>711</v>
      </c>
      <c r="L66" s="65">
        <f>100000/F66</f>
        <v>137.7410468319559</v>
      </c>
      <c r="M66" s="66">
        <f>IF(D66="BUY",(K66-F66)*(L66),(F66-K66)*(L66))</f>
        <v>-2066.115702479339</v>
      </c>
      <c r="N66" s="79">
        <f>M66/(L66)/F66%</f>
        <v>-2.066115702479339</v>
      </c>
    </row>
    <row r="67" spans="1:14" ht="15.75">
      <c r="A67" s="60">
        <v>3</v>
      </c>
      <c r="B67" s="64">
        <v>43677</v>
      </c>
      <c r="C67" s="60" t="s">
        <v>20</v>
      </c>
      <c r="D67" s="60" t="s">
        <v>94</v>
      </c>
      <c r="E67" s="60" t="s">
        <v>295</v>
      </c>
      <c r="F67" s="61">
        <v>67</v>
      </c>
      <c r="G67" s="61">
        <v>70</v>
      </c>
      <c r="H67" s="61">
        <v>65</v>
      </c>
      <c r="I67" s="61">
        <v>64</v>
      </c>
      <c r="J67" s="61">
        <v>61</v>
      </c>
      <c r="K67" s="61">
        <v>70</v>
      </c>
      <c r="L67" s="65">
        <f aca="true" t="shared" si="7" ref="L67:L72">100000/F67</f>
        <v>1492.5373134328358</v>
      </c>
      <c r="M67" s="66">
        <f aca="true" t="shared" si="8" ref="M67:M79">IF(D67="BUY",(K67-F67)*(L67),(F67-K67)*(L67))</f>
        <v>-4477.611940298508</v>
      </c>
      <c r="N67" s="79">
        <f aca="true" t="shared" si="9" ref="N67:N79">M67/(L67)/F67%</f>
        <v>-4.477611940298507</v>
      </c>
    </row>
    <row r="68" spans="1:14" ht="15.75">
      <c r="A68" s="60">
        <v>4</v>
      </c>
      <c r="B68" s="64">
        <v>43677</v>
      </c>
      <c r="C68" s="60" t="s">
        <v>20</v>
      </c>
      <c r="D68" s="60" t="s">
        <v>94</v>
      </c>
      <c r="E68" s="60" t="s">
        <v>644</v>
      </c>
      <c r="F68" s="61">
        <v>510</v>
      </c>
      <c r="G68" s="61">
        <v>522</v>
      </c>
      <c r="H68" s="61">
        <v>504</v>
      </c>
      <c r="I68" s="61">
        <v>498</v>
      </c>
      <c r="J68" s="61">
        <v>492</v>
      </c>
      <c r="K68" s="61">
        <v>522</v>
      </c>
      <c r="L68" s="65">
        <f t="shared" si="7"/>
        <v>196.07843137254903</v>
      </c>
      <c r="M68" s="66">
        <f t="shared" si="8"/>
        <v>-2352.9411764705883</v>
      </c>
      <c r="N68" s="79">
        <f t="shared" si="9"/>
        <v>-2.3529411764705883</v>
      </c>
    </row>
    <row r="69" spans="1:14" ht="15.75">
      <c r="A69" s="60">
        <v>5</v>
      </c>
      <c r="B69" s="64">
        <v>43676</v>
      </c>
      <c r="C69" s="60" t="s">
        <v>20</v>
      </c>
      <c r="D69" s="60" t="s">
        <v>21</v>
      </c>
      <c r="E69" s="60" t="s">
        <v>755</v>
      </c>
      <c r="F69" s="61">
        <v>245</v>
      </c>
      <c r="G69" s="61">
        <v>239.5</v>
      </c>
      <c r="H69" s="61">
        <v>249</v>
      </c>
      <c r="I69" s="61">
        <v>253</v>
      </c>
      <c r="J69" s="61">
        <v>257</v>
      </c>
      <c r="K69" s="61">
        <v>249</v>
      </c>
      <c r="L69" s="65">
        <f>100000/F69</f>
        <v>408.16326530612247</v>
      </c>
      <c r="M69" s="66">
        <f t="shared" si="8"/>
        <v>1632.6530612244899</v>
      </c>
      <c r="N69" s="79">
        <f t="shared" si="9"/>
        <v>1.6326530612244896</v>
      </c>
    </row>
    <row r="70" spans="1:14" ht="15.75">
      <c r="A70" s="60">
        <v>6</v>
      </c>
      <c r="B70" s="64">
        <v>43676</v>
      </c>
      <c r="C70" s="60" t="s">
        <v>20</v>
      </c>
      <c r="D70" s="60" t="s">
        <v>21</v>
      </c>
      <c r="E70" s="60" t="s">
        <v>192</v>
      </c>
      <c r="F70" s="61">
        <v>630</v>
      </c>
      <c r="G70" s="61">
        <v>618</v>
      </c>
      <c r="H70" s="61">
        <v>636</v>
      </c>
      <c r="I70" s="61">
        <v>642</v>
      </c>
      <c r="J70" s="61">
        <v>648</v>
      </c>
      <c r="K70" s="61">
        <v>636</v>
      </c>
      <c r="L70" s="65">
        <f t="shared" si="7"/>
        <v>158.73015873015873</v>
      </c>
      <c r="M70" s="66">
        <f t="shared" si="8"/>
        <v>952.3809523809524</v>
      </c>
      <c r="N70" s="79">
        <f t="shared" si="9"/>
        <v>0.9523809523809524</v>
      </c>
    </row>
    <row r="71" spans="1:14" ht="15.75">
      <c r="A71" s="60">
        <v>7</v>
      </c>
      <c r="B71" s="64">
        <v>43676</v>
      </c>
      <c r="C71" s="60" t="s">
        <v>20</v>
      </c>
      <c r="D71" s="60" t="s">
        <v>21</v>
      </c>
      <c r="E71" s="60" t="s">
        <v>159</v>
      </c>
      <c r="F71" s="61">
        <v>552</v>
      </c>
      <c r="G71" s="61">
        <v>540</v>
      </c>
      <c r="H71" s="61">
        <v>558</v>
      </c>
      <c r="I71" s="61">
        <v>564</v>
      </c>
      <c r="J71" s="61">
        <v>570</v>
      </c>
      <c r="K71" s="61">
        <v>570</v>
      </c>
      <c r="L71" s="65">
        <f t="shared" si="7"/>
        <v>181.15942028985506</v>
      </c>
      <c r="M71" s="66">
        <f t="shared" si="8"/>
        <v>3260.869565217391</v>
      </c>
      <c r="N71" s="79">
        <f t="shared" si="9"/>
        <v>3.2608695652173916</v>
      </c>
    </row>
    <row r="72" spans="1:14" ht="15.75">
      <c r="A72" s="60">
        <v>8</v>
      </c>
      <c r="B72" s="64">
        <v>43676</v>
      </c>
      <c r="C72" s="60" t="s">
        <v>20</v>
      </c>
      <c r="D72" s="60" t="s">
        <v>21</v>
      </c>
      <c r="E72" s="60" t="s">
        <v>257</v>
      </c>
      <c r="F72" s="61">
        <v>93</v>
      </c>
      <c r="G72" s="61">
        <v>89</v>
      </c>
      <c r="H72" s="61">
        <v>95</v>
      </c>
      <c r="I72" s="61">
        <v>97</v>
      </c>
      <c r="J72" s="61">
        <v>99</v>
      </c>
      <c r="K72" s="61">
        <v>95</v>
      </c>
      <c r="L72" s="65">
        <f t="shared" si="7"/>
        <v>1075.268817204301</v>
      </c>
      <c r="M72" s="66">
        <f t="shared" si="8"/>
        <v>2150.537634408602</v>
      </c>
      <c r="N72" s="79">
        <f t="shared" si="9"/>
        <v>2.150537634408602</v>
      </c>
    </row>
    <row r="73" spans="1:14" ht="15.75">
      <c r="A73" s="60">
        <v>9</v>
      </c>
      <c r="B73" s="64">
        <v>43676</v>
      </c>
      <c r="C73" s="60" t="s">
        <v>20</v>
      </c>
      <c r="D73" s="60" t="s">
        <v>21</v>
      </c>
      <c r="E73" s="60" t="s">
        <v>530</v>
      </c>
      <c r="F73" s="61">
        <v>340</v>
      </c>
      <c r="G73" s="61">
        <v>332</v>
      </c>
      <c r="H73" s="61">
        <v>344</v>
      </c>
      <c r="I73" s="61">
        <v>348</v>
      </c>
      <c r="J73" s="61">
        <v>352</v>
      </c>
      <c r="K73" s="61">
        <v>332</v>
      </c>
      <c r="L73" s="65">
        <f aca="true" t="shared" si="10" ref="L73:L79">100000/F73</f>
        <v>294.11764705882354</v>
      </c>
      <c r="M73" s="66">
        <f t="shared" si="8"/>
        <v>-2352.9411764705883</v>
      </c>
      <c r="N73" s="79">
        <f t="shared" si="9"/>
        <v>-2.3529411764705883</v>
      </c>
    </row>
    <row r="74" spans="1:14" ht="15.75">
      <c r="A74" s="60">
        <v>10</v>
      </c>
      <c r="B74" s="64">
        <v>43675</v>
      </c>
      <c r="C74" s="60" t="s">
        <v>20</v>
      </c>
      <c r="D74" s="60" t="s">
        <v>21</v>
      </c>
      <c r="E74" s="60" t="s">
        <v>167</v>
      </c>
      <c r="F74" s="61">
        <v>1450</v>
      </c>
      <c r="G74" s="61">
        <v>1425</v>
      </c>
      <c r="H74" s="61">
        <v>1465</v>
      </c>
      <c r="I74" s="61">
        <v>1480</v>
      </c>
      <c r="J74" s="61">
        <v>1495</v>
      </c>
      <c r="K74" s="61">
        <v>1464</v>
      </c>
      <c r="L74" s="65">
        <f t="shared" si="10"/>
        <v>68.96551724137932</v>
      </c>
      <c r="M74" s="66">
        <f t="shared" si="8"/>
        <v>965.5172413793105</v>
      </c>
      <c r="N74" s="79">
        <f t="shared" si="9"/>
        <v>0.9655172413793104</v>
      </c>
    </row>
    <row r="75" spans="1:14" ht="15.75">
      <c r="A75" s="60">
        <v>11</v>
      </c>
      <c r="B75" s="64">
        <v>43675</v>
      </c>
      <c r="C75" s="60" t="s">
        <v>20</v>
      </c>
      <c r="D75" s="60" t="s">
        <v>21</v>
      </c>
      <c r="E75" s="60" t="s">
        <v>386</v>
      </c>
      <c r="F75" s="61">
        <v>101</v>
      </c>
      <c r="G75" s="61">
        <v>97.5</v>
      </c>
      <c r="H75" s="61">
        <v>103</v>
      </c>
      <c r="I75" s="61">
        <v>105</v>
      </c>
      <c r="J75" s="61">
        <v>107</v>
      </c>
      <c r="K75" s="61">
        <v>97.5</v>
      </c>
      <c r="L75" s="65">
        <f t="shared" si="10"/>
        <v>990.0990099009902</v>
      </c>
      <c r="M75" s="66">
        <f t="shared" si="8"/>
        <v>-3465.3465346534654</v>
      </c>
      <c r="N75" s="79">
        <f t="shared" si="9"/>
        <v>-3.4653465346534653</v>
      </c>
    </row>
    <row r="76" spans="1:14" ht="15.75">
      <c r="A76" s="60">
        <v>12</v>
      </c>
      <c r="B76" s="64">
        <v>43675</v>
      </c>
      <c r="C76" s="60" t="s">
        <v>20</v>
      </c>
      <c r="D76" s="60" t="s">
        <v>21</v>
      </c>
      <c r="E76" s="60" t="s">
        <v>548</v>
      </c>
      <c r="F76" s="61">
        <v>1675</v>
      </c>
      <c r="G76" s="61">
        <v>1638</v>
      </c>
      <c r="H76" s="61">
        <v>1690</v>
      </c>
      <c r="I76" s="61">
        <v>1705</v>
      </c>
      <c r="J76" s="61">
        <v>1720</v>
      </c>
      <c r="K76" s="61">
        <v>1638</v>
      </c>
      <c r="L76" s="65">
        <f t="shared" si="10"/>
        <v>59.701492537313435</v>
      </c>
      <c r="M76" s="66">
        <f t="shared" si="8"/>
        <v>-2208.9552238805973</v>
      </c>
      <c r="N76" s="79">
        <f t="shared" si="9"/>
        <v>-2.208955223880597</v>
      </c>
    </row>
    <row r="77" spans="1:14" ht="15.75">
      <c r="A77" s="60">
        <v>13</v>
      </c>
      <c r="B77" s="64">
        <v>43675</v>
      </c>
      <c r="C77" s="60" t="s">
        <v>20</v>
      </c>
      <c r="D77" s="60" t="s">
        <v>21</v>
      </c>
      <c r="E77" s="60" t="s">
        <v>65</v>
      </c>
      <c r="F77" s="61">
        <v>158</v>
      </c>
      <c r="G77" s="61">
        <v>154.5</v>
      </c>
      <c r="H77" s="61">
        <v>160</v>
      </c>
      <c r="I77" s="61">
        <v>162</v>
      </c>
      <c r="J77" s="61">
        <v>164</v>
      </c>
      <c r="K77" s="61">
        <v>154.5</v>
      </c>
      <c r="L77" s="65">
        <f t="shared" si="10"/>
        <v>632.9113924050633</v>
      </c>
      <c r="M77" s="66">
        <f t="shared" si="8"/>
        <v>-2215.1898734177216</v>
      </c>
      <c r="N77" s="79">
        <f t="shared" si="9"/>
        <v>-2.2151898734177213</v>
      </c>
    </row>
    <row r="78" spans="1:14" ht="15.75">
      <c r="A78" s="60">
        <v>14</v>
      </c>
      <c r="B78" s="64">
        <v>43675</v>
      </c>
      <c r="C78" s="60" t="s">
        <v>20</v>
      </c>
      <c r="D78" s="60" t="s">
        <v>21</v>
      </c>
      <c r="E78" s="60" t="s">
        <v>725</v>
      </c>
      <c r="F78" s="61">
        <v>154.5</v>
      </c>
      <c r="G78" s="61">
        <v>150</v>
      </c>
      <c r="H78" s="61">
        <v>157</v>
      </c>
      <c r="I78" s="61">
        <v>159.5</v>
      </c>
      <c r="J78" s="61">
        <v>162</v>
      </c>
      <c r="K78" s="61">
        <v>157</v>
      </c>
      <c r="L78" s="65">
        <f t="shared" si="10"/>
        <v>647.2491909385113</v>
      </c>
      <c r="M78" s="66">
        <f t="shared" si="8"/>
        <v>1618.1229773462783</v>
      </c>
      <c r="N78" s="79">
        <f t="shared" si="9"/>
        <v>1.6181229773462784</v>
      </c>
    </row>
    <row r="79" spans="1:14" ht="15.75">
      <c r="A79" s="60">
        <v>15</v>
      </c>
      <c r="B79" s="64">
        <v>43672</v>
      </c>
      <c r="C79" s="60" t="s">
        <v>20</v>
      </c>
      <c r="D79" s="60" t="s">
        <v>21</v>
      </c>
      <c r="E79" s="60" t="s">
        <v>145</v>
      </c>
      <c r="F79" s="61">
        <v>93</v>
      </c>
      <c r="G79" s="61">
        <v>89.5</v>
      </c>
      <c r="H79" s="61">
        <v>95</v>
      </c>
      <c r="I79" s="61">
        <v>97</v>
      </c>
      <c r="J79" s="61">
        <v>99</v>
      </c>
      <c r="K79" s="61">
        <v>99</v>
      </c>
      <c r="L79" s="65">
        <f t="shared" si="10"/>
        <v>1075.268817204301</v>
      </c>
      <c r="M79" s="66">
        <f t="shared" si="8"/>
        <v>6451.612903225807</v>
      </c>
      <c r="N79" s="79">
        <f t="shared" si="9"/>
        <v>6.451612903225806</v>
      </c>
    </row>
    <row r="80" spans="1:14" ht="15.75">
      <c r="A80" s="60">
        <v>16</v>
      </c>
      <c r="B80" s="64">
        <v>43672</v>
      </c>
      <c r="C80" s="60" t="s">
        <v>20</v>
      </c>
      <c r="D80" s="60" t="s">
        <v>21</v>
      </c>
      <c r="E80" s="60" t="s">
        <v>238</v>
      </c>
      <c r="F80" s="61">
        <v>124</v>
      </c>
      <c r="G80" s="61">
        <v>118.5</v>
      </c>
      <c r="H80" s="61">
        <v>127</v>
      </c>
      <c r="I80" s="61">
        <v>130</v>
      </c>
      <c r="J80" s="61">
        <v>133</v>
      </c>
      <c r="K80" s="61">
        <v>133</v>
      </c>
      <c r="L80" s="65">
        <f>100000/F80</f>
        <v>806.4516129032259</v>
      </c>
      <c r="M80" s="66">
        <f aca="true" t="shared" si="11" ref="M80:M85">IF(D80="BUY",(K80-F80)*(L80),(F80-K80)*(L80))</f>
        <v>7258.064516129032</v>
      </c>
      <c r="N80" s="79">
        <f aca="true" t="shared" si="12" ref="N80:N85">M80/(L80)/F80%</f>
        <v>7.258064516129032</v>
      </c>
    </row>
    <row r="81" spans="1:14" ht="15.75">
      <c r="A81" s="60">
        <v>17</v>
      </c>
      <c r="B81" s="64">
        <v>43672</v>
      </c>
      <c r="C81" s="60" t="s">
        <v>20</v>
      </c>
      <c r="D81" s="60" t="s">
        <v>21</v>
      </c>
      <c r="E81" s="60" t="s">
        <v>426</v>
      </c>
      <c r="F81" s="61">
        <v>454</v>
      </c>
      <c r="G81" s="61">
        <v>445</v>
      </c>
      <c r="H81" s="61">
        <v>459</v>
      </c>
      <c r="I81" s="61">
        <v>464</v>
      </c>
      <c r="J81" s="61">
        <v>469</v>
      </c>
      <c r="K81" s="61">
        <v>464</v>
      </c>
      <c r="L81" s="65">
        <f>100000/F81</f>
        <v>220.26431718061673</v>
      </c>
      <c r="M81" s="66">
        <f t="shared" si="11"/>
        <v>2202.643171806167</v>
      </c>
      <c r="N81" s="79">
        <f t="shared" si="12"/>
        <v>2.202643171806167</v>
      </c>
    </row>
    <row r="82" spans="1:14" ht="15.75">
      <c r="A82" s="60">
        <v>18</v>
      </c>
      <c r="B82" s="64">
        <v>43672</v>
      </c>
      <c r="C82" s="60" t="s">
        <v>20</v>
      </c>
      <c r="D82" s="60" t="s">
        <v>21</v>
      </c>
      <c r="E82" s="60" t="s">
        <v>288</v>
      </c>
      <c r="F82" s="61">
        <v>1000</v>
      </c>
      <c r="G82" s="61">
        <v>980</v>
      </c>
      <c r="H82" s="61">
        <v>1010</v>
      </c>
      <c r="I82" s="61">
        <v>1020</v>
      </c>
      <c r="J82" s="61">
        <v>1030</v>
      </c>
      <c r="K82" s="61">
        <v>1030</v>
      </c>
      <c r="L82" s="65">
        <f>100000/F82</f>
        <v>100</v>
      </c>
      <c r="M82" s="66">
        <f t="shared" si="11"/>
        <v>3000</v>
      </c>
      <c r="N82" s="79">
        <f t="shared" si="12"/>
        <v>3</v>
      </c>
    </row>
    <row r="83" spans="1:14" ht="15.75">
      <c r="A83" s="60">
        <v>19</v>
      </c>
      <c r="B83" s="64">
        <v>43672</v>
      </c>
      <c r="C83" s="60" t="s">
        <v>20</v>
      </c>
      <c r="D83" s="60" t="s">
        <v>21</v>
      </c>
      <c r="E83" s="60" t="s">
        <v>238</v>
      </c>
      <c r="F83" s="61">
        <v>118</v>
      </c>
      <c r="G83" s="61">
        <v>113</v>
      </c>
      <c r="H83" s="61">
        <v>121</v>
      </c>
      <c r="I83" s="61">
        <v>124</v>
      </c>
      <c r="J83" s="61">
        <v>127</v>
      </c>
      <c r="K83" s="61">
        <v>127</v>
      </c>
      <c r="L83" s="65">
        <f>100000/F83</f>
        <v>847.457627118644</v>
      </c>
      <c r="M83" s="66">
        <f t="shared" si="11"/>
        <v>7627.118644067797</v>
      </c>
      <c r="N83" s="79">
        <f t="shared" si="12"/>
        <v>7.627118644067797</v>
      </c>
    </row>
    <row r="84" spans="1:14" ht="15.75">
      <c r="A84" s="60">
        <v>20</v>
      </c>
      <c r="B84" s="64">
        <v>43671</v>
      </c>
      <c r="C84" s="60" t="s">
        <v>20</v>
      </c>
      <c r="D84" s="60" t="s">
        <v>21</v>
      </c>
      <c r="E84" s="60" t="s">
        <v>721</v>
      </c>
      <c r="F84" s="61">
        <v>895</v>
      </c>
      <c r="G84" s="61">
        <v>877</v>
      </c>
      <c r="H84" s="61">
        <v>905</v>
      </c>
      <c r="I84" s="61">
        <v>915</v>
      </c>
      <c r="J84" s="61">
        <v>925</v>
      </c>
      <c r="K84" s="61">
        <v>905</v>
      </c>
      <c r="L84" s="65">
        <f>100000/F84</f>
        <v>111.73184357541899</v>
      </c>
      <c r="M84" s="66">
        <f t="shared" si="11"/>
        <v>1117.31843575419</v>
      </c>
      <c r="N84" s="79">
        <f t="shared" si="12"/>
        <v>1.11731843575419</v>
      </c>
    </row>
    <row r="85" spans="1:14" ht="15.75">
      <c r="A85" s="60">
        <v>21</v>
      </c>
      <c r="B85" s="64">
        <v>43671</v>
      </c>
      <c r="C85" s="60" t="s">
        <v>20</v>
      </c>
      <c r="D85" s="60" t="s">
        <v>21</v>
      </c>
      <c r="E85" s="60" t="s">
        <v>284</v>
      </c>
      <c r="F85" s="61">
        <v>425</v>
      </c>
      <c r="G85" s="61">
        <v>416</v>
      </c>
      <c r="H85" s="61">
        <v>430</v>
      </c>
      <c r="I85" s="61">
        <v>435</v>
      </c>
      <c r="J85" s="61">
        <v>440</v>
      </c>
      <c r="K85" s="61">
        <v>416</v>
      </c>
      <c r="L85" s="65">
        <f aca="true" t="shared" si="13" ref="L85:L92">100000/F85</f>
        <v>235.2941176470588</v>
      </c>
      <c r="M85" s="66">
        <f t="shared" si="11"/>
        <v>-2117.6470588235293</v>
      </c>
      <c r="N85" s="79">
        <f t="shared" si="12"/>
        <v>-2.1176470588235294</v>
      </c>
    </row>
    <row r="86" spans="1:14" ht="15.75">
      <c r="A86" s="60">
        <v>22</v>
      </c>
      <c r="B86" s="64">
        <v>43671</v>
      </c>
      <c r="C86" s="60" t="s">
        <v>20</v>
      </c>
      <c r="D86" s="60" t="s">
        <v>21</v>
      </c>
      <c r="E86" s="60" t="s">
        <v>701</v>
      </c>
      <c r="F86" s="61">
        <v>510</v>
      </c>
      <c r="G86" s="61">
        <v>500</v>
      </c>
      <c r="H86" s="61">
        <v>515</v>
      </c>
      <c r="I86" s="61">
        <v>520</v>
      </c>
      <c r="J86" s="61">
        <v>525</v>
      </c>
      <c r="K86" s="61">
        <v>500</v>
      </c>
      <c r="L86" s="65">
        <f t="shared" si="13"/>
        <v>196.07843137254903</v>
      </c>
      <c r="M86" s="66">
        <f>IF(D86="BUY",(K86-F86)*(L86),(F86-K86)*(L86))</f>
        <v>-1960.7843137254904</v>
      </c>
      <c r="N86" s="79">
        <f>M86/(L86)/F86%</f>
        <v>-1.9607843137254903</v>
      </c>
    </row>
    <row r="87" spans="1:14" ht="15.75">
      <c r="A87" s="60">
        <v>23</v>
      </c>
      <c r="B87" s="64">
        <v>43671</v>
      </c>
      <c r="C87" s="60" t="s">
        <v>20</v>
      </c>
      <c r="D87" s="60" t="s">
        <v>21</v>
      </c>
      <c r="E87" s="60" t="s">
        <v>272</v>
      </c>
      <c r="F87" s="61">
        <v>433</v>
      </c>
      <c r="G87" s="61">
        <v>423</v>
      </c>
      <c r="H87" s="61">
        <v>438</v>
      </c>
      <c r="I87" s="61">
        <v>443</v>
      </c>
      <c r="J87" s="61">
        <v>448</v>
      </c>
      <c r="K87" s="61">
        <v>438</v>
      </c>
      <c r="L87" s="65">
        <f t="shared" si="13"/>
        <v>230.94688221709006</v>
      </c>
      <c r="M87" s="66">
        <f>IF(D87="BUY",(K87-F87)*(L87),(F87-K87)*(L87))</f>
        <v>1154.7344110854503</v>
      </c>
      <c r="N87" s="79">
        <f>M87/(L87)/F87%</f>
        <v>1.1547344110854503</v>
      </c>
    </row>
    <row r="88" spans="1:14" ht="15.75">
      <c r="A88" s="60">
        <v>24</v>
      </c>
      <c r="B88" s="64">
        <v>43670</v>
      </c>
      <c r="C88" s="60" t="s">
        <v>20</v>
      </c>
      <c r="D88" s="60" t="s">
        <v>21</v>
      </c>
      <c r="E88" s="60" t="s">
        <v>386</v>
      </c>
      <c r="F88" s="61">
        <v>105</v>
      </c>
      <c r="G88" s="61">
        <v>101.5</v>
      </c>
      <c r="H88" s="61">
        <v>107</v>
      </c>
      <c r="I88" s="61">
        <v>109</v>
      </c>
      <c r="J88" s="61">
        <v>111</v>
      </c>
      <c r="K88" s="61">
        <v>107</v>
      </c>
      <c r="L88" s="65">
        <f t="shared" si="13"/>
        <v>952.3809523809524</v>
      </c>
      <c r="M88" s="66">
        <f>IF(D88="BUY",(K88-F88)*(L88),(F88-K88)*(L88))</f>
        <v>1904.7619047619048</v>
      </c>
      <c r="N88" s="79">
        <f>M88/(L88)/F88%</f>
        <v>1.9047619047619047</v>
      </c>
    </row>
    <row r="89" spans="1:14" ht="15.75">
      <c r="A89" s="60">
        <v>25</v>
      </c>
      <c r="B89" s="64">
        <v>43670</v>
      </c>
      <c r="C89" s="60" t="s">
        <v>20</v>
      </c>
      <c r="D89" s="60" t="s">
        <v>21</v>
      </c>
      <c r="E89" s="60" t="s">
        <v>442</v>
      </c>
      <c r="F89" s="61">
        <v>1560</v>
      </c>
      <c r="G89" s="61">
        <v>1532</v>
      </c>
      <c r="H89" s="61">
        <v>1575</v>
      </c>
      <c r="I89" s="61">
        <v>1590</v>
      </c>
      <c r="J89" s="61">
        <v>1605</v>
      </c>
      <c r="K89" s="61">
        <v>1605</v>
      </c>
      <c r="L89" s="65">
        <f t="shared" si="13"/>
        <v>64.1025641025641</v>
      </c>
      <c r="M89" s="66">
        <f aca="true" t="shared" si="14" ref="M89:M96">IF(D89="BUY",(K89-F89)*(L89),(F89-K89)*(L89))</f>
        <v>2884.6153846153848</v>
      </c>
      <c r="N89" s="79">
        <f aca="true" t="shared" si="15" ref="N89:N96">M89/(L89)/F89%</f>
        <v>2.8846153846153846</v>
      </c>
    </row>
    <row r="90" spans="1:14" ht="15.75">
      <c r="A90" s="60">
        <v>26</v>
      </c>
      <c r="B90" s="64">
        <v>43670</v>
      </c>
      <c r="C90" s="60" t="s">
        <v>20</v>
      </c>
      <c r="D90" s="60" t="s">
        <v>21</v>
      </c>
      <c r="E90" s="60" t="s">
        <v>93</v>
      </c>
      <c r="F90" s="61">
        <v>375</v>
      </c>
      <c r="G90" s="61">
        <v>365</v>
      </c>
      <c r="H90" s="61">
        <v>380</v>
      </c>
      <c r="I90" s="61">
        <v>385</v>
      </c>
      <c r="J90" s="61">
        <v>390</v>
      </c>
      <c r="K90" s="61">
        <v>380</v>
      </c>
      <c r="L90" s="65">
        <f t="shared" si="13"/>
        <v>266.6666666666667</v>
      </c>
      <c r="M90" s="66">
        <f t="shared" si="14"/>
        <v>1333.3333333333335</v>
      </c>
      <c r="N90" s="79">
        <f t="shared" si="15"/>
        <v>1.3333333333333333</v>
      </c>
    </row>
    <row r="91" spans="1:14" ht="15.75">
      <c r="A91" s="60">
        <v>27</v>
      </c>
      <c r="B91" s="64">
        <v>43670</v>
      </c>
      <c r="C91" s="60" t="s">
        <v>20</v>
      </c>
      <c r="D91" s="60" t="s">
        <v>94</v>
      </c>
      <c r="E91" s="60" t="s">
        <v>131</v>
      </c>
      <c r="F91" s="61">
        <v>387</v>
      </c>
      <c r="G91" s="61">
        <v>397</v>
      </c>
      <c r="H91" s="61">
        <v>382</v>
      </c>
      <c r="I91" s="61">
        <v>377</v>
      </c>
      <c r="J91" s="61">
        <v>372</v>
      </c>
      <c r="K91" s="61">
        <v>382</v>
      </c>
      <c r="L91" s="65">
        <f t="shared" si="13"/>
        <v>258.3979328165375</v>
      </c>
      <c r="M91" s="66">
        <f t="shared" si="14"/>
        <v>1291.9896640826873</v>
      </c>
      <c r="N91" s="79">
        <f t="shared" si="15"/>
        <v>1.2919896640826873</v>
      </c>
    </row>
    <row r="92" spans="1:14" ht="15.75">
      <c r="A92" s="60">
        <v>28</v>
      </c>
      <c r="B92" s="64">
        <v>43669</v>
      </c>
      <c r="C92" s="60" t="s">
        <v>20</v>
      </c>
      <c r="D92" s="60" t="s">
        <v>21</v>
      </c>
      <c r="E92" s="60" t="s">
        <v>525</v>
      </c>
      <c r="F92" s="61">
        <v>381</v>
      </c>
      <c r="G92" s="61">
        <v>371</v>
      </c>
      <c r="H92" s="61">
        <v>386</v>
      </c>
      <c r="I92" s="61">
        <v>391</v>
      </c>
      <c r="J92" s="61">
        <v>396</v>
      </c>
      <c r="K92" s="61">
        <v>386</v>
      </c>
      <c r="L92" s="65">
        <f t="shared" si="13"/>
        <v>262.4671916010499</v>
      </c>
      <c r="M92" s="66">
        <f t="shared" si="14"/>
        <v>1312.3359580052493</v>
      </c>
      <c r="N92" s="79">
        <f t="shared" si="15"/>
        <v>1.3123359580052494</v>
      </c>
    </row>
    <row r="93" spans="1:14" ht="15.75">
      <c r="A93" s="60">
        <v>29</v>
      </c>
      <c r="B93" s="64">
        <v>43669</v>
      </c>
      <c r="C93" s="60" t="s">
        <v>20</v>
      </c>
      <c r="D93" s="60" t="s">
        <v>21</v>
      </c>
      <c r="E93" s="60" t="s">
        <v>472</v>
      </c>
      <c r="F93" s="61">
        <v>146</v>
      </c>
      <c r="G93" s="61">
        <v>142.5</v>
      </c>
      <c r="H93" s="61">
        <v>148</v>
      </c>
      <c r="I93" s="61">
        <v>150</v>
      </c>
      <c r="J93" s="61">
        <v>152</v>
      </c>
      <c r="K93" s="61">
        <v>148</v>
      </c>
      <c r="L93" s="65">
        <f aca="true" t="shared" si="16" ref="L93:L99">100000/F93</f>
        <v>684.931506849315</v>
      </c>
      <c r="M93" s="66">
        <f t="shared" si="14"/>
        <v>1369.86301369863</v>
      </c>
      <c r="N93" s="79">
        <f t="shared" si="15"/>
        <v>1.36986301369863</v>
      </c>
    </row>
    <row r="94" spans="1:14" ht="15.75">
      <c r="A94" s="60">
        <v>30</v>
      </c>
      <c r="B94" s="64">
        <v>43669</v>
      </c>
      <c r="C94" s="60" t="s">
        <v>20</v>
      </c>
      <c r="D94" s="60" t="s">
        <v>21</v>
      </c>
      <c r="E94" s="60" t="s">
        <v>530</v>
      </c>
      <c r="F94" s="61">
        <v>310</v>
      </c>
      <c r="G94" s="61">
        <v>302</v>
      </c>
      <c r="H94" s="61">
        <v>314</v>
      </c>
      <c r="I94" s="61">
        <v>318</v>
      </c>
      <c r="J94" s="61">
        <v>322</v>
      </c>
      <c r="K94" s="61">
        <v>314</v>
      </c>
      <c r="L94" s="65">
        <f t="shared" si="16"/>
        <v>322.5806451612903</v>
      </c>
      <c r="M94" s="66">
        <f t="shared" si="14"/>
        <v>1290.3225806451612</v>
      </c>
      <c r="N94" s="79">
        <f t="shared" si="15"/>
        <v>1.2903225806451613</v>
      </c>
    </row>
    <row r="95" spans="1:14" ht="15.75">
      <c r="A95" s="60">
        <v>31</v>
      </c>
      <c r="B95" s="64">
        <v>43669</v>
      </c>
      <c r="C95" s="60" t="s">
        <v>20</v>
      </c>
      <c r="D95" s="60" t="s">
        <v>21</v>
      </c>
      <c r="E95" s="60" t="s">
        <v>572</v>
      </c>
      <c r="F95" s="61">
        <v>133.5</v>
      </c>
      <c r="G95" s="61">
        <v>130</v>
      </c>
      <c r="H95" s="61">
        <v>135.5</v>
      </c>
      <c r="I95" s="61">
        <v>137.5</v>
      </c>
      <c r="J95" s="61">
        <v>139.5</v>
      </c>
      <c r="K95" s="61">
        <v>135.5</v>
      </c>
      <c r="L95" s="65">
        <f t="shared" si="16"/>
        <v>749.0636704119851</v>
      </c>
      <c r="M95" s="66">
        <f t="shared" si="14"/>
        <v>1498.1273408239701</v>
      </c>
      <c r="N95" s="79">
        <f t="shared" si="15"/>
        <v>1.4981273408239701</v>
      </c>
    </row>
    <row r="96" spans="1:14" ht="15.75">
      <c r="A96" s="60">
        <v>32</v>
      </c>
      <c r="B96" s="64">
        <v>43668</v>
      </c>
      <c r="C96" s="60" t="s">
        <v>20</v>
      </c>
      <c r="D96" s="60" t="s">
        <v>21</v>
      </c>
      <c r="E96" s="60" t="s">
        <v>385</v>
      </c>
      <c r="F96" s="61">
        <v>108</v>
      </c>
      <c r="G96" s="61">
        <v>105</v>
      </c>
      <c r="H96" s="61">
        <v>109.5</v>
      </c>
      <c r="I96" s="61">
        <v>111</v>
      </c>
      <c r="J96" s="61">
        <v>112.5</v>
      </c>
      <c r="K96" s="61">
        <v>105</v>
      </c>
      <c r="L96" s="65">
        <f t="shared" si="16"/>
        <v>925.925925925926</v>
      </c>
      <c r="M96" s="66">
        <f t="shared" si="14"/>
        <v>-2777.777777777778</v>
      </c>
      <c r="N96" s="79">
        <f t="shared" si="15"/>
        <v>-2.7777777777777777</v>
      </c>
    </row>
    <row r="97" spans="1:14" ht="15.75">
      <c r="A97" s="60">
        <v>33</v>
      </c>
      <c r="B97" s="64">
        <v>43668</v>
      </c>
      <c r="C97" s="60" t="s">
        <v>20</v>
      </c>
      <c r="D97" s="60" t="s">
        <v>21</v>
      </c>
      <c r="E97" s="60" t="s">
        <v>442</v>
      </c>
      <c r="F97" s="61">
        <v>1510</v>
      </c>
      <c r="G97" s="61">
        <v>1482</v>
      </c>
      <c r="H97" s="61">
        <v>1525</v>
      </c>
      <c r="I97" s="61">
        <v>1540</v>
      </c>
      <c r="J97" s="61">
        <v>1555</v>
      </c>
      <c r="K97" s="61">
        <v>1525</v>
      </c>
      <c r="L97" s="65">
        <f t="shared" si="16"/>
        <v>66.2251655629139</v>
      </c>
      <c r="M97" s="66">
        <f aca="true" t="shared" si="17" ref="M97:M102">IF(D97="BUY",(K97-F97)*(L97),(F97-K97)*(L97))</f>
        <v>993.3774834437086</v>
      </c>
      <c r="N97" s="79">
        <f aca="true" t="shared" si="18" ref="N97:N102">M97/(L97)/F97%</f>
        <v>0.9933774834437087</v>
      </c>
    </row>
    <row r="98" spans="1:14" ht="15.75">
      <c r="A98" s="60">
        <v>34</v>
      </c>
      <c r="B98" s="64">
        <v>43666</v>
      </c>
      <c r="C98" s="60" t="s">
        <v>20</v>
      </c>
      <c r="D98" s="60" t="s">
        <v>21</v>
      </c>
      <c r="E98" s="60" t="s">
        <v>49</v>
      </c>
      <c r="F98" s="61">
        <v>90</v>
      </c>
      <c r="G98" s="61">
        <v>86</v>
      </c>
      <c r="H98" s="61">
        <v>92</v>
      </c>
      <c r="I98" s="61">
        <v>94</v>
      </c>
      <c r="J98" s="61">
        <v>96</v>
      </c>
      <c r="K98" s="61">
        <v>92</v>
      </c>
      <c r="L98" s="65">
        <f t="shared" si="16"/>
        <v>1111.111111111111</v>
      </c>
      <c r="M98" s="66">
        <f t="shared" si="17"/>
        <v>2222.222222222222</v>
      </c>
      <c r="N98" s="79">
        <f t="shared" si="18"/>
        <v>2.2222222222222223</v>
      </c>
    </row>
    <row r="99" spans="1:14" ht="15.75">
      <c r="A99" s="60">
        <v>35</v>
      </c>
      <c r="B99" s="64">
        <v>43665</v>
      </c>
      <c r="C99" s="60" t="s">
        <v>20</v>
      </c>
      <c r="D99" s="60" t="s">
        <v>21</v>
      </c>
      <c r="E99" s="60" t="s">
        <v>90</v>
      </c>
      <c r="F99" s="61">
        <v>440</v>
      </c>
      <c r="G99" s="61">
        <v>430</v>
      </c>
      <c r="H99" s="61">
        <v>445</v>
      </c>
      <c r="I99" s="61">
        <v>450</v>
      </c>
      <c r="J99" s="61">
        <v>455</v>
      </c>
      <c r="K99" s="61">
        <v>445</v>
      </c>
      <c r="L99" s="65">
        <f t="shared" si="16"/>
        <v>227.27272727272728</v>
      </c>
      <c r="M99" s="66">
        <f t="shared" si="17"/>
        <v>1136.3636363636365</v>
      </c>
      <c r="N99" s="79">
        <f t="shared" si="18"/>
        <v>1.1363636363636362</v>
      </c>
    </row>
    <row r="100" spans="1:14" ht="15.75">
      <c r="A100" s="60">
        <v>36</v>
      </c>
      <c r="B100" s="64">
        <v>43665</v>
      </c>
      <c r="C100" s="60" t="s">
        <v>20</v>
      </c>
      <c r="D100" s="60" t="s">
        <v>94</v>
      </c>
      <c r="E100" s="60" t="s">
        <v>593</v>
      </c>
      <c r="F100" s="61">
        <v>434</v>
      </c>
      <c r="G100" s="61">
        <v>444</v>
      </c>
      <c r="H100" s="61">
        <v>429</v>
      </c>
      <c r="I100" s="61">
        <v>424</v>
      </c>
      <c r="J100" s="61">
        <v>419</v>
      </c>
      <c r="K100" s="61">
        <v>429</v>
      </c>
      <c r="L100" s="65">
        <f>100000/F100</f>
        <v>230.4147465437788</v>
      </c>
      <c r="M100" s="66">
        <f t="shared" si="17"/>
        <v>1152.073732718894</v>
      </c>
      <c r="N100" s="79">
        <f t="shared" si="18"/>
        <v>1.1520737327188941</v>
      </c>
    </row>
    <row r="101" spans="1:14" ht="15.75">
      <c r="A101" s="60">
        <v>37</v>
      </c>
      <c r="B101" s="64">
        <v>43664</v>
      </c>
      <c r="C101" s="60" t="s">
        <v>20</v>
      </c>
      <c r="D101" s="60" t="s">
        <v>21</v>
      </c>
      <c r="E101" s="60" t="s">
        <v>750</v>
      </c>
      <c r="F101" s="61">
        <v>95</v>
      </c>
      <c r="G101" s="61">
        <v>92</v>
      </c>
      <c r="H101" s="61">
        <v>96.5</v>
      </c>
      <c r="I101" s="61">
        <v>98</v>
      </c>
      <c r="J101" s="61">
        <v>99.5</v>
      </c>
      <c r="K101" s="61">
        <v>92</v>
      </c>
      <c r="L101" s="65">
        <f>100000/F101</f>
        <v>1052.6315789473683</v>
      </c>
      <c r="M101" s="66">
        <f t="shared" si="17"/>
        <v>-3157.894736842105</v>
      </c>
      <c r="N101" s="79">
        <f t="shared" si="18"/>
        <v>-3.1578947368421053</v>
      </c>
    </row>
    <row r="102" spans="1:14" ht="15.75">
      <c r="A102" s="60">
        <v>38</v>
      </c>
      <c r="B102" s="64">
        <v>43664</v>
      </c>
      <c r="C102" s="60" t="s">
        <v>20</v>
      </c>
      <c r="D102" s="60" t="s">
        <v>21</v>
      </c>
      <c r="E102" s="60" t="s">
        <v>701</v>
      </c>
      <c r="F102" s="61">
        <v>506</v>
      </c>
      <c r="G102" s="61">
        <v>495</v>
      </c>
      <c r="H102" s="61">
        <v>512</v>
      </c>
      <c r="I102" s="61">
        <v>518</v>
      </c>
      <c r="J102" s="61">
        <v>524</v>
      </c>
      <c r="K102" s="61">
        <v>495</v>
      </c>
      <c r="L102" s="65">
        <f>100000/F102</f>
        <v>197.62845849802372</v>
      </c>
      <c r="M102" s="66">
        <f t="shared" si="17"/>
        <v>-2173.913043478261</v>
      </c>
      <c r="N102" s="79">
        <f t="shared" si="18"/>
        <v>-2.173913043478261</v>
      </c>
    </row>
    <row r="103" spans="1:14" ht="15.75">
      <c r="A103" s="60">
        <v>39</v>
      </c>
      <c r="B103" s="64">
        <v>43664</v>
      </c>
      <c r="C103" s="60" t="s">
        <v>20</v>
      </c>
      <c r="D103" s="60" t="s">
        <v>21</v>
      </c>
      <c r="E103" s="60" t="s">
        <v>196</v>
      </c>
      <c r="F103" s="61">
        <v>304</v>
      </c>
      <c r="G103" s="61">
        <v>294</v>
      </c>
      <c r="H103" s="61">
        <v>309</v>
      </c>
      <c r="I103" s="61">
        <v>314</v>
      </c>
      <c r="J103" s="61">
        <v>319</v>
      </c>
      <c r="K103" s="61">
        <v>309</v>
      </c>
      <c r="L103" s="65">
        <f>100000/F103</f>
        <v>328.94736842105266</v>
      </c>
      <c r="M103" s="66">
        <f>IF(D103="BUY",(K103-F103)*(L103),(F103-K103)*(L103))</f>
        <v>1644.7368421052633</v>
      </c>
      <c r="N103" s="79">
        <f>M103/(L103)/F103%</f>
        <v>1.644736842105263</v>
      </c>
    </row>
    <row r="104" spans="1:16" ht="15.75">
      <c r="A104" s="60">
        <v>40</v>
      </c>
      <c r="B104" s="64">
        <v>43663</v>
      </c>
      <c r="C104" s="60" t="s">
        <v>20</v>
      </c>
      <c r="D104" s="60" t="s">
        <v>21</v>
      </c>
      <c r="E104" s="60" t="s">
        <v>749</v>
      </c>
      <c r="F104" s="61">
        <v>1093</v>
      </c>
      <c r="G104" s="61">
        <v>1076</v>
      </c>
      <c r="H104" s="61">
        <v>1104</v>
      </c>
      <c r="I104" s="61">
        <v>1115</v>
      </c>
      <c r="J104" s="61">
        <v>1126</v>
      </c>
      <c r="K104" s="61">
        <v>1104</v>
      </c>
      <c r="L104" s="65">
        <f>100000/F104</f>
        <v>91.49130832570906</v>
      </c>
      <c r="M104" s="66">
        <f>IF(D104="BUY",(K104-F104)*(L104),(F104-K104)*(L104))</f>
        <v>1006.4043915827996</v>
      </c>
      <c r="N104" s="79">
        <f>M104/(L104)/F104%</f>
        <v>1.0064043915827996</v>
      </c>
      <c r="P104" s="1"/>
    </row>
    <row r="105" spans="1:14" ht="15.75">
      <c r="A105" s="60">
        <v>41</v>
      </c>
      <c r="B105" s="64">
        <v>43663</v>
      </c>
      <c r="C105" s="60" t="s">
        <v>20</v>
      </c>
      <c r="D105" s="60" t="s">
        <v>21</v>
      </c>
      <c r="E105" s="60" t="s">
        <v>436</v>
      </c>
      <c r="F105" s="61">
        <v>93.5</v>
      </c>
      <c r="G105" s="61">
        <v>90.5</v>
      </c>
      <c r="H105" s="61">
        <v>95</v>
      </c>
      <c r="I105" s="61">
        <v>96.5</v>
      </c>
      <c r="J105" s="61">
        <v>98</v>
      </c>
      <c r="K105" s="61">
        <v>95</v>
      </c>
      <c r="L105" s="65">
        <f>100000/F105</f>
        <v>1069.51871657754</v>
      </c>
      <c r="M105" s="66">
        <f>IF(D105="BUY",(K105-F105)*(L105),(F105-K105)*(L105))</f>
        <v>1604.2780748663101</v>
      </c>
      <c r="N105" s="79">
        <f>M105/(L105)/F105%</f>
        <v>1.6042780748663101</v>
      </c>
    </row>
    <row r="106" spans="1:14" ht="15.75">
      <c r="A106" s="60">
        <v>42</v>
      </c>
      <c r="B106" s="64">
        <v>43663</v>
      </c>
      <c r="C106" s="60" t="s">
        <v>20</v>
      </c>
      <c r="D106" s="60" t="s">
        <v>21</v>
      </c>
      <c r="E106" s="60" t="s">
        <v>442</v>
      </c>
      <c r="F106" s="61">
        <v>1470</v>
      </c>
      <c r="G106" s="61">
        <v>1444</v>
      </c>
      <c r="H106" s="61">
        <v>1485</v>
      </c>
      <c r="I106" s="61">
        <v>1500</v>
      </c>
      <c r="J106" s="61">
        <v>1415</v>
      </c>
      <c r="K106" s="61">
        <v>1484</v>
      </c>
      <c r="L106" s="65">
        <f aca="true" t="shared" si="19" ref="L106:L111">100000/F106</f>
        <v>68.02721088435374</v>
      </c>
      <c r="M106" s="66">
        <f>IF(D106="BUY",(K106-F106)*(L106),(F106-K106)*(L106))</f>
        <v>952.3809523809523</v>
      </c>
      <c r="N106" s="79">
        <f>M106/(L106)/F106%</f>
        <v>0.9523809523809524</v>
      </c>
    </row>
    <row r="107" spans="1:14" ht="15.75">
      <c r="A107" s="60">
        <v>43</v>
      </c>
      <c r="B107" s="64">
        <v>43662</v>
      </c>
      <c r="C107" s="60" t="s">
        <v>20</v>
      </c>
      <c r="D107" s="60" t="s">
        <v>21</v>
      </c>
      <c r="E107" s="60" t="s">
        <v>660</v>
      </c>
      <c r="F107" s="61">
        <v>581</v>
      </c>
      <c r="G107" s="61">
        <v>569</v>
      </c>
      <c r="H107" s="61">
        <v>587</v>
      </c>
      <c r="I107" s="61">
        <v>594</v>
      </c>
      <c r="J107" s="61">
        <v>600</v>
      </c>
      <c r="K107" s="61">
        <v>569</v>
      </c>
      <c r="L107" s="65">
        <f t="shared" si="19"/>
        <v>172.1170395869191</v>
      </c>
      <c r="M107" s="66">
        <f>IF(D107="BUY",(K107-F107)*(L107),(F107-K107)*(L107))</f>
        <v>-2065.4044750430294</v>
      </c>
      <c r="N107" s="79">
        <f>M107/(L107)/F107%</f>
        <v>-2.0654044750430294</v>
      </c>
    </row>
    <row r="108" spans="1:14" ht="15.75">
      <c r="A108" s="60">
        <v>44</v>
      </c>
      <c r="B108" s="64">
        <v>43662</v>
      </c>
      <c r="C108" s="60" t="s">
        <v>20</v>
      </c>
      <c r="D108" s="60" t="s">
        <v>21</v>
      </c>
      <c r="E108" s="60" t="s">
        <v>84</v>
      </c>
      <c r="F108" s="61">
        <v>634</v>
      </c>
      <c r="G108" s="61">
        <v>320</v>
      </c>
      <c r="H108" s="61">
        <v>641</v>
      </c>
      <c r="I108" s="61">
        <v>648</v>
      </c>
      <c r="J108" s="61">
        <v>656</v>
      </c>
      <c r="K108" s="61">
        <v>641</v>
      </c>
      <c r="L108" s="65">
        <f t="shared" si="19"/>
        <v>157.72870662460568</v>
      </c>
      <c r="M108" s="66">
        <f aca="true" t="shared" si="20" ref="M108:M126">IF(D108="BUY",(K108-F108)*(L108),(F108-K108)*(L108))</f>
        <v>1104.1009463722398</v>
      </c>
      <c r="N108" s="79">
        <f aca="true" t="shared" si="21" ref="N108:N126">M108/(L108)/F108%</f>
        <v>1.10410094637224</v>
      </c>
    </row>
    <row r="109" spans="1:14" ht="15.75">
      <c r="A109" s="60">
        <v>45</v>
      </c>
      <c r="B109" s="64">
        <v>43662</v>
      </c>
      <c r="C109" s="60" t="s">
        <v>20</v>
      </c>
      <c r="D109" s="60" t="s">
        <v>21</v>
      </c>
      <c r="E109" s="60" t="s">
        <v>445</v>
      </c>
      <c r="F109" s="61">
        <v>484</v>
      </c>
      <c r="G109" s="61">
        <v>474</v>
      </c>
      <c r="H109" s="61">
        <v>489</v>
      </c>
      <c r="I109" s="61">
        <v>494</v>
      </c>
      <c r="J109" s="61">
        <v>499</v>
      </c>
      <c r="K109" s="61">
        <v>464</v>
      </c>
      <c r="L109" s="65">
        <f t="shared" si="19"/>
        <v>206.61157024793388</v>
      </c>
      <c r="M109" s="66">
        <f t="shared" si="20"/>
        <v>-4132.231404958678</v>
      </c>
      <c r="N109" s="79">
        <f t="shared" si="21"/>
        <v>-4.132231404958678</v>
      </c>
    </row>
    <row r="110" spans="1:14" ht="15.75">
      <c r="A110" s="60">
        <v>46</v>
      </c>
      <c r="B110" s="64">
        <v>43662</v>
      </c>
      <c r="C110" s="60" t="s">
        <v>20</v>
      </c>
      <c r="D110" s="60" t="s">
        <v>21</v>
      </c>
      <c r="E110" s="60" t="s">
        <v>721</v>
      </c>
      <c r="F110" s="61">
        <v>944</v>
      </c>
      <c r="G110" s="61">
        <v>927</v>
      </c>
      <c r="H110" s="61">
        <v>954</v>
      </c>
      <c r="I110" s="61">
        <v>964</v>
      </c>
      <c r="J110" s="61">
        <v>974</v>
      </c>
      <c r="K110" s="61">
        <v>954</v>
      </c>
      <c r="L110" s="65">
        <f t="shared" si="19"/>
        <v>105.9322033898305</v>
      </c>
      <c r="M110" s="66">
        <f>IF(D110="BUY",(K110-F110)*(L110),(F110-K110)*(L110))</f>
        <v>1059.322033898305</v>
      </c>
      <c r="N110" s="79">
        <f>M110/(L110)/F110%</f>
        <v>1.0593220338983051</v>
      </c>
    </row>
    <row r="111" spans="1:14" ht="15.75">
      <c r="A111" s="60">
        <v>47</v>
      </c>
      <c r="B111" s="64">
        <v>43661</v>
      </c>
      <c r="C111" s="60" t="s">
        <v>20</v>
      </c>
      <c r="D111" s="60" t="s">
        <v>21</v>
      </c>
      <c r="E111" s="60" t="s">
        <v>479</v>
      </c>
      <c r="F111" s="61">
        <v>334</v>
      </c>
      <c r="G111" s="61">
        <v>327</v>
      </c>
      <c r="H111" s="61">
        <v>338</v>
      </c>
      <c r="I111" s="61">
        <v>342</v>
      </c>
      <c r="J111" s="61">
        <v>346</v>
      </c>
      <c r="K111" s="61">
        <v>327</v>
      </c>
      <c r="L111" s="65">
        <f t="shared" si="19"/>
        <v>299.4011976047904</v>
      </c>
      <c r="M111" s="66">
        <f>IF(D111="BUY",(K111-F111)*(L111),(F111-K111)*(L111))</f>
        <v>-2095.808383233533</v>
      </c>
      <c r="N111" s="79">
        <f>M111/(L111)/F111%</f>
        <v>-2.095808383233533</v>
      </c>
    </row>
    <row r="112" spans="1:14" ht="15.75">
      <c r="A112" s="60">
        <v>48</v>
      </c>
      <c r="B112" s="64">
        <v>43661</v>
      </c>
      <c r="C112" s="60" t="s">
        <v>20</v>
      </c>
      <c r="D112" s="60" t="s">
        <v>21</v>
      </c>
      <c r="E112" s="60" t="s">
        <v>442</v>
      </c>
      <c r="F112" s="61">
        <v>1382</v>
      </c>
      <c r="G112" s="61">
        <v>1358</v>
      </c>
      <c r="H112" s="61">
        <v>1397</v>
      </c>
      <c r="I112" s="61">
        <v>1412</v>
      </c>
      <c r="J112" s="61">
        <v>1427</v>
      </c>
      <c r="K112" s="61">
        <v>1427</v>
      </c>
      <c r="L112" s="65">
        <f>100000/F112</f>
        <v>72.3589001447178</v>
      </c>
      <c r="M112" s="66">
        <f t="shared" si="20"/>
        <v>3256.1505065123006</v>
      </c>
      <c r="N112" s="79">
        <f t="shared" si="21"/>
        <v>3.256150506512301</v>
      </c>
    </row>
    <row r="113" spans="1:14" ht="15.75">
      <c r="A113" s="60">
        <v>49</v>
      </c>
      <c r="B113" s="64">
        <v>43658</v>
      </c>
      <c r="C113" s="60" t="s">
        <v>20</v>
      </c>
      <c r="D113" s="60" t="s">
        <v>21</v>
      </c>
      <c r="E113" s="60" t="s">
        <v>68</v>
      </c>
      <c r="F113" s="61">
        <v>255</v>
      </c>
      <c r="G113" s="61">
        <v>249.5</v>
      </c>
      <c r="H113" s="61">
        <v>258</v>
      </c>
      <c r="I113" s="61">
        <v>261</v>
      </c>
      <c r="J113" s="61">
        <v>264</v>
      </c>
      <c r="K113" s="61">
        <v>248.5</v>
      </c>
      <c r="L113" s="65">
        <f>100000/F113</f>
        <v>392.15686274509807</v>
      </c>
      <c r="M113" s="66">
        <f>IF(D113="BUY",(K113-F113)*(L113),(F113-K113)*(L113))</f>
        <v>-2549.0196078431372</v>
      </c>
      <c r="N113" s="79">
        <f>M113/(L113)/F113%</f>
        <v>-2.549019607843137</v>
      </c>
    </row>
    <row r="114" spans="1:14" ht="15.75">
      <c r="A114" s="60">
        <v>50</v>
      </c>
      <c r="B114" s="64">
        <v>43658</v>
      </c>
      <c r="C114" s="60" t="s">
        <v>20</v>
      </c>
      <c r="D114" s="60" t="s">
        <v>21</v>
      </c>
      <c r="E114" s="60" t="s">
        <v>494</v>
      </c>
      <c r="F114" s="61">
        <v>790</v>
      </c>
      <c r="G114" s="61">
        <v>775</v>
      </c>
      <c r="H114" s="61">
        <v>798</v>
      </c>
      <c r="I114" s="61">
        <v>806</v>
      </c>
      <c r="J114" s="61">
        <v>814</v>
      </c>
      <c r="K114" s="61">
        <v>775</v>
      </c>
      <c r="L114" s="65">
        <f>100000/F114</f>
        <v>126.58227848101266</v>
      </c>
      <c r="M114" s="66">
        <f t="shared" si="20"/>
        <v>-1898.73417721519</v>
      </c>
      <c r="N114" s="79">
        <f t="shared" si="21"/>
        <v>-1.8987341772151898</v>
      </c>
    </row>
    <row r="115" spans="1:14" ht="15.75">
      <c r="A115" s="60">
        <v>51</v>
      </c>
      <c r="B115" s="64">
        <v>43658</v>
      </c>
      <c r="C115" s="60" t="s">
        <v>20</v>
      </c>
      <c r="D115" s="60" t="s">
        <v>21</v>
      </c>
      <c r="E115" s="60" t="s">
        <v>65</v>
      </c>
      <c r="F115" s="61">
        <v>167</v>
      </c>
      <c r="G115" s="61">
        <v>163</v>
      </c>
      <c r="H115" s="61">
        <v>169.5</v>
      </c>
      <c r="I115" s="61">
        <v>172</v>
      </c>
      <c r="J115" s="61">
        <v>174.5</v>
      </c>
      <c r="K115" s="61">
        <v>163</v>
      </c>
      <c r="L115" s="65">
        <f>100000/F115</f>
        <v>598.8023952095808</v>
      </c>
      <c r="M115" s="66">
        <f t="shared" si="20"/>
        <v>-2395.2095808383233</v>
      </c>
      <c r="N115" s="79">
        <f t="shared" si="21"/>
        <v>-2.3952095808383236</v>
      </c>
    </row>
    <row r="116" spans="1:14" ht="15.75">
      <c r="A116" s="60">
        <v>52</v>
      </c>
      <c r="B116" s="64">
        <v>43658</v>
      </c>
      <c r="C116" s="60" t="s">
        <v>20</v>
      </c>
      <c r="D116" s="60" t="s">
        <v>21</v>
      </c>
      <c r="E116" s="60" t="s">
        <v>472</v>
      </c>
      <c r="F116" s="61">
        <v>138</v>
      </c>
      <c r="G116" s="61">
        <v>134.5</v>
      </c>
      <c r="H116" s="61">
        <v>140</v>
      </c>
      <c r="I116" s="61">
        <v>142</v>
      </c>
      <c r="J116" s="61">
        <v>144</v>
      </c>
      <c r="K116" s="61">
        <v>140</v>
      </c>
      <c r="L116" s="65">
        <f>100000/F116</f>
        <v>724.6376811594203</v>
      </c>
      <c r="M116" s="66">
        <f t="shared" si="20"/>
        <v>1449.2753623188405</v>
      </c>
      <c r="N116" s="79">
        <f t="shared" si="21"/>
        <v>1.4492753623188408</v>
      </c>
    </row>
    <row r="117" spans="1:14" ht="15.75">
      <c r="A117" s="60">
        <v>53</v>
      </c>
      <c r="B117" s="64">
        <v>43657</v>
      </c>
      <c r="C117" s="60" t="s">
        <v>20</v>
      </c>
      <c r="D117" s="60" t="s">
        <v>21</v>
      </c>
      <c r="E117" s="60" t="s">
        <v>68</v>
      </c>
      <c r="F117" s="61">
        <v>250</v>
      </c>
      <c r="G117" s="61">
        <v>245</v>
      </c>
      <c r="H117" s="61">
        <v>253</v>
      </c>
      <c r="I117" s="61">
        <v>256</v>
      </c>
      <c r="J117" s="61">
        <v>259</v>
      </c>
      <c r="K117" s="61">
        <v>253</v>
      </c>
      <c r="L117" s="65">
        <f aca="true" t="shared" si="22" ref="L117:L123">100000/F117</f>
        <v>400</v>
      </c>
      <c r="M117" s="66">
        <f t="shared" si="20"/>
        <v>1200</v>
      </c>
      <c r="N117" s="79">
        <f t="shared" si="21"/>
        <v>1.2</v>
      </c>
    </row>
    <row r="118" spans="1:14" ht="15.75">
      <c r="A118" s="60">
        <v>54</v>
      </c>
      <c r="B118" s="64">
        <v>43656</v>
      </c>
      <c r="C118" s="60" t="s">
        <v>20</v>
      </c>
      <c r="D118" s="60" t="s">
        <v>21</v>
      </c>
      <c r="E118" s="60" t="s">
        <v>581</v>
      </c>
      <c r="F118" s="61">
        <v>115</v>
      </c>
      <c r="G118" s="61">
        <v>111</v>
      </c>
      <c r="H118" s="61">
        <v>117</v>
      </c>
      <c r="I118" s="61">
        <v>119</v>
      </c>
      <c r="J118" s="61">
        <v>121</v>
      </c>
      <c r="K118" s="61">
        <v>111</v>
      </c>
      <c r="L118" s="65">
        <f t="shared" si="22"/>
        <v>869.5652173913044</v>
      </c>
      <c r="M118" s="66">
        <f t="shared" si="20"/>
        <v>-3478.2608695652175</v>
      </c>
      <c r="N118" s="79">
        <f t="shared" si="21"/>
        <v>-3.4782608695652177</v>
      </c>
    </row>
    <row r="119" spans="1:14" ht="15.75">
      <c r="A119" s="60">
        <v>55</v>
      </c>
      <c r="B119" s="64">
        <v>43656</v>
      </c>
      <c r="C119" s="60" t="s">
        <v>20</v>
      </c>
      <c r="D119" s="60" t="s">
        <v>21</v>
      </c>
      <c r="E119" s="60" t="s">
        <v>202</v>
      </c>
      <c r="F119" s="61">
        <v>250</v>
      </c>
      <c r="G119" s="61">
        <v>245</v>
      </c>
      <c r="H119" s="61">
        <v>254</v>
      </c>
      <c r="I119" s="61">
        <v>258</v>
      </c>
      <c r="J119" s="61">
        <v>262</v>
      </c>
      <c r="K119" s="61">
        <v>254</v>
      </c>
      <c r="L119" s="65">
        <f t="shared" si="22"/>
        <v>400</v>
      </c>
      <c r="M119" s="66">
        <f t="shared" si="20"/>
        <v>1600</v>
      </c>
      <c r="N119" s="79">
        <f t="shared" si="21"/>
        <v>1.6</v>
      </c>
    </row>
    <row r="120" spans="1:14" ht="15.75">
      <c r="A120" s="60">
        <v>56</v>
      </c>
      <c r="B120" s="64">
        <v>43656</v>
      </c>
      <c r="C120" s="60" t="s">
        <v>20</v>
      </c>
      <c r="D120" s="60" t="s">
        <v>94</v>
      </c>
      <c r="E120" s="60" t="s">
        <v>747</v>
      </c>
      <c r="F120" s="61">
        <v>78</v>
      </c>
      <c r="G120" s="61">
        <v>81</v>
      </c>
      <c r="H120" s="61">
        <v>76</v>
      </c>
      <c r="I120" s="61">
        <v>74</v>
      </c>
      <c r="J120" s="61">
        <v>72</v>
      </c>
      <c r="K120" s="61">
        <v>72</v>
      </c>
      <c r="L120" s="65">
        <f t="shared" si="22"/>
        <v>1282.051282051282</v>
      </c>
      <c r="M120" s="66">
        <f t="shared" si="20"/>
        <v>7692.3076923076915</v>
      </c>
      <c r="N120" s="79">
        <f t="shared" si="21"/>
        <v>7.692307692307692</v>
      </c>
    </row>
    <row r="121" spans="1:14" ht="15.75">
      <c r="A121" s="60">
        <v>57</v>
      </c>
      <c r="B121" s="64">
        <v>43655</v>
      </c>
      <c r="C121" s="60" t="s">
        <v>20</v>
      </c>
      <c r="D121" s="60" t="s">
        <v>94</v>
      </c>
      <c r="E121" s="60" t="s">
        <v>88</v>
      </c>
      <c r="F121" s="61">
        <v>1096</v>
      </c>
      <c r="G121" s="61">
        <v>1113</v>
      </c>
      <c r="H121" s="61">
        <v>1085</v>
      </c>
      <c r="I121" s="61">
        <v>1075</v>
      </c>
      <c r="J121" s="61">
        <v>1065</v>
      </c>
      <c r="K121" s="61">
        <v>1085</v>
      </c>
      <c r="L121" s="65">
        <f t="shared" si="22"/>
        <v>91.24087591240875</v>
      </c>
      <c r="M121" s="66">
        <f t="shared" si="20"/>
        <v>1003.6496350364963</v>
      </c>
      <c r="N121" s="79">
        <f t="shared" si="21"/>
        <v>1.0036496350364963</v>
      </c>
    </row>
    <row r="122" spans="1:14" ht="15.75">
      <c r="A122" s="60">
        <v>58</v>
      </c>
      <c r="B122" s="64">
        <v>43655</v>
      </c>
      <c r="C122" s="60" t="s">
        <v>20</v>
      </c>
      <c r="D122" s="60" t="s">
        <v>21</v>
      </c>
      <c r="E122" s="60" t="s">
        <v>25</v>
      </c>
      <c r="F122" s="61">
        <v>527</v>
      </c>
      <c r="G122" s="61">
        <v>515</v>
      </c>
      <c r="H122" s="61">
        <v>533</v>
      </c>
      <c r="I122" s="61">
        <v>539</v>
      </c>
      <c r="J122" s="61">
        <v>545</v>
      </c>
      <c r="K122" s="61">
        <v>539</v>
      </c>
      <c r="L122" s="65">
        <f t="shared" si="22"/>
        <v>189.75332068311195</v>
      </c>
      <c r="M122" s="66">
        <f t="shared" si="20"/>
        <v>2277.0398481973434</v>
      </c>
      <c r="N122" s="79">
        <f t="shared" si="21"/>
        <v>2.2770398481973437</v>
      </c>
    </row>
    <row r="123" spans="1:14" ht="15.75">
      <c r="A123" s="60">
        <v>59</v>
      </c>
      <c r="B123" s="64">
        <v>43654</v>
      </c>
      <c r="C123" s="60" t="s">
        <v>20</v>
      </c>
      <c r="D123" s="60" t="s">
        <v>21</v>
      </c>
      <c r="E123" s="60" t="s">
        <v>492</v>
      </c>
      <c r="F123" s="61">
        <v>154</v>
      </c>
      <c r="G123" s="61">
        <v>149</v>
      </c>
      <c r="H123" s="61">
        <v>156.5</v>
      </c>
      <c r="I123" s="61">
        <v>159</v>
      </c>
      <c r="J123" s="61">
        <v>161.5</v>
      </c>
      <c r="K123" s="61">
        <v>156</v>
      </c>
      <c r="L123" s="65">
        <f t="shared" si="22"/>
        <v>649.3506493506494</v>
      </c>
      <c r="M123" s="66">
        <f t="shared" si="20"/>
        <v>1298.7012987012988</v>
      </c>
      <c r="N123" s="79">
        <f t="shared" si="21"/>
        <v>1.2987012987012987</v>
      </c>
    </row>
    <row r="124" spans="1:14" ht="15.75">
      <c r="A124" s="60">
        <v>60</v>
      </c>
      <c r="B124" s="64">
        <v>43654</v>
      </c>
      <c r="C124" s="60" t="s">
        <v>20</v>
      </c>
      <c r="D124" s="60" t="s">
        <v>21</v>
      </c>
      <c r="E124" s="60" t="s">
        <v>746</v>
      </c>
      <c r="F124" s="61">
        <v>624</v>
      </c>
      <c r="G124" s="61">
        <v>612</v>
      </c>
      <c r="H124" s="61">
        <v>630</v>
      </c>
      <c r="I124" s="61">
        <v>636</v>
      </c>
      <c r="J124" s="61">
        <v>342</v>
      </c>
      <c r="K124" s="61">
        <v>629.5</v>
      </c>
      <c r="L124" s="65">
        <f aca="true" t="shared" si="23" ref="L124:L129">100000/F124</f>
        <v>160.25641025641025</v>
      </c>
      <c r="M124" s="66">
        <f t="shared" si="20"/>
        <v>881.4102564102564</v>
      </c>
      <c r="N124" s="79">
        <f t="shared" si="21"/>
        <v>0.8814102564102564</v>
      </c>
    </row>
    <row r="125" spans="1:14" ht="15.75">
      <c r="A125" s="60">
        <v>61</v>
      </c>
      <c r="B125" s="64">
        <v>43654</v>
      </c>
      <c r="C125" s="60" t="s">
        <v>20</v>
      </c>
      <c r="D125" s="60" t="s">
        <v>94</v>
      </c>
      <c r="E125" s="60" t="s">
        <v>104</v>
      </c>
      <c r="F125" s="61">
        <v>790</v>
      </c>
      <c r="G125" s="61">
        <v>805</v>
      </c>
      <c r="H125" s="61">
        <v>782</v>
      </c>
      <c r="I125" s="61">
        <v>774</v>
      </c>
      <c r="J125" s="61">
        <v>766</v>
      </c>
      <c r="K125" s="61">
        <v>782</v>
      </c>
      <c r="L125" s="65">
        <f t="shared" si="23"/>
        <v>126.58227848101266</v>
      </c>
      <c r="M125" s="66">
        <f t="shared" si="20"/>
        <v>1012.6582278481013</v>
      </c>
      <c r="N125" s="79">
        <f t="shared" si="21"/>
        <v>1.0126582278481011</v>
      </c>
    </row>
    <row r="126" spans="1:14" ht="15.75">
      <c r="A126" s="60">
        <v>62</v>
      </c>
      <c r="B126" s="64">
        <v>43651</v>
      </c>
      <c r="C126" s="60" t="s">
        <v>20</v>
      </c>
      <c r="D126" s="60" t="s">
        <v>21</v>
      </c>
      <c r="E126" s="60" t="s">
        <v>255</v>
      </c>
      <c r="F126" s="61">
        <v>209</v>
      </c>
      <c r="G126" s="61">
        <v>201.5</v>
      </c>
      <c r="H126" s="61">
        <v>213</v>
      </c>
      <c r="I126" s="61">
        <v>217</v>
      </c>
      <c r="J126" s="61">
        <v>220</v>
      </c>
      <c r="K126" s="61">
        <v>213</v>
      </c>
      <c r="L126" s="65">
        <f t="shared" si="23"/>
        <v>478.4688995215311</v>
      </c>
      <c r="M126" s="66">
        <f t="shared" si="20"/>
        <v>1913.8755980861245</v>
      </c>
      <c r="N126" s="79">
        <f t="shared" si="21"/>
        <v>1.9138755980861246</v>
      </c>
    </row>
    <row r="127" spans="1:14" ht="15.75">
      <c r="A127" s="60">
        <v>63</v>
      </c>
      <c r="B127" s="64">
        <v>43651</v>
      </c>
      <c r="C127" s="60" t="s">
        <v>20</v>
      </c>
      <c r="D127" s="60" t="s">
        <v>21</v>
      </c>
      <c r="E127" s="60" t="s">
        <v>628</v>
      </c>
      <c r="F127" s="61">
        <v>791</v>
      </c>
      <c r="G127" s="61">
        <v>776</v>
      </c>
      <c r="H127" s="61">
        <v>799</v>
      </c>
      <c r="I127" s="61">
        <v>807</v>
      </c>
      <c r="J127" s="61">
        <v>815</v>
      </c>
      <c r="K127" s="61">
        <v>799</v>
      </c>
      <c r="L127" s="65">
        <f t="shared" si="23"/>
        <v>126.42225031605562</v>
      </c>
      <c r="M127" s="66">
        <f aca="true" t="shared" si="24" ref="M127:M132">IF(D127="BUY",(K127-F127)*(L127),(F127-K127)*(L127))</f>
        <v>1011.378002528445</v>
      </c>
      <c r="N127" s="79">
        <f aca="true" t="shared" si="25" ref="N127:N132">M127/(L127)/F127%</f>
        <v>1.011378002528445</v>
      </c>
    </row>
    <row r="128" spans="1:14" ht="15.75">
      <c r="A128" s="60">
        <v>64</v>
      </c>
      <c r="B128" s="64">
        <v>43651</v>
      </c>
      <c r="C128" s="60" t="s">
        <v>20</v>
      </c>
      <c r="D128" s="60" t="s">
        <v>21</v>
      </c>
      <c r="E128" s="60" t="s">
        <v>59</v>
      </c>
      <c r="F128" s="61">
        <v>367</v>
      </c>
      <c r="G128" s="61">
        <v>358</v>
      </c>
      <c r="H128" s="61">
        <v>372</v>
      </c>
      <c r="I128" s="61">
        <v>377</v>
      </c>
      <c r="J128" s="61">
        <v>382</v>
      </c>
      <c r="K128" s="61">
        <v>372</v>
      </c>
      <c r="L128" s="65">
        <f t="shared" si="23"/>
        <v>272.47956403269757</v>
      </c>
      <c r="M128" s="66">
        <f t="shared" si="24"/>
        <v>1362.3978201634877</v>
      </c>
      <c r="N128" s="79">
        <f t="shared" si="25"/>
        <v>1.3623978201634879</v>
      </c>
    </row>
    <row r="129" spans="1:14" ht="15.75">
      <c r="A129" s="60">
        <v>65</v>
      </c>
      <c r="B129" s="64">
        <v>43650</v>
      </c>
      <c r="C129" s="60" t="s">
        <v>20</v>
      </c>
      <c r="D129" s="60" t="s">
        <v>21</v>
      </c>
      <c r="E129" s="60" t="s">
        <v>701</v>
      </c>
      <c r="F129" s="61">
        <v>491</v>
      </c>
      <c r="G129" s="61">
        <v>482</v>
      </c>
      <c r="H129" s="61">
        <v>496</v>
      </c>
      <c r="I129" s="61">
        <v>501</v>
      </c>
      <c r="J129" s="61">
        <v>506</v>
      </c>
      <c r="K129" s="61">
        <v>482</v>
      </c>
      <c r="L129" s="65">
        <f t="shared" si="23"/>
        <v>203.66598778004072</v>
      </c>
      <c r="M129" s="66">
        <f t="shared" si="24"/>
        <v>-1832.9938900203665</v>
      </c>
      <c r="N129" s="79">
        <f t="shared" si="25"/>
        <v>-1.8329938900203666</v>
      </c>
    </row>
    <row r="130" spans="1:14" ht="15.75">
      <c r="A130" s="60">
        <v>66</v>
      </c>
      <c r="B130" s="64">
        <v>43650</v>
      </c>
      <c r="C130" s="60" t="s">
        <v>20</v>
      </c>
      <c r="D130" s="60" t="s">
        <v>21</v>
      </c>
      <c r="E130" s="60" t="s">
        <v>479</v>
      </c>
      <c r="F130" s="61">
        <v>340</v>
      </c>
      <c r="G130" s="61">
        <v>332</v>
      </c>
      <c r="H130" s="61">
        <v>345</v>
      </c>
      <c r="I130" s="61">
        <v>350</v>
      </c>
      <c r="J130" s="61">
        <v>355</v>
      </c>
      <c r="K130" s="61">
        <v>332</v>
      </c>
      <c r="L130" s="65">
        <f aca="true" t="shared" si="26" ref="L130:L135">100000/F130</f>
        <v>294.11764705882354</v>
      </c>
      <c r="M130" s="66">
        <f t="shared" si="24"/>
        <v>-2352.9411764705883</v>
      </c>
      <c r="N130" s="79">
        <f t="shared" si="25"/>
        <v>-2.3529411764705883</v>
      </c>
    </row>
    <row r="131" spans="1:14" ht="15.75">
      <c r="A131" s="60">
        <v>67</v>
      </c>
      <c r="B131" s="64">
        <v>43650</v>
      </c>
      <c r="C131" s="60" t="s">
        <v>20</v>
      </c>
      <c r="D131" s="60" t="s">
        <v>21</v>
      </c>
      <c r="E131" s="60" t="s">
        <v>59</v>
      </c>
      <c r="F131" s="61">
        <v>358</v>
      </c>
      <c r="G131" s="61">
        <v>348</v>
      </c>
      <c r="H131" s="61">
        <v>363</v>
      </c>
      <c r="I131" s="61">
        <v>368</v>
      </c>
      <c r="J131" s="61">
        <v>373</v>
      </c>
      <c r="K131" s="61">
        <v>363</v>
      </c>
      <c r="L131" s="65">
        <f t="shared" si="26"/>
        <v>279.3296089385475</v>
      </c>
      <c r="M131" s="66">
        <f t="shared" si="24"/>
        <v>1396.6480446927376</v>
      </c>
      <c r="N131" s="79">
        <f t="shared" si="25"/>
        <v>1.3966480446927374</v>
      </c>
    </row>
    <row r="132" spans="1:14" ht="15.75">
      <c r="A132" s="60">
        <v>68</v>
      </c>
      <c r="B132" s="64">
        <v>43649</v>
      </c>
      <c r="C132" s="60" t="s">
        <v>20</v>
      </c>
      <c r="D132" s="60" t="s">
        <v>21</v>
      </c>
      <c r="E132" s="60" t="s">
        <v>84</v>
      </c>
      <c r="F132" s="61">
        <v>685</v>
      </c>
      <c r="G132" s="61">
        <v>672</v>
      </c>
      <c r="H132" s="61">
        <v>692</v>
      </c>
      <c r="I132" s="61">
        <v>699</v>
      </c>
      <c r="J132" s="61">
        <v>706</v>
      </c>
      <c r="K132" s="61">
        <v>672</v>
      </c>
      <c r="L132" s="65">
        <f t="shared" si="26"/>
        <v>145.98540145985402</v>
      </c>
      <c r="M132" s="66">
        <f t="shared" si="24"/>
        <v>-1897.8102189781023</v>
      </c>
      <c r="N132" s="79">
        <f t="shared" si="25"/>
        <v>-1.8978102189781023</v>
      </c>
    </row>
    <row r="133" spans="1:14" ht="15.75">
      <c r="A133" s="60">
        <v>69</v>
      </c>
      <c r="B133" s="64">
        <v>43649</v>
      </c>
      <c r="C133" s="60" t="s">
        <v>20</v>
      </c>
      <c r="D133" s="60" t="s">
        <v>21</v>
      </c>
      <c r="E133" s="60" t="s">
        <v>701</v>
      </c>
      <c r="F133" s="61">
        <v>480</v>
      </c>
      <c r="G133" s="61">
        <v>470</v>
      </c>
      <c r="H133" s="61">
        <v>485</v>
      </c>
      <c r="I133" s="61">
        <v>490</v>
      </c>
      <c r="J133" s="61">
        <v>495</v>
      </c>
      <c r="K133" s="61">
        <v>484.9</v>
      </c>
      <c r="L133" s="65">
        <f t="shared" si="26"/>
        <v>208.33333333333334</v>
      </c>
      <c r="M133" s="66">
        <f aca="true" t="shared" si="27" ref="M133:M138">IF(D133="BUY",(K133-F133)*(L133),(F133-K133)*(L133))</f>
        <v>1020.8333333333286</v>
      </c>
      <c r="N133" s="79">
        <f aca="true" t="shared" si="28" ref="N133:N138">M133/(L133)/F133%</f>
        <v>1.0208333333333286</v>
      </c>
    </row>
    <row r="134" spans="1:14" ht="15.75">
      <c r="A134" s="60">
        <v>70</v>
      </c>
      <c r="B134" s="64">
        <v>43649</v>
      </c>
      <c r="C134" s="60" t="s">
        <v>20</v>
      </c>
      <c r="D134" s="60" t="s">
        <v>21</v>
      </c>
      <c r="E134" s="60" t="s">
        <v>423</v>
      </c>
      <c r="F134" s="61">
        <v>657</v>
      </c>
      <c r="G134" s="61">
        <v>644</v>
      </c>
      <c r="H134" s="61">
        <v>664</v>
      </c>
      <c r="I134" s="61">
        <v>670</v>
      </c>
      <c r="J134" s="61">
        <v>677</v>
      </c>
      <c r="K134" s="61">
        <v>677</v>
      </c>
      <c r="L134" s="65">
        <f t="shared" si="26"/>
        <v>152.20700152207002</v>
      </c>
      <c r="M134" s="66">
        <f t="shared" si="27"/>
        <v>3044.1400304414</v>
      </c>
      <c r="N134" s="79">
        <f t="shared" si="28"/>
        <v>3.0441400304414</v>
      </c>
    </row>
    <row r="135" spans="1:14" ht="15.75">
      <c r="A135" s="60">
        <v>71</v>
      </c>
      <c r="B135" s="64">
        <v>43648</v>
      </c>
      <c r="C135" s="60" t="s">
        <v>20</v>
      </c>
      <c r="D135" s="60" t="s">
        <v>21</v>
      </c>
      <c r="E135" s="60" t="s">
        <v>71</v>
      </c>
      <c r="F135" s="61">
        <v>250</v>
      </c>
      <c r="G135" s="61">
        <v>244</v>
      </c>
      <c r="H135" s="61">
        <v>254</v>
      </c>
      <c r="I135" s="61">
        <v>258</v>
      </c>
      <c r="J135" s="61">
        <v>262</v>
      </c>
      <c r="K135" s="61">
        <v>254</v>
      </c>
      <c r="L135" s="65">
        <f t="shared" si="26"/>
        <v>400</v>
      </c>
      <c r="M135" s="66">
        <f t="shared" si="27"/>
        <v>1600</v>
      </c>
      <c r="N135" s="79">
        <f t="shared" si="28"/>
        <v>1.6</v>
      </c>
    </row>
    <row r="136" spans="1:14" ht="15.75">
      <c r="A136" s="60">
        <v>72</v>
      </c>
      <c r="B136" s="64">
        <v>43648</v>
      </c>
      <c r="C136" s="60" t="s">
        <v>20</v>
      </c>
      <c r="D136" s="60" t="s">
        <v>21</v>
      </c>
      <c r="E136" s="60" t="s">
        <v>631</v>
      </c>
      <c r="F136" s="61">
        <v>193</v>
      </c>
      <c r="G136" s="61">
        <v>188.5</v>
      </c>
      <c r="H136" s="61">
        <v>195.5</v>
      </c>
      <c r="I136" s="61">
        <v>198</v>
      </c>
      <c r="J136" s="61">
        <v>200</v>
      </c>
      <c r="K136" s="61">
        <v>195.5</v>
      </c>
      <c r="L136" s="65">
        <f aca="true" t="shared" si="29" ref="L136:L141">100000/F136</f>
        <v>518.1347150259068</v>
      </c>
      <c r="M136" s="66">
        <f t="shared" si="27"/>
        <v>1295.3367875647668</v>
      </c>
      <c r="N136" s="79">
        <f t="shared" si="28"/>
        <v>1.2953367875647668</v>
      </c>
    </row>
    <row r="137" spans="1:14" ht="15.75">
      <c r="A137" s="60">
        <v>73</v>
      </c>
      <c r="B137" s="64">
        <v>43648</v>
      </c>
      <c r="C137" s="60" t="s">
        <v>20</v>
      </c>
      <c r="D137" s="60" t="s">
        <v>21</v>
      </c>
      <c r="E137" s="60" t="s">
        <v>80</v>
      </c>
      <c r="F137" s="61">
        <v>915</v>
      </c>
      <c r="G137" s="61">
        <v>898</v>
      </c>
      <c r="H137" s="61">
        <v>925</v>
      </c>
      <c r="I137" s="61">
        <v>935</v>
      </c>
      <c r="J137" s="61">
        <v>945</v>
      </c>
      <c r="K137" s="61">
        <v>924.9</v>
      </c>
      <c r="L137" s="65">
        <f t="shared" si="29"/>
        <v>109.2896174863388</v>
      </c>
      <c r="M137" s="66">
        <f t="shared" si="27"/>
        <v>1081.9672131147515</v>
      </c>
      <c r="N137" s="79">
        <f t="shared" si="28"/>
        <v>1.0819672131147515</v>
      </c>
    </row>
    <row r="138" spans="1:14" ht="15.75">
      <c r="A138" s="60">
        <v>74</v>
      </c>
      <c r="B138" s="64">
        <v>43647</v>
      </c>
      <c r="C138" s="60" t="s">
        <v>20</v>
      </c>
      <c r="D138" s="60" t="s">
        <v>21</v>
      </c>
      <c r="E138" s="60" t="s">
        <v>702</v>
      </c>
      <c r="F138" s="61">
        <v>1080</v>
      </c>
      <c r="G138" s="61">
        <v>1062</v>
      </c>
      <c r="H138" s="61">
        <v>1090</v>
      </c>
      <c r="I138" s="61">
        <v>1100</v>
      </c>
      <c r="J138" s="61">
        <v>1110</v>
      </c>
      <c r="K138" s="61">
        <v>1110</v>
      </c>
      <c r="L138" s="65">
        <f t="shared" si="29"/>
        <v>92.5925925925926</v>
      </c>
      <c r="M138" s="66">
        <f t="shared" si="27"/>
        <v>2777.777777777778</v>
      </c>
      <c r="N138" s="79">
        <f t="shared" si="28"/>
        <v>2.7777777777777777</v>
      </c>
    </row>
    <row r="139" spans="1:14" ht="15.75">
      <c r="A139" s="60">
        <v>75</v>
      </c>
      <c r="B139" s="64">
        <v>43647</v>
      </c>
      <c r="C139" s="60" t="s">
        <v>20</v>
      </c>
      <c r="D139" s="60" t="s">
        <v>21</v>
      </c>
      <c r="E139" s="60" t="s">
        <v>429</v>
      </c>
      <c r="F139" s="61">
        <v>647</v>
      </c>
      <c r="G139" s="61">
        <v>635</v>
      </c>
      <c r="H139" s="61">
        <v>654</v>
      </c>
      <c r="I139" s="61">
        <v>660</v>
      </c>
      <c r="J139" s="61">
        <v>667</v>
      </c>
      <c r="K139" s="61">
        <v>654</v>
      </c>
      <c r="L139" s="65">
        <f t="shared" si="29"/>
        <v>154.5595054095827</v>
      </c>
      <c r="M139" s="66">
        <f>IF(D139="BUY",(K139-F139)*(L139),(F139-K139)*(L139))</f>
        <v>1081.916537867079</v>
      </c>
      <c r="N139" s="79">
        <f>M139/(L139)/F139%</f>
        <v>1.081916537867079</v>
      </c>
    </row>
    <row r="140" spans="1:14" ht="15.75">
      <c r="A140" s="60">
        <v>76</v>
      </c>
      <c r="B140" s="64">
        <v>43647</v>
      </c>
      <c r="C140" s="60" t="s">
        <v>20</v>
      </c>
      <c r="D140" s="60" t="s">
        <v>21</v>
      </c>
      <c r="E140" s="60" t="s">
        <v>295</v>
      </c>
      <c r="F140" s="61">
        <v>117</v>
      </c>
      <c r="G140" s="61">
        <v>113</v>
      </c>
      <c r="H140" s="61">
        <v>119</v>
      </c>
      <c r="I140" s="61">
        <v>121</v>
      </c>
      <c r="J140" s="61">
        <v>123</v>
      </c>
      <c r="K140" s="61">
        <v>113</v>
      </c>
      <c r="L140" s="65">
        <f t="shared" si="29"/>
        <v>854.7008547008547</v>
      </c>
      <c r="M140" s="66">
        <f>IF(D140="BUY",(K140-F140)*(L140),(F140-K140)*(L140))</f>
        <v>-3418.803418803419</v>
      </c>
      <c r="N140" s="79">
        <f>M140/(L140)/F140%</f>
        <v>-3.418803418803419</v>
      </c>
    </row>
    <row r="141" spans="1:14" ht="16.5" customHeight="1">
      <c r="A141" s="60">
        <v>77</v>
      </c>
      <c r="B141" s="64">
        <v>43647</v>
      </c>
      <c r="C141" s="60" t="s">
        <v>20</v>
      </c>
      <c r="D141" s="60" t="s">
        <v>21</v>
      </c>
      <c r="E141" s="60" t="s">
        <v>602</v>
      </c>
      <c r="F141" s="61">
        <v>190</v>
      </c>
      <c r="G141" s="61">
        <v>185</v>
      </c>
      <c r="H141" s="61">
        <v>192.5</v>
      </c>
      <c r="I141" s="61">
        <v>195</v>
      </c>
      <c r="J141" s="61">
        <v>197.5</v>
      </c>
      <c r="K141" s="61">
        <v>185</v>
      </c>
      <c r="L141" s="65">
        <f t="shared" si="29"/>
        <v>526.3157894736842</v>
      </c>
      <c r="M141" s="66">
        <f>IF(D141="BUY",(K141-F141)*(L141),(F141-K141)*(L141))</f>
        <v>-2631.578947368421</v>
      </c>
      <c r="N141" s="79">
        <f>M141/(L141)/F141%</f>
        <v>-2.6315789473684212</v>
      </c>
    </row>
    <row r="142" spans="1:12" ht="15.75">
      <c r="A142" s="82" t="s">
        <v>26</v>
      </c>
      <c r="B142" s="23"/>
      <c r="C142" s="24"/>
      <c r="D142" s="25"/>
      <c r="E142" s="26"/>
      <c r="F142" s="26"/>
      <c r="G142" s="27"/>
      <c r="H142" s="35"/>
      <c r="I142" s="35"/>
      <c r="J142" s="35"/>
      <c r="K142" s="26"/>
      <c r="L142" s="21"/>
    </row>
    <row r="143" spans="1:12" ht="15.75">
      <c r="A143" s="82" t="s">
        <v>27</v>
      </c>
      <c r="B143" s="23"/>
      <c r="C143" s="24"/>
      <c r="D143" s="25"/>
      <c r="E143" s="26"/>
      <c r="F143" s="26"/>
      <c r="G143" s="27"/>
      <c r="H143" s="26"/>
      <c r="I143" s="26"/>
      <c r="J143" s="26"/>
      <c r="K143" s="26"/>
      <c r="L143" s="21"/>
    </row>
    <row r="144" spans="1:11" ht="15.75">
      <c r="A144" s="82" t="s">
        <v>27</v>
      </c>
      <c r="B144" s="23"/>
      <c r="C144" s="24"/>
      <c r="D144" s="25"/>
      <c r="E144" s="26"/>
      <c r="F144" s="26"/>
      <c r="G144" s="27"/>
      <c r="H144" s="26"/>
      <c r="I144" s="26"/>
      <c r="J144" s="26"/>
      <c r="K144" s="26"/>
    </row>
    <row r="145" spans="1:10" ht="16.5" thickBot="1">
      <c r="A145" s="68"/>
      <c r="B145" s="69"/>
      <c r="C145" s="26"/>
      <c r="D145" s="26"/>
      <c r="E145" s="26"/>
      <c r="F145" s="29"/>
      <c r="G145" s="30"/>
      <c r="H145" s="31" t="s">
        <v>28</v>
      </c>
      <c r="I145" s="31"/>
      <c r="J145" s="29"/>
    </row>
    <row r="146" spans="1:10" ht="15.75">
      <c r="A146" s="68"/>
      <c r="B146" s="69"/>
      <c r="C146" s="119" t="s">
        <v>29</v>
      </c>
      <c r="D146" s="119"/>
      <c r="E146" s="33">
        <v>77</v>
      </c>
      <c r="F146" s="34">
        <f>F147+F148+F149+F150+F151+F152</f>
        <v>100</v>
      </c>
      <c r="G146" s="35">
        <v>77</v>
      </c>
      <c r="H146" s="36">
        <f>G147/G146%</f>
        <v>68.83116883116882</v>
      </c>
      <c r="I146" s="36"/>
      <c r="J146" s="29"/>
    </row>
    <row r="147" spans="1:10" ht="15.75">
      <c r="A147" s="68"/>
      <c r="B147" s="69"/>
      <c r="C147" s="115" t="s">
        <v>30</v>
      </c>
      <c r="D147" s="115"/>
      <c r="E147" s="37">
        <v>53</v>
      </c>
      <c r="F147" s="38">
        <f>(E147/E146)*100</f>
        <v>68.83116883116884</v>
      </c>
      <c r="G147" s="35">
        <v>53</v>
      </c>
      <c r="H147" s="32"/>
      <c r="I147" s="32"/>
      <c r="J147" s="29"/>
    </row>
    <row r="148" spans="1:11" ht="15.75">
      <c r="A148" s="68"/>
      <c r="B148" s="69"/>
      <c r="C148" s="115" t="s">
        <v>32</v>
      </c>
      <c r="D148" s="115"/>
      <c r="E148" s="37">
        <v>0</v>
      </c>
      <c r="F148" s="38">
        <f>(E148/E146)*100</f>
        <v>0</v>
      </c>
      <c r="G148" s="40"/>
      <c r="H148" s="35"/>
      <c r="I148" s="35"/>
      <c r="J148" s="29"/>
      <c r="K148" s="29"/>
    </row>
    <row r="149" spans="1:10" ht="15.75">
      <c r="A149" s="68"/>
      <c r="B149" s="69"/>
      <c r="C149" s="115" t="s">
        <v>33</v>
      </c>
      <c r="D149" s="115"/>
      <c r="E149" s="37">
        <v>0</v>
      </c>
      <c r="F149" s="38">
        <f>(E149/E146)*100</f>
        <v>0</v>
      </c>
      <c r="G149" s="40"/>
      <c r="H149" s="35"/>
      <c r="I149" s="35"/>
      <c r="J149" s="29"/>
    </row>
    <row r="150" spans="1:11" ht="15.75">
      <c r="A150" s="68"/>
      <c r="B150" s="69"/>
      <c r="C150" s="115" t="s">
        <v>34</v>
      </c>
      <c r="D150" s="115"/>
      <c r="E150" s="37">
        <v>24</v>
      </c>
      <c r="F150" s="38">
        <f>(E150/E146)*100</f>
        <v>31.16883116883117</v>
      </c>
      <c r="G150" s="40"/>
      <c r="H150" s="26" t="s">
        <v>35</v>
      </c>
      <c r="I150" s="26"/>
      <c r="J150" s="29"/>
      <c r="K150" s="29"/>
    </row>
    <row r="151" spans="1:11" ht="15.75">
      <c r="A151" s="68"/>
      <c r="B151" s="69"/>
      <c r="C151" s="115" t="s">
        <v>36</v>
      </c>
      <c r="D151" s="115"/>
      <c r="E151" s="37">
        <v>0</v>
      </c>
      <c r="F151" s="38">
        <f>(E151/E146)*100</f>
        <v>0</v>
      </c>
      <c r="G151" s="40"/>
      <c r="H151" s="26"/>
      <c r="I151" s="26"/>
      <c r="J151" s="29"/>
      <c r="K151" s="29"/>
    </row>
    <row r="152" spans="1:10" ht="16.5" thickBot="1">
      <c r="A152" s="68"/>
      <c r="B152" s="69"/>
      <c r="C152" s="116" t="s">
        <v>37</v>
      </c>
      <c r="D152" s="116"/>
      <c r="E152" s="42"/>
      <c r="F152" s="43">
        <f>(E152/E146)*100</f>
        <v>0</v>
      </c>
      <c r="G152" s="40"/>
      <c r="H152" s="26"/>
      <c r="J152" s="26"/>
    </row>
    <row r="153" spans="1:12" ht="15.75">
      <c r="A153" s="83" t="s">
        <v>38</v>
      </c>
      <c r="B153" s="23"/>
      <c r="C153" s="24"/>
      <c r="D153" s="24"/>
      <c r="E153" s="26"/>
      <c r="F153" s="26"/>
      <c r="G153" s="84"/>
      <c r="H153" s="85"/>
      <c r="I153" s="85"/>
      <c r="J153" s="85"/>
      <c r="L153" s="29"/>
    </row>
    <row r="154" spans="1:12" ht="15.75">
      <c r="A154" s="25" t="s">
        <v>39</v>
      </c>
      <c r="B154" s="23"/>
      <c r="C154" s="86"/>
      <c r="D154" s="87"/>
      <c r="E154" s="28"/>
      <c r="F154" s="85"/>
      <c r="G154" s="84"/>
      <c r="H154" s="85"/>
      <c r="I154" s="85"/>
      <c r="J154" s="85"/>
      <c r="L154" s="26"/>
    </row>
    <row r="155" spans="1:12" ht="15.75">
      <c r="A155" s="25" t="s">
        <v>40</v>
      </c>
      <c r="B155" s="23"/>
      <c r="C155" s="24"/>
      <c r="D155" s="87"/>
      <c r="E155" s="28"/>
      <c r="F155" s="85"/>
      <c r="G155" s="84"/>
      <c r="H155" s="32"/>
      <c r="I155" s="32"/>
      <c r="J155" s="32"/>
      <c r="L155" s="26"/>
    </row>
    <row r="156" spans="1:13" ht="15.75">
      <c r="A156" s="25" t="s">
        <v>41</v>
      </c>
      <c r="B156" s="86"/>
      <c r="C156" s="24"/>
      <c r="D156" s="87"/>
      <c r="E156" s="28"/>
      <c r="F156" s="85"/>
      <c r="G156" s="30"/>
      <c r="H156" s="32"/>
      <c r="I156" s="32"/>
      <c r="J156" s="32"/>
      <c r="K156" s="26"/>
      <c r="L156" s="26"/>
      <c r="M156" s="21"/>
    </row>
    <row r="157" spans="1:13" ht="16.5" thickBot="1">
      <c r="A157" s="25" t="s">
        <v>42</v>
      </c>
      <c r="B157" s="39"/>
      <c r="C157" s="24"/>
      <c r="D157" s="88"/>
      <c r="E157" s="85"/>
      <c r="F157" s="85"/>
      <c r="G157" s="30"/>
      <c r="H157" s="32"/>
      <c r="I157" s="32"/>
      <c r="J157" s="32"/>
      <c r="K157" s="85"/>
      <c r="L157" s="21"/>
      <c r="M157" s="21"/>
    </row>
    <row r="158" spans="1:14" ht="16.5" thickBot="1">
      <c r="A158" s="124" t="s">
        <v>0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</row>
    <row r="159" spans="1:14" ht="16.5" thickBot="1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</row>
    <row r="160" spans="1:14" ht="15.7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</row>
    <row r="161" spans="1:14" ht="15.75">
      <c r="A161" s="125" t="s">
        <v>616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1:14" ht="15.75">
      <c r="A162" s="125" t="s">
        <v>615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1:14" ht="16.5" thickBot="1">
      <c r="A163" s="126" t="s">
        <v>3</v>
      </c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</row>
    <row r="164" spans="1:14" ht="15.75">
      <c r="A164" s="127" t="s">
        <v>730</v>
      </c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</row>
    <row r="165" spans="1:14" ht="15.75">
      <c r="A165" s="127" t="s">
        <v>5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</row>
    <row r="166" spans="1:14" ht="15.75">
      <c r="A166" s="122" t="s">
        <v>6</v>
      </c>
      <c r="B166" s="117" t="s">
        <v>7</v>
      </c>
      <c r="C166" s="117" t="s">
        <v>8</v>
      </c>
      <c r="D166" s="122" t="s">
        <v>9</v>
      </c>
      <c r="E166" s="117" t="s">
        <v>10</v>
      </c>
      <c r="F166" s="117" t="s">
        <v>11</v>
      </c>
      <c r="G166" s="117" t="s">
        <v>12</v>
      </c>
      <c r="H166" s="117" t="s">
        <v>13</v>
      </c>
      <c r="I166" s="117" t="s">
        <v>14</v>
      </c>
      <c r="J166" s="117" t="s">
        <v>15</v>
      </c>
      <c r="K166" s="120" t="s">
        <v>16</v>
      </c>
      <c r="L166" s="117" t="s">
        <v>17</v>
      </c>
      <c r="M166" s="117" t="s">
        <v>18</v>
      </c>
      <c r="N166" s="117" t="s">
        <v>19</v>
      </c>
    </row>
    <row r="167" spans="1:14" ht="15.75">
      <c r="A167" s="123"/>
      <c r="B167" s="118"/>
      <c r="C167" s="118"/>
      <c r="D167" s="123"/>
      <c r="E167" s="118"/>
      <c r="F167" s="118"/>
      <c r="G167" s="118"/>
      <c r="H167" s="118"/>
      <c r="I167" s="118"/>
      <c r="J167" s="118"/>
      <c r="K167" s="121"/>
      <c r="L167" s="118"/>
      <c r="M167" s="118"/>
      <c r="N167" s="118"/>
    </row>
    <row r="168" spans="1:14" ht="15.75">
      <c r="A168" s="60">
        <v>1</v>
      </c>
      <c r="B168" s="64">
        <v>43644</v>
      </c>
      <c r="C168" s="60" t="s">
        <v>20</v>
      </c>
      <c r="D168" s="60" t="s">
        <v>21</v>
      </c>
      <c r="E168" s="60" t="s">
        <v>452</v>
      </c>
      <c r="F168" s="61">
        <v>425</v>
      </c>
      <c r="G168" s="61">
        <v>415</v>
      </c>
      <c r="H168" s="61">
        <v>430</v>
      </c>
      <c r="I168" s="61">
        <v>435</v>
      </c>
      <c r="J168" s="61">
        <v>440</v>
      </c>
      <c r="K168" s="61">
        <v>430</v>
      </c>
      <c r="L168" s="65">
        <f aca="true" t="shared" si="30" ref="L168:L179">100000/F168</f>
        <v>235.2941176470588</v>
      </c>
      <c r="M168" s="66">
        <f aca="true" t="shared" si="31" ref="M168:M174">IF(D168="BUY",(K168-F168)*(L168),(F168-K168)*(L168))</f>
        <v>1176.4705882352941</v>
      </c>
      <c r="N168" s="79">
        <f aca="true" t="shared" si="32" ref="N168:N174">M168/(L168)/F168%</f>
        <v>1.1764705882352942</v>
      </c>
    </row>
    <row r="169" spans="1:14" ht="15.75">
      <c r="A169" s="60">
        <v>2</v>
      </c>
      <c r="B169" s="64">
        <v>43644</v>
      </c>
      <c r="C169" s="60" t="s">
        <v>20</v>
      </c>
      <c r="D169" s="60" t="s">
        <v>21</v>
      </c>
      <c r="E169" s="60" t="s">
        <v>602</v>
      </c>
      <c r="F169" s="61">
        <v>181</v>
      </c>
      <c r="G169" s="61">
        <v>175</v>
      </c>
      <c r="H169" s="61">
        <v>184</v>
      </c>
      <c r="I169" s="61">
        <v>187</v>
      </c>
      <c r="J169" s="61">
        <v>190</v>
      </c>
      <c r="K169" s="61">
        <v>184</v>
      </c>
      <c r="L169" s="65">
        <f t="shared" si="30"/>
        <v>552.4861878453039</v>
      </c>
      <c r="M169" s="66">
        <f t="shared" si="31"/>
        <v>1657.4585635359117</v>
      </c>
      <c r="N169" s="79">
        <f t="shared" si="32"/>
        <v>1.6574585635359116</v>
      </c>
    </row>
    <row r="170" spans="1:14" ht="15.75">
      <c r="A170" s="60">
        <v>3</v>
      </c>
      <c r="B170" s="64">
        <v>43644</v>
      </c>
      <c r="C170" s="60" t="s">
        <v>20</v>
      </c>
      <c r="D170" s="60" t="s">
        <v>21</v>
      </c>
      <c r="E170" s="60" t="s">
        <v>733</v>
      </c>
      <c r="F170" s="61">
        <v>138</v>
      </c>
      <c r="G170" s="61">
        <v>135</v>
      </c>
      <c r="H170" s="61">
        <v>139</v>
      </c>
      <c r="I170" s="61">
        <v>141</v>
      </c>
      <c r="J170" s="61">
        <v>143</v>
      </c>
      <c r="K170" s="61">
        <v>135</v>
      </c>
      <c r="L170" s="65">
        <f t="shared" si="30"/>
        <v>724.6376811594203</v>
      </c>
      <c r="M170" s="66">
        <f t="shared" si="31"/>
        <v>-2173.913043478261</v>
      </c>
      <c r="N170" s="79">
        <f t="shared" si="32"/>
        <v>-2.173913043478261</v>
      </c>
    </row>
    <row r="171" spans="1:14" ht="15.75">
      <c r="A171" s="60">
        <v>4</v>
      </c>
      <c r="B171" s="64">
        <v>43644</v>
      </c>
      <c r="C171" s="60" t="s">
        <v>20</v>
      </c>
      <c r="D171" s="60" t="s">
        <v>21</v>
      </c>
      <c r="E171" s="60" t="s">
        <v>144</v>
      </c>
      <c r="F171" s="61">
        <v>285</v>
      </c>
      <c r="G171" s="61">
        <v>280</v>
      </c>
      <c r="H171" s="61">
        <v>288</v>
      </c>
      <c r="I171" s="61">
        <v>291</v>
      </c>
      <c r="J171" s="61">
        <v>294</v>
      </c>
      <c r="K171" s="61">
        <v>288</v>
      </c>
      <c r="L171" s="65">
        <f t="shared" si="30"/>
        <v>350.87719298245617</v>
      </c>
      <c r="M171" s="66">
        <f t="shared" si="31"/>
        <v>1052.6315789473686</v>
      </c>
      <c r="N171" s="79">
        <f t="shared" si="32"/>
        <v>1.0526315789473684</v>
      </c>
    </row>
    <row r="172" spans="1:14" ht="15.75">
      <c r="A172" s="60">
        <v>5</v>
      </c>
      <c r="B172" s="64">
        <v>43644</v>
      </c>
      <c r="C172" s="60" t="s">
        <v>20</v>
      </c>
      <c r="D172" s="60" t="s">
        <v>21</v>
      </c>
      <c r="E172" s="60" t="s">
        <v>735</v>
      </c>
      <c r="F172" s="61">
        <v>325</v>
      </c>
      <c r="G172" s="61">
        <v>315</v>
      </c>
      <c r="H172" s="61">
        <v>330</v>
      </c>
      <c r="I172" s="61">
        <v>335</v>
      </c>
      <c r="J172" s="61">
        <v>340</v>
      </c>
      <c r="K172" s="61">
        <v>335</v>
      </c>
      <c r="L172" s="65">
        <f t="shared" si="30"/>
        <v>307.6923076923077</v>
      </c>
      <c r="M172" s="66">
        <f t="shared" si="31"/>
        <v>3076.9230769230767</v>
      </c>
      <c r="N172" s="79">
        <f t="shared" si="32"/>
        <v>3.076923076923077</v>
      </c>
    </row>
    <row r="173" spans="1:14" ht="15.75">
      <c r="A173" s="60">
        <v>6</v>
      </c>
      <c r="B173" s="64">
        <v>43643</v>
      </c>
      <c r="C173" s="60" t="s">
        <v>20</v>
      </c>
      <c r="D173" s="60" t="s">
        <v>21</v>
      </c>
      <c r="E173" s="60" t="s">
        <v>701</v>
      </c>
      <c r="F173" s="61">
        <v>455</v>
      </c>
      <c r="G173" s="61">
        <v>445</v>
      </c>
      <c r="H173" s="61">
        <v>460</v>
      </c>
      <c r="I173" s="61">
        <v>465</v>
      </c>
      <c r="J173" s="61">
        <v>470</v>
      </c>
      <c r="K173" s="61">
        <v>470</v>
      </c>
      <c r="L173" s="65">
        <f t="shared" si="30"/>
        <v>219.78021978021977</v>
      </c>
      <c r="M173" s="66">
        <f t="shared" si="31"/>
        <v>3296.7032967032965</v>
      </c>
      <c r="N173" s="79">
        <f t="shared" si="32"/>
        <v>3.296703296703297</v>
      </c>
    </row>
    <row r="174" spans="1:14" ht="15.75">
      <c r="A174" s="60">
        <v>7</v>
      </c>
      <c r="B174" s="64">
        <v>43643</v>
      </c>
      <c r="C174" s="60" t="s">
        <v>20</v>
      </c>
      <c r="D174" s="60" t="s">
        <v>21</v>
      </c>
      <c r="E174" s="60" t="s">
        <v>494</v>
      </c>
      <c r="F174" s="61">
        <v>770</v>
      </c>
      <c r="G174" s="61">
        <v>755</v>
      </c>
      <c r="H174" s="61">
        <v>778</v>
      </c>
      <c r="I174" s="61">
        <v>786</v>
      </c>
      <c r="J174" s="61">
        <v>794</v>
      </c>
      <c r="K174" s="61">
        <v>778</v>
      </c>
      <c r="L174" s="65">
        <f t="shared" si="30"/>
        <v>129.87012987012986</v>
      </c>
      <c r="M174" s="66">
        <f t="shared" si="31"/>
        <v>1038.9610389610389</v>
      </c>
      <c r="N174" s="79">
        <f t="shared" si="32"/>
        <v>1.0389610389610389</v>
      </c>
    </row>
    <row r="175" spans="1:14" ht="15.75">
      <c r="A175" s="60">
        <v>8</v>
      </c>
      <c r="B175" s="64">
        <v>43643</v>
      </c>
      <c r="C175" s="60" t="s">
        <v>20</v>
      </c>
      <c r="D175" s="60" t="s">
        <v>21</v>
      </c>
      <c r="E175" s="60" t="s">
        <v>673</v>
      </c>
      <c r="F175" s="61">
        <v>354</v>
      </c>
      <c r="G175" s="61">
        <v>344</v>
      </c>
      <c r="H175" s="61">
        <v>359</v>
      </c>
      <c r="I175" s="61">
        <v>364</v>
      </c>
      <c r="J175" s="61">
        <v>369</v>
      </c>
      <c r="K175" s="61">
        <v>344</v>
      </c>
      <c r="L175" s="65">
        <f t="shared" si="30"/>
        <v>282.4858757062147</v>
      </c>
      <c r="M175" s="66">
        <f aca="true" t="shared" si="33" ref="M175:M189">IF(D175="BUY",(K175-F175)*(L175),(F175-K175)*(L175))</f>
        <v>-2824.858757062147</v>
      </c>
      <c r="N175" s="79">
        <f aca="true" t="shared" si="34" ref="N175:N189">M175/(L175)/F175%</f>
        <v>-2.824858757062147</v>
      </c>
    </row>
    <row r="176" spans="1:14" ht="15.75">
      <c r="A176" s="60">
        <v>9</v>
      </c>
      <c r="B176" s="64">
        <v>43643</v>
      </c>
      <c r="C176" s="60" t="s">
        <v>20</v>
      </c>
      <c r="D176" s="60" t="s">
        <v>21</v>
      </c>
      <c r="E176" s="60" t="s">
        <v>238</v>
      </c>
      <c r="F176" s="61">
        <v>118</v>
      </c>
      <c r="G176" s="61">
        <v>115</v>
      </c>
      <c r="H176" s="61">
        <v>120</v>
      </c>
      <c r="I176" s="61">
        <v>122</v>
      </c>
      <c r="J176" s="61">
        <v>124</v>
      </c>
      <c r="K176" s="61">
        <v>120</v>
      </c>
      <c r="L176" s="65">
        <f t="shared" si="30"/>
        <v>847.457627118644</v>
      </c>
      <c r="M176" s="66">
        <f t="shared" si="33"/>
        <v>1694.915254237288</v>
      </c>
      <c r="N176" s="79">
        <f t="shared" si="34"/>
        <v>1.6949152542372883</v>
      </c>
    </row>
    <row r="177" spans="1:14" ht="15.75">
      <c r="A177" s="60">
        <v>10</v>
      </c>
      <c r="B177" s="64">
        <v>43643</v>
      </c>
      <c r="C177" s="60" t="s">
        <v>20</v>
      </c>
      <c r="D177" s="60" t="s">
        <v>21</v>
      </c>
      <c r="E177" s="60" t="s">
        <v>386</v>
      </c>
      <c r="F177" s="61">
        <v>122</v>
      </c>
      <c r="G177" s="61">
        <v>117.5</v>
      </c>
      <c r="H177" s="61">
        <v>124.5</v>
      </c>
      <c r="I177" s="61">
        <v>127</v>
      </c>
      <c r="J177" s="61">
        <v>129.5</v>
      </c>
      <c r="K177" s="61">
        <v>124</v>
      </c>
      <c r="L177" s="65">
        <f t="shared" si="30"/>
        <v>819.672131147541</v>
      </c>
      <c r="M177" s="66">
        <f t="shared" si="33"/>
        <v>1639.344262295082</v>
      </c>
      <c r="N177" s="79">
        <f t="shared" si="34"/>
        <v>1.639344262295082</v>
      </c>
    </row>
    <row r="178" spans="1:14" ht="15.75">
      <c r="A178" s="60">
        <v>11</v>
      </c>
      <c r="B178" s="64">
        <v>43643</v>
      </c>
      <c r="C178" s="60" t="s">
        <v>20</v>
      </c>
      <c r="D178" s="60" t="s">
        <v>21</v>
      </c>
      <c r="E178" s="60" t="s">
        <v>47</v>
      </c>
      <c r="F178" s="61">
        <v>937</v>
      </c>
      <c r="G178" s="61">
        <v>919</v>
      </c>
      <c r="H178" s="61">
        <v>947</v>
      </c>
      <c r="I178" s="61">
        <v>957</v>
      </c>
      <c r="J178" s="61">
        <v>967</v>
      </c>
      <c r="K178" s="61">
        <v>947</v>
      </c>
      <c r="L178" s="65">
        <f t="shared" si="30"/>
        <v>106.72358591248666</v>
      </c>
      <c r="M178" s="66">
        <f t="shared" si="33"/>
        <v>1067.2358591248665</v>
      </c>
      <c r="N178" s="79">
        <f t="shared" si="34"/>
        <v>1.0672358591248667</v>
      </c>
    </row>
    <row r="179" spans="1:14" ht="15.75">
      <c r="A179" s="60">
        <v>12</v>
      </c>
      <c r="B179" s="64">
        <v>43642</v>
      </c>
      <c r="C179" s="60" t="s">
        <v>20</v>
      </c>
      <c r="D179" s="60" t="s">
        <v>21</v>
      </c>
      <c r="E179" s="60" t="s">
        <v>68</v>
      </c>
      <c r="F179" s="61">
        <v>250</v>
      </c>
      <c r="G179" s="61">
        <v>244</v>
      </c>
      <c r="H179" s="61">
        <v>253.5</v>
      </c>
      <c r="I179" s="61">
        <v>256</v>
      </c>
      <c r="J179" s="61">
        <v>259</v>
      </c>
      <c r="K179" s="61">
        <v>253.5</v>
      </c>
      <c r="L179" s="65">
        <f t="shared" si="30"/>
        <v>400</v>
      </c>
      <c r="M179" s="66">
        <f t="shared" si="33"/>
        <v>1400</v>
      </c>
      <c r="N179" s="79">
        <f t="shared" si="34"/>
        <v>1.4</v>
      </c>
    </row>
    <row r="180" spans="1:14" ht="15.75">
      <c r="A180" s="60">
        <v>13</v>
      </c>
      <c r="B180" s="64">
        <v>43642</v>
      </c>
      <c r="C180" s="60" t="s">
        <v>20</v>
      </c>
      <c r="D180" s="60" t="s">
        <v>21</v>
      </c>
      <c r="E180" s="60" t="s">
        <v>47</v>
      </c>
      <c r="F180" s="61">
        <v>880</v>
      </c>
      <c r="G180" s="61">
        <v>862</v>
      </c>
      <c r="H180" s="61">
        <v>890</v>
      </c>
      <c r="I180" s="61">
        <v>900</v>
      </c>
      <c r="J180" s="61">
        <v>910</v>
      </c>
      <c r="K180" s="61">
        <v>910</v>
      </c>
      <c r="L180" s="65">
        <f aca="true" t="shared" si="35" ref="L180:L187">100000/F180</f>
        <v>113.63636363636364</v>
      </c>
      <c r="M180" s="66">
        <f t="shared" si="33"/>
        <v>3409.090909090909</v>
      </c>
      <c r="N180" s="79">
        <f t="shared" si="34"/>
        <v>3.4090909090909087</v>
      </c>
    </row>
    <row r="181" spans="1:14" ht="15.75">
      <c r="A181" s="60">
        <v>14</v>
      </c>
      <c r="B181" s="64">
        <v>43642</v>
      </c>
      <c r="C181" s="60" t="s">
        <v>20</v>
      </c>
      <c r="D181" s="60" t="s">
        <v>21</v>
      </c>
      <c r="E181" s="60" t="s">
        <v>629</v>
      </c>
      <c r="F181" s="61">
        <v>410</v>
      </c>
      <c r="G181" s="61">
        <v>400</v>
      </c>
      <c r="H181" s="61">
        <v>415</v>
      </c>
      <c r="I181" s="61">
        <v>420</v>
      </c>
      <c r="J181" s="61">
        <v>425</v>
      </c>
      <c r="K181" s="61">
        <v>415</v>
      </c>
      <c r="L181" s="65">
        <f t="shared" si="35"/>
        <v>243.90243902439025</v>
      </c>
      <c r="M181" s="66">
        <f t="shared" si="33"/>
        <v>1219.5121951219512</v>
      </c>
      <c r="N181" s="79">
        <f t="shared" si="34"/>
        <v>1.2195121951219514</v>
      </c>
    </row>
    <row r="182" spans="1:14" ht="15.75">
      <c r="A182" s="60">
        <v>15</v>
      </c>
      <c r="B182" s="64">
        <v>43642</v>
      </c>
      <c r="C182" s="60" t="s">
        <v>20</v>
      </c>
      <c r="D182" s="60" t="s">
        <v>21</v>
      </c>
      <c r="E182" s="60" t="s">
        <v>65</v>
      </c>
      <c r="F182" s="61">
        <v>180</v>
      </c>
      <c r="G182" s="61">
        <v>175</v>
      </c>
      <c r="H182" s="61">
        <v>183</v>
      </c>
      <c r="I182" s="61">
        <v>186</v>
      </c>
      <c r="J182" s="61">
        <v>189</v>
      </c>
      <c r="K182" s="61">
        <v>183</v>
      </c>
      <c r="L182" s="65">
        <f t="shared" si="35"/>
        <v>555.5555555555555</v>
      </c>
      <c r="M182" s="66">
        <f t="shared" si="33"/>
        <v>1666.6666666666665</v>
      </c>
      <c r="N182" s="79">
        <f t="shared" si="34"/>
        <v>1.6666666666666665</v>
      </c>
    </row>
    <row r="183" spans="1:14" ht="15.75">
      <c r="A183" s="60">
        <v>16</v>
      </c>
      <c r="B183" s="64">
        <v>43641</v>
      </c>
      <c r="C183" s="60" t="s">
        <v>20</v>
      </c>
      <c r="D183" s="60" t="s">
        <v>21</v>
      </c>
      <c r="E183" s="60" t="s">
        <v>733</v>
      </c>
      <c r="F183" s="61">
        <v>134</v>
      </c>
      <c r="G183" s="61">
        <v>130.5</v>
      </c>
      <c r="H183" s="61">
        <v>137</v>
      </c>
      <c r="I183" s="61">
        <v>139</v>
      </c>
      <c r="J183" s="61">
        <v>141</v>
      </c>
      <c r="K183" s="61">
        <v>137</v>
      </c>
      <c r="L183" s="65">
        <f t="shared" si="35"/>
        <v>746.2686567164179</v>
      </c>
      <c r="M183" s="66">
        <f t="shared" si="33"/>
        <v>2238.805970149254</v>
      </c>
      <c r="N183" s="79">
        <f t="shared" si="34"/>
        <v>2.2388059701492535</v>
      </c>
    </row>
    <row r="184" spans="1:14" ht="15.75">
      <c r="A184" s="60">
        <v>17</v>
      </c>
      <c r="B184" s="64">
        <v>43641</v>
      </c>
      <c r="C184" s="60" t="s">
        <v>20</v>
      </c>
      <c r="D184" s="60" t="s">
        <v>21</v>
      </c>
      <c r="E184" s="60" t="s">
        <v>232</v>
      </c>
      <c r="F184" s="61">
        <v>236</v>
      </c>
      <c r="G184" s="61">
        <v>229</v>
      </c>
      <c r="H184" s="61">
        <v>240</v>
      </c>
      <c r="I184" s="61">
        <v>244</v>
      </c>
      <c r="J184" s="61">
        <v>248</v>
      </c>
      <c r="K184" s="61">
        <v>244</v>
      </c>
      <c r="L184" s="65">
        <f t="shared" si="35"/>
        <v>423.728813559322</v>
      </c>
      <c r="M184" s="66">
        <f t="shared" si="33"/>
        <v>3389.830508474576</v>
      </c>
      <c r="N184" s="79">
        <f t="shared" si="34"/>
        <v>3.3898305084745766</v>
      </c>
    </row>
    <row r="185" spans="1:14" ht="15.75">
      <c r="A185" s="60">
        <v>18</v>
      </c>
      <c r="B185" s="64">
        <v>43641</v>
      </c>
      <c r="C185" s="60" t="s">
        <v>20</v>
      </c>
      <c r="D185" s="60" t="s">
        <v>21</v>
      </c>
      <c r="E185" s="60" t="s">
        <v>535</v>
      </c>
      <c r="F185" s="61">
        <v>99</v>
      </c>
      <c r="G185" s="61">
        <v>95.5</v>
      </c>
      <c r="H185" s="61">
        <v>101</v>
      </c>
      <c r="I185" s="61">
        <v>103</v>
      </c>
      <c r="J185" s="61">
        <v>105</v>
      </c>
      <c r="K185" s="61">
        <v>105</v>
      </c>
      <c r="L185" s="65">
        <f t="shared" si="35"/>
        <v>1010.10101010101</v>
      </c>
      <c r="M185" s="66">
        <f t="shared" si="33"/>
        <v>6060.60606060606</v>
      </c>
      <c r="N185" s="79">
        <f t="shared" si="34"/>
        <v>6.0606060606060606</v>
      </c>
    </row>
    <row r="186" spans="1:14" ht="15.75">
      <c r="A186" s="60">
        <v>19</v>
      </c>
      <c r="B186" s="64">
        <v>43641</v>
      </c>
      <c r="C186" s="60" t="s">
        <v>20</v>
      </c>
      <c r="D186" s="60" t="s">
        <v>21</v>
      </c>
      <c r="E186" s="60" t="s">
        <v>617</v>
      </c>
      <c r="F186" s="61">
        <v>1070</v>
      </c>
      <c r="G186" s="61">
        <v>1052</v>
      </c>
      <c r="H186" s="61">
        <v>1080</v>
      </c>
      <c r="I186" s="61">
        <v>1090</v>
      </c>
      <c r="J186" s="61">
        <v>1100</v>
      </c>
      <c r="K186" s="61">
        <v>1080</v>
      </c>
      <c r="L186" s="65">
        <f t="shared" si="35"/>
        <v>93.45794392523365</v>
      </c>
      <c r="M186" s="66">
        <f t="shared" si="33"/>
        <v>934.5794392523364</v>
      </c>
      <c r="N186" s="79">
        <f t="shared" si="34"/>
        <v>0.9345794392523366</v>
      </c>
    </row>
    <row r="187" spans="1:14" ht="15.75">
      <c r="A187" s="60">
        <v>20</v>
      </c>
      <c r="B187" s="64">
        <v>43640</v>
      </c>
      <c r="C187" s="60" t="s">
        <v>20</v>
      </c>
      <c r="D187" s="60" t="s">
        <v>21</v>
      </c>
      <c r="E187" s="60" t="s">
        <v>436</v>
      </c>
      <c r="F187" s="61">
        <v>101</v>
      </c>
      <c r="G187" s="61">
        <v>98</v>
      </c>
      <c r="H187" s="61">
        <v>103</v>
      </c>
      <c r="I187" s="61">
        <v>105</v>
      </c>
      <c r="J187" s="61">
        <v>107</v>
      </c>
      <c r="K187" s="61">
        <v>102.5</v>
      </c>
      <c r="L187" s="65">
        <f t="shared" si="35"/>
        <v>990.0990099009902</v>
      </c>
      <c r="M187" s="66">
        <f t="shared" si="33"/>
        <v>1485.1485148514853</v>
      </c>
      <c r="N187" s="79">
        <f t="shared" si="34"/>
        <v>1.4851485148514851</v>
      </c>
    </row>
    <row r="188" spans="1:14" ht="15.75">
      <c r="A188" s="60">
        <v>21</v>
      </c>
      <c r="B188" s="64">
        <v>43640</v>
      </c>
      <c r="C188" s="60" t="s">
        <v>20</v>
      </c>
      <c r="D188" s="60" t="s">
        <v>94</v>
      </c>
      <c r="E188" s="60" t="s">
        <v>387</v>
      </c>
      <c r="F188" s="61">
        <v>480</v>
      </c>
      <c r="G188" s="61">
        <v>490</v>
      </c>
      <c r="H188" s="61">
        <v>475</v>
      </c>
      <c r="I188" s="61">
        <v>470</v>
      </c>
      <c r="J188" s="61">
        <v>465</v>
      </c>
      <c r="K188" s="61">
        <v>470</v>
      </c>
      <c r="L188" s="65">
        <f aca="true" t="shared" si="36" ref="L188:L194">100000/F188</f>
        <v>208.33333333333334</v>
      </c>
      <c r="M188" s="66">
        <f t="shared" si="33"/>
        <v>2083.3333333333335</v>
      </c>
      <c r="N188" s="79">
        <f t="shared" si="34"/>
        <v>2.0833333333333335</v>
      </c>
    </row>
    <row r="189" spans="1:14" ht="15.75">
      <c r="A189" s="60">
        <v>22</v>
      </c>
      <c r="B189" s="64">
        <v>43637</v>
      </c>
      <c r="C189" s="60" t="s">
        <v>20</v>
      </c>
      <c r="D189" s="60" t="s">
        <v>21</v>
      </c>
      <c r="E189" s="60" t="s">
        <v>740</v>
      </c>
      <c r="F189" s="61">
        <v>77.5</v>
      </c>
      <c r="G189" s="61">
        <v>75</v>
      </c>
      <c r="H189" s="61">
        <v>79</v>
      </c>
      <c r="I189" s="61">
        <v>80.5</v>
      </c>
      <c r="J189" s="61">
        <v>82</v>
      </c>
      <c r="K189" s="61">
        <v>79</v>
      </c>
      <c r="L189" s="65">
        <f t="shared" si="36"/>
        <v>1290.3225806451612</v>
      </c>
      <c r="M189" s="66">
        <f t="shared" si="33"/>
        <v>1935.483870967742</v>
      </c>
      <c r="N189" s="79">
        <f t="shared" si="34"/>
        <v>1.9354838709677418</v>
      </c>
    </row>
    <row r="190" spans="1:14" ht="15.75">
      <c r="A190" s="60">
        <v>23</v>
      </c>
      <c r="B190" s="64">
        <v>43637</v>
      </c>
      <c r="C190" s="60" t="s">
        <v>20</v>
      </c>
      <c r="D190" s="60" t="s">
        <v>21</v>
      </c>
      <c r="E190" s="60" t="s">
        <v>429</v>
      </c>
      <c r="F190" s="61">
        <v>610</v>
      </c>
      <c r="G190" s="61">
        <v>596</v>
      </c>
      <c r="H190" s="61">
        <v>618</v>
      </c>
      <c r="I190" s="61">
        <v>626</v>
      </c>
      <c r="J190" s="61">
        <v>634</v>
      </c>
      <c r="K190" s="61">
        <v>618</v>
      </c>
      <c r="L190" s="65">
        <f t="shared" si="36"/>
        <v>163.9344262295082</v>
      </c>
      <c r="M190" s="66">
        <f aca="true" t="shared" si="37" ref="M190:M196">IF(D190="BUY",(K190-F190)*(L190),(F190-K190)*(L190))</f>
        <v>1311.4754098360656</v>
      </c>
      <c r="N190" s="79">
        <f aca="true" t="shared" si="38" ref="N190:N196">M190/(L190)/F190%</f>
        <v>1.3114754098360657</v>
      </c>
    </row>
    <row r="191" spans="1:14" ht="15.75">
      <c r="A191" s="60">
        <v>24</v>
      </c>
      <c r="B191" s="64">
        <v>43637</v>
      </c>
      <c r="C191" s="60" t="s">
        <v>20</v>
      </c>
      <c r="D191" s="60" t="s">
        <v>21</v>
      </c>
      <c r="E191" s="60" t="s">
        <v>423</v>
      </c>
      <c r="F191" s="61">
        <v>618</v>
      </c>
      <c r="G191" s="61">
        <v>604</v>
      </c>
      <c r="H191" s="61">
        <v>626</v>
      </c>
      <c r="I191" s="61">
        <v>634</v>
      </c>
      <c r="J191" s="61">
        <v>642</v>
      </c>
      <c r="K191" s="61">
        <v>604</v>
      </c>
      <c r="L191" s="65">
        <f t="shared" si="36"/>
        <v>161.81229773462783</v>
      </c>
      <c r="M191" s="66">
        <f t="shared" si="37"/>
        <v>-2265.3721682847895</v>
      </c>
      <c r="N191" s="79">
        <f t="shared" si="38"/>
        <v>-2.2653721682847894</v>
      </c>
    </row>
    <row r="192" spans="1:14" ht="15.75">
      <c r="A192" s="60">
        <v>25</v>
      </c>
      <c r="B192" s="64">
        <v>43637</v>
      </c>
      <c r="C192" s="60" t="s">
        <v>20</v>
      </c>
      <c r="D192" s="60" t="s">
        <v>94</v>
      </c>
      <c r="E192" s="60" t="s">
        <v>295</v>
      </c>
      <c r="F192" s="61">
        <v>105.5</v>
      </c>
      <c r="G192" s="61">
        <v>101</v>
      </c>
      <c r="H192" s="61">
        <v>107.5</v>
      </c>
      <c r="I192" s="61">
        <v>109.5</v>
      </c>
      <c r="J192" s="61">
        <v>111.5</v>
      </c>
      <c r="K192" s="61">
        <v>101</v>
      </c>
      <c r="L192" s="65">
        <f t="shared" si="36"/>
        <v>947.8672985781991</v>
      </c>
      <c r="M192" s="66">
        <f t="shared" si="37"/>
        <v>4265.402843601896</v>
      </c>
      <c r="N192" s="79">
        <f t="shared" si="38"/>
        <v>4.265402843601896</v>
      </c>
    </row>
    <row r="193" spans="1:14" ht="15.75">
      <c r="A193" s="60">
        <v>26</v>
      </c>
      <c r="B193" s="64">
        <v>43637</v>
      </c>
      <c r="C193" s="60" t="s">
        <v>20</v>
      </c>
      <c r="D193" s="60" t="s">
        <v>21</v>
      </c>
      <c r="E193" s="60" t="s">
        <v>599</v>
      </c>
      <c r="F193" s="61">
        <v>890</v>
      </c>
      <c r="G193" s="61">
        <v>872</v>
      </c>
      <c r="H193" s="61">
        <v>900</v>
      </c>
      <c r="I193" s="61">
        <v>910</v>
      </c>
      <c r="J193" s="61">
        <v>920</v>
      </c>
      <c r="K193" s="61">
        <v>900</v>
      </c>
      <c r="L193" s="65">
        <f t="shared" si="36"/>
        <v>112.35955056179775</v>
      </c>
      <c r="M193" s="66">
        <f t="shared" si="37"/>
        <v>1123.5955056179776</v>
      </c>
      <c r="N193" s="79">
        <f t="shared" si="38"/>
        <v>1.1235955056179774</v>
      </c>
    </row>
    <row r="194" spans="1:14" ht="15.75">
      <c r="A194" s="60">
        <v>27</v>
      </c>
      <c r="B194" s="64">
        <v>43636</v>
      </c>
      <c r="C194" s="60" t="s">
        <v>20</v>
      </c>
      <c r="D194" s="60" t="s">
        <v>94</v>
      </c>
      <c r="E194" s="60" t="s">
        <v>442</v>
      </c>
      <c r="F194" s="61">
        <v>1580</v>
      </c>
      <c r="G194" s="61">
        <v>1608</v>
      </c>
      <c r="H194" s="61">
        <v>1565</v>
      </c>
      <c r="I194" s="61">
        <v>1550</v>
      </c>
      <c r="J194" s="61">
        <v>1535</v>
      </c>
      <c r="K194" s="61">
        <v>1565</v>
      </c>
      <c r="L194" s="65">
        <f t="shared" si="36"/>
        <v>63.29113924050633</v>
      </c>
      <c r="M194" s="66">
        <f t="shared" si="37"/>
        <v>949.367088607595</v>
      </c>
      <c r="N194" s="79">
        <f t="shared" si="38"/>
        <v>0.9493670886075949</v>
      </c>
    </row>
    <row r="195" spans="1:14" ht="15.75">
      <c r="A195" s="60">
        <v>28</v>
      </c>
      <c r="B195" s="64">
        <v>43636</v>
      </c>
      <c r="C195" s="60" t="s">
        <v>20</v>
      </c>
      <c r="D195" s="60" t="s">
        <v>21</v>
      </c>
      <c r="E195" s="60" t="s">
        <v>161</v>
      </c>
      <c r="F195" s="61">
        <v>275</v>
      </c>
      <c r="G195" s="61">
        <v>269</v>
      </c>
      <c r="H195" s="61">
        <v>278</v>
      </c>
      <c r="I195" s="61">
        <v>281</v>
      </c>
      <c r="J195" s="61">
        <v>284</v>
      </c>
      <c r="K195" s="61">
        <v>278</v>
      </c>
      <c r="L195" s="65">
        <f aca="true" t="shared" si="39" ref="L195:L200">100000/F195</f>
        <v>363.6363636363636</v>
      </c>
      <c r="M195" s="66">
        <f t="shared" si="37"/>
        <v>1090.909090909091</v>
      </c>
      <c r="N195" s="79">
        <f t="shared" si="38"/>
        <v>1.090909090909091</v>
      </c>
    </row>
    <row r="196" spans="1:14" ht="15.75">
      <c r="A196" s="60">
        <v>29</v>
      </c>
      <c r="B196" s="64">
        <v>43635</v>
      </c>
      <c r="C196" s="60" t="s">
        <v>20</v>
      </c>
      <c r="D196" s="60" t="s">
        <v>21</v>
      </c>
      <c r="E196" s="60" t="s">
        <v>113</v>
      </c>
      <c r="F196" s="61">
        <v>277</v>
      </c>
      <c r="G196" s="61">
        <v>270</v>
      </c>
      <c r="H196" s="61">
        <v>281</v>
      </c>
      <c r="I196" s="61">
        <v>285</v>
      </c>
      <c r="J196" s="61">
        <v>289</v>
      </c>
      <c r="K196" s="61">
        <v>280</v>
      </c>
      <c r="L196" s="65">
        <f t="shared" si="39"/>
        <v>361.01083032490976</v>
      </c>
      <c r="M196" s="66">
        <f t="shared" si="37"/>
        <v>1083.0324909747292</v>
      </c>
      <c r="N196" s="79">
        <f t="shared" si="38"/>
        <v>1.083032490974729</v>
      </c>
    </row>
    <row r="197" spans="1:14" ht="15.75">
      <c r="A197" s="60">
        <v>30</v>
      </c>
      <c r="B197" s="64">
        <v>43635</v>
      </c>
      <c r="C197" s="60" t="s">
        <v>20</v>
      </c>
      <c r="D197" s="60" t="s">
        <v>94</v>
      </c>
      <c r="E197" s="60" t="s">
        <v>320</v>
      </c>
      <c r="F197" s="61">
        <v>404</v>
      </c>
      <c r="G197" s="61">
        <v>413</v>
      </c>
      <c r="H197" s="61">
        <v>399</v>
      </c>
      <c r="I197" s="61">
        <v>395</v>
      </c>
      <c r="J197" s="61">
        <v>391</v>
      </c>
      <c r="K197" s="61">
        <v>412</v>
      </c>
      <c r="L197" s="65">
        <f t="shared" si="39"/>
        <v>247.52475247524754</v>
      </c>
      <c r="M197" s="66">
        <f aca="true" t="shared" si="40" ref="M197:M207">IF(D197="BUY",(K197-F197)*(L197),(F197-K197)*(L197))</f>
        <v>-1980.1980198019803</v>
      </c>
      <c r="N197" s="79">
        <f aca="true" t="shared" si="41" ref="N197:N207">M197/(L197)/F197%</f>
        <v>-1.9801980198019802</v>
      </c>
    </row>
    <row r="198" spans="1:14" ht="15.75">
      <c r="A198" s="60">
        <v>31</v>
      </c>
      <c r="B198" s="64">
        <v>43635</v>
      </c>
      <c r="C198" s="60" t="s">
        <v>20</v>
      </c>
      <c r="D198" s="60" t="s">
        <v>21</v>
      </c>
      <c r="E198" s="60" t="s">
        <v>724</v>
      </c>
      <c r="F198" s="61">
        <v>236</v>
      </c>
      <c r="G198" s="61">
        <v>230</v>
      </c>
      <c r="H198" s="61">
        <v>239</v>
      </c>
      <c r="I198" s="61">
        <v>242</v>
      </c>
      <c r="J198" s="61">
        <v>245</v>
      </c>
      <c r="K198" s="61">
        <v>239</v>
      </c>
      <c r="L198" s="65">
        <f t="shared" si="39"/>
        <v>423.728813559322</v>
      </c>
      <c r="M198" s="66">
        <f t="shared" si="40"/>
        <v>1271.186440677966</v>
      </c>
      <c r="N198" s="79">
        <f t="shared" si="41"/>
        <v>1.271186440677966</v>
      </c>
    </row>
    <row r="199" spans="1:14" ht="15.75">
      <c r="A199" s="60">
        <v>32</v>
      </c>
      <c r="B199" s="64">
        <v>43635</v>
      </c>
      <c r="C199" s="60" t="s">
        <v>20</v>
      </c>
      <c r="D199" s="60" t="s">
        <v>94</v>
      </c>
      <c r="E199" s="60" t="s">
        <v>442</v>
      </c>
      <c r="F199" s="61">
        <v>1616</v>
      </c>
      <c r="G199" s="61">
        <v>1645</v>
      </c>
      <c r="H199" s="61">
        <v>1600</v>
      </c>
      <c r="I199" s="61">
        <v>1585</v>
      </c>
      <c r="J199" s="61">
        <v>1570</v>
      </c>
      <c r="K199" s="61">
        <v>1600</v>
      </c>
      <c r="L199" s="65">
        <f t="shared" si="39"/>
        <v>61.881188118811885</v>
      </c>
      <c r="M199" s="66">
        <f t="shared" si="40"/>
        <v>990.0990099009902</v>
      </c>
      <c r="N199" s="79">
        <f t="shared" si="41"/>
        <v>0.9900990099009901</v>
      </c>
    </row>
    <row r="200" spans="1:14" ht="15.75">
      <c r="A200" s="60">
        <v>33</v>
      </c>
      <c r="B200" s="64">
        <v>43634</v>
      </c>
      <c r="C200" s="60" t="s">
        <v>20</v>
      </c>
      <c r="D200" s="60" t="s">
        <v>21</v>
      </c>
      <c r="E200" s="60" t="s">
        <v>115</v>
      </c>
      <c r="F200" s="61">
        <v>748</v>
      </c>
      <c r="G200" s="61">
        <v>734</v>
      </c>
      <c r="H200" s="61">
        <v>755</v>
      </c>
      <c r="I200" s="61">
        <v>762</v>
      </c>
      <c r="J200" s="61">
        <v>767</v>
      </c>
      <c r="K200" s="61">
        <v>755</v>
      </c>
      <c r="L200" s="65">
        <f t="shared" si="39"/>
        <v>133.6898395721925</v>
      </c>
      <c r="M200" s="66">
        <f t="shared" si="40"/>
        <v>935.8288770053475</v>
      </c>
      <c r="N200" s="79">
        <f t="shared" si="41"/>
        <v>0.9358288770053476</v>
      </c>
    </row>
    <row r="201" spans="1:14" ht="15.75">
      <c r="A201" s="60">
        <v>34</v>
      </c>
      <c r="B201" s="64">
        <v>43634</v>
      </c>
      <c r="C201" s="60" t="s">
        <v>20</v>
      </c>
      <c r="D201" s="60" t="s">
        <v>21</v>
      </c>
      <c r="E201" s="60" t="s">
        <v>735</v>
      </c>
      <c r="F201" s="61">
        <v>311</v>
      </c>
      <c r="G201" s="61">
        <v>303</v>
      </c>
      <c r="H201" s="61">
        <v>315</v>
      </c>
      <c r="I201" s="61">
        <v>319</v>
      </c>
      <c r="J201" s="61">
        <v>323</v>
      </c>
      <c r="K201" s="61">
        <v>319</v>
      </c>
      <c r="L201" s="65">
        <f aca="true" t="shared" si="42" ref="L201:L207">100000/F201</f>
        <v>321.54340836012864</v>
      </c>
      <c r="M201" s="66">
        <f t="shared" si="40"/>
        <v>2572.347266881029</v>
      </c>
      <c r="N201" s="79">
        <f t="shared" si="41"/>
        <v>2.572347266881029</v>
      </c>
    </row>
    <row r="202" spans="1:14" ht="15.75">
      <c r="A202" s="60">
        <v>35</v>
      </c>
      <c r="B202" s="64">
        <v>43634</v>
      </c>
      <c r="C202" s="60" t="s">
        <v>20</v>
      </c>
      <c r="D202" s="60" t="s">
        <v>21</v>
      </c>
      <c r="E202" s="60" t="s">
        <v>739</v>
      </c>
      <c r="F202" s="61">
        <v>361</v>
      </c>
      <c r="G202" s="61">
        <v>352</v>
      </c>
      <c r="H202" s="61">
        <v>366</v>
      </c>
      <c r="I202" s="61">
        <v>371</v>
      </c>
      <c r="J202" s="61">
        <v>376</v>
      </c>
      <c r="K202" s="61">
        <v>366</v>
      </c>
      <c r="L202" s="65">
        <f t="shared" si="42"/>
        <v>277.0083102493075</v>
      </c>
      <c r="M202" s="66">
        <f t="shared" si="40"/>
        <v>1385.0415512465374</v>
      </c>
      <c r="N202" s="79">
        <f t="shared" si="41"/>
        <v>1.3850415512465375</v>
      </c>
    </row>
    <row r="203" spans="1:14" ht="15.75">
      <c r="A203" s="60">
        <v>36</v>
      </c>
      <c r="B203" s="64">
        <v>43634</v>
      </c>
      <c r="C203" s="60" t="s">
        <v>20</v>
      </c>
      <c r="D203" s="60" t="s">
        <v>21</v>
      </c>
      <c r="E203" s="60" t="s">
        <v>209</v>
      </c>
      <c r="F203" s="61">
        <v>300</v>
      </c>
      <c r="G203" s="61">
        <v>293</v>
      </c>
      <c r="H203" s="61">
        <v>304</v>
      </c>
      <c r="I203" s="61">
        <v>308</v>
      </c>
      <c r="J203" s="61">
        <v>312</v>
      </c>
      <c r="K203" s="61">
        <v>293</v>
      </c>
      <c r="L203" s="65">
        <f t="shared" si="42"/>
        <v>333.3333333333333</v>
      </c>
      <c r="M203" s="66">
        <f t="shared" si="40"/>
        <v>-2333.333333333333</v>
      </c>
      <c r="N203" s="79">
        <f t="shared" si="41"/>
        <v>-2.333333333333333</v>
      </c>
    </row>
    <row r="204" spans="1:14" ht="15.75">
      <c r="A204" s="60">
        <v>37</v>
      </c>
      <c r="B204" s="64">
        <v>43633</v>
      </c>
      <c r="C204" s="60" t="s">
        <v>20</v>
      </c>
      <c r="D204" s="60" t="s">
        <v>21</v>
      </c>
      <c r="E204" s="60" t="s">
        <v>359</v>
      </c>
      <c r="F204" s="61">
        <v>256</v>
      </c>
      <c r="G204" s="61">
        <v>251</v>
      </c>
      <c r="H204" s="61">
        <v>259</v>
      </c>
      <c r="I204" s="61">
        <v>262</v>
      </c>
      <c r="J204" s="61">
        <v>265</v>
      </c>
      <c r="K204" s="61">
        <v>259</v>
      </c>
      <c r="L204" s="65">
        <f t="shared" si="42"/>
        <v>390.625</v>
      </c>
      <c r="M204" s="66">
        <f t="shared" si="40"/>
        <v>1171.875</v>
      </c>
      <c r="N204" s="79">
        <f t="shared" si="41"/>
        <v>1.171875</v>
      </c>
    </row>
    <row r="205" spans="1:14" ht="15.75">
      <c r="A205" s="60">
        <v>38</v>
      </c>
      <c r="B205" s="64">
        <v>43633</v>
      </c>
      <c r="C205" s="60" t="s">
        <v>20</v>
      </c>
      <c r="D205" s="60" t="s">
        <v>94</v>
      </c>
      <c r="E205" s="60" t="s">
        <v>224</v>
      </c>
      <c r="F205" s="61">
        <v>67</v>
      </c>
      <c r="G205" s="61">
        <v>70.2</v>
      </c>
      <c r="H205" s="61">
        <v>65</v>
      </c>
      <c r="I205" s="61">
        <v>63</v>
      </c>
      <c r="J205" s="61">
        <v>61</v>
      </c>
      <c r="K205" s="61">
        <v>70.2</v>
      </c>
      <c r="L205" s="65">
        <f t="shared" si="42"/>
        <v>1492.5373134328358</v>
      </c>
      <c r="M205" s="66">
        <f t="shared" si="40"/>
        <v>-4776.1194029850785</v>
      </c>
      <c r="N205" s="79">
        <f t="shared" si="41"/>
        <v>-4.776119402985078</v>
      </c>
    </row>
    <row r="206" spans="1:14" ht="15.75">
      <c r="A206" s="60">
        <v>39</v>
      </c>
      <c r="B206" s="64">
        <v>43633</v>
      </c>
      <c r="C206" s="60" t="s">
        <v>20</v>
      </c>
      <c r="D206" s="60" t="s">
        <v>94</v>
      </c>
      <c r="E206" s="60" t="s">
        <v>429</v>
      </c>
      <c r="F206" s="61">
        <v>608</v>
      </c>
      <c r="G206" s="61">
        <v>622</v>
      </c>
      <c r="H206" s="61">
        <v>600</v>
      </c>
      <c r="I206" s="61">
        <v>592</v>
      </c>
      <c r="J206" s="61">
        <v>594</v>
      </c>
      <c r="K206" s="61">
        <v>622</v>
      </c>
      <c r="L206" s="65">
        <f t="shared" si="42"/>
        <v>164.47368421052633</v>
      </c>
      <c r="M206" s="66">
        <f t="shared" si="40"/>
        <v>-2302.631578947369</v>
      </c>
      <c r="N206" s="79">
        <f t="shared" si="41"/>
        <v>-2.3026315789473686</v>
      </c>
    </row>
    <row r="207" spans="1:14" ht="15.75">
      <c r="A207" s="60">
        <v>40</v>
      </c>
      <c r="B207" s="64">
        <v>43630</v>
      </c>
      <c r="C207" s="60" t="s">
        <v>20</v>
      </c>
      <c r="D207" s="60" t="s">
        <v>21</v>
      </c>
      <c r="E207" s="60" t="s">
        <v>544</v>
      </c>
      <c r="F207" s="61">
        <v>111</v>
      </c>
      <c r="G207" s="61">
        <v>108</v>
      </c>
      <c r="H207" s="61">
        <v>113</v>
      </c>
      <c r="I207" s="61">
        <v>115</v>
      </c>
      <c r="J207" s="61">
        <v>117</v>
      </c>
      <c r="K207" s="61">
        <v>108</v>
      </c>
      <c r="L207" s="65">
        <f t="shared" si="42"/>
        <v>900.9009009009009</v>
      </c>
      <c r="M207" s="66">
        <f t="shared" si="40"/>
        <v>-2702.7027027027025</v>
      </c>
      <c r="N207" s="79">
        <f t="shared" si="41"/>
        <v>-2.7027027027027026</v>
      </c>
    </row>
    <row r="208" spans="1:14" ht="15.75">
      <c r="A208" s="60">
        <v>41</v>
      </c>
      <c r="B208" s="64">
        <v>43630</v>
      </c>
      <c r="C208" s="60" t="s">
        <v>20</v>
      </c>
      <c r="D208" s="60" t="s">
        <v>21</v>
      </c>
      <c r="E208" s="60" t="s">
        <v>479</v>
      </c>
      <c r="F208" s="61">
        <v>328</v>
      </c>
      <c r="G208" s="61">
        <v>318</v>
      </c>
      <c r="H208" s="61">
        <v>333</v>
      </c>
      <c r="I208" s="61">
        <v>338</v>
      </c>
      <c r="J208" s="61">
        <v>343</v>
      </c>
      <c r="K208" s="61">
        <v>318</v>
      </c>
      <c r="L208" s="65">
        <f>100000/F208</f>
        <v>304.8780487804878</v>
      </c>
      <c r="M208" s="66">
        <f aca="true" t="shared" si="43" ref="M208:M214">IF(D208="BUY",(K208-F208)*(L208),(F208-K208)*(L208))</f>
        <v>-3048.7804878048782</v>
      </c>
      <c r="N208" s="79">
        <f aca="true" t="shared" si="44" ref="N208:N214">M208/(L208)/F208%</f>
        <v>-3.048780487804878</v>
      </c>
    </row>
    <row r="209" spans="1:14" ht="15.75">
      <c r="A209" s="60">
        <v>42</v>
      </c>
      <c r="B209" s="64">
        <v>43630</v>
      </c>
      <c r="C209" s="60" t="s">
        <v>20</v>
      </c>
      <c r="D209" s="60" t="s">
        <v>21</v>
      </c>
      <c r="E209" s="60" t="s">
        <v>738</v>
      </c>
      <c r="F209" s="61">
        <v>134</v>
      </c>
      <c r="G209" s="61">
        <v>128</v>
      </c>
      <c r="H209" s="61">
        <v>137</v>
      </c>
      <c r="I209" s="61">
        <v>140</v>
      </c>
      <c r="J209" s="61">
        <v>143</v>
      </c>
      <c r="K209" s="61">
        <v>137</v>
      </c>
      <c r="L209" s="65">
        <f>100000/F209</f>
        <v>746.2686567164179</v>
      </c>
      <c r="M209" s="66">
        <f t="shared" si="43"/>
        <v>2238.805970149254</v>
      </c>
      <c r="N209" s="79">
        <f t="shared" si="44"/>
        <v>2.2388059701492535</v>
      </c>
    </row>
    <row r="210" spans="1:14" ht="15.75">
      <c r="A210" s="60">
        <v>43</v>
      </c>
      <c r="B210" s="64">
        <v>43629</v>
      </c>
      <c r="C210" s="60" t="s">
        <v>20</v>
      </c>
      <c r="D210" s="60" t="s">
        <v>21</v>
      </c>
      <c r="E210" s="60" t="s">
        <v>725</v>
      </c>
      <c r="F210" s="61">
        <v>292</v>
      </c>
      <c r="G210" s="61">
        <v>284</v>
      </c>
      <c r="H210" s="61">
        <v>296</v>
      </c>
      <c r="I210" s="61">
        <v>300</v>
      </c>
      <c r="J210" s="61">
        <v>304</v>
      </c>
      <c r="K210" s="61">
        <v>296</v>
      </c>
      <c r="L210" s="65">
        <f>100000/F210</f>
        <v>342.4657534246575</v>
      </c>
      <c r="M210" s="66">
        <f t="shared" si="43"/>
        <v>1369.86301369863</v>
      </c>
      <c r="N210" s="79">
        <f t="shared" si="44"/>
        <v>1.36986301369863</v>
      </c>
    </row>
    <row r="211" spans="1:14" ht="15.75">
      <c r="A211" s="60">
        <v>44</v>
      </c>
      <c r="B211" s="64">
        <v>43629</v>
      </c>
      <c r="C211" s="60" t="s">
        <v>20</v>
      </c>
      <c r="D211" s="60" t="s">
        <v>21</v>
      </c>
      <c r="E211" s="60" t="s">
        <v>736</v>
      </c>
      <c r="F211" s="61">
        <v>393</v>
      </c>
      <c r="G211" s="61">
        <v>385</v>
      </c>
      <c r="H211" s="61">
        <v>397</v>
      </c>
      <c r="I211" s="61">
        <v>401</v>
      </c>
      <c r="J211" s="61">
        <v>405</v>
      </c>
      <c r="K211" s="61">
        <v>397</v>
      </c>
      <c r="L211" s="65">
        <f>100000/F211</f>
        <v>254.4529262086514</v>
      </c>
      <c r="M211" s="66">
        <f t="shared" si="43"/>
        <v>1017.8117048346056</v>
      </c>
      <c r="N211" s="79">
        <f t="shared" si="44"/>
        <v>1.0178117048346056</v>
      </c>
    </row>
    <row r="212" spans="1:14" ht="15.75">
      <c r="A212" s="60">
        <v>45</v>
      </c>
      <c r="B212" s="64">
        <v>43628</v>
      </c>
      <c r="C212" s="60" t="s">
        <v>20</v>
      </c>
      <c r="D212" s="60" t="s">
        <v>21</v>
      </c>
      <c r="E212" s="60" t="s">
        <v>735</v>
      </c>
      <c r="F212" s="61">
        <v>310</v>
      </c>
      <c r="G212" s="61">
        <v>300</v>
      </c>
      <c r="H212" s="61">
        <v>315</v>
      </c>
      <c r="I212" s="61">
        <v>320</v>
      </c>
      <c r="J212" s="61">
        <v>325</v>
      </c>
      <c r="K212" s="61">
        <v>315</v>
      </c>
      <c r="L212" s="65">
        <f>100000/F212</f>
        <v>322.5806451612903</v>
      </c>
      <c r="M212" s="66">
        <f t="shared" si="43"/>
        <v>1612.9032258064515</v>
      </c>
      <c r="N212" s="79">
        <f t="shared" si="44"/>
        <v>1.6129032258064515</v>
      </c>
    </row>
    <row r="213" spans="1:14" ht="15.75">
      <c r="A213" s="60">
        <v>46</v>
      </c>
      <c r="B213" s="64">
        <v>43628</v>
      </c>
      <c r="C213" s="60" t="s">
        <v>20</v>
      </c>
      <c r="D213" s="60" t="s">
        <v>21</v>
      </c>
      <c r="E213" s="60" t="s">
        <v>572</v>
      </c>
      <c r="F213" s="61">
        <v>157</v>
      </c>
      <c r="G213" s="61">
        <v>152</v>
      </c>
      <c r="H213" s="61">
        <v>159.5</v>
      </c>
      <c r="I213" s="61">
        <v>162</v>
      </c>
      <c r="J213" s="61">
        <v>164.5</v>
      </c>
      <c r="K213" s="61">
        <v>152</v>
      </c>
      <c r="L213" s="65">
        <f aca="true" t="shared" si="45" ref="L213:L219">100000/F213</f>
        <v>636.9426751592357</v>
      </c>
      <c r="M213" s="66">
        <f t="shared" si="43"/>
        <v>-3184.7133757961783</v>
      </c>
      <c r="N213" s="79">
        <f t="shared" si="44"/>
        <v>-3.184713375796178</v>
      </c>
    </row>
    <row r="214" spans="1:14" ht="15.75">
      <c r="A214" s="60">
        <v>47</v>
      </c>
      <c r="B214" s="64">
        <v>43628</v>
      </c>
      <c r="C214" s="60" t="s">
        <v>20</v>
      </c>
      <c r="D214" s="60" t="s">
        <v>21</v>
      </c>
      <c r="E214" s="60" t="s">
        <v>472</v>
      </c>
      <c r="F214" s="61">
        <v>166</v>
      </c>
      <c r="G214" s="61">
        <v>161.5</v>
      </c>
      <c r="H214" s="61">
        <v>168.5</v>
      </c>
      <c r="I214" s="61">
        <v>171</v>
      </c>
      <c r="J214" s="61">
        <v>173.5</v>
      </c>
      <c r="K214" s="61">
        <v>168.5</v>
      </c>
      <c r="L214" s="65">
        <f t="shared" si="45"/>
        <v>602.4096385542168</v>
      </c>
      <c r="M214" s="66">
        <f t="shared" si="43"/>
        <v>1506.0240963855422</v>
      </c>
      <c r="N214" s="79">
        <f t="shared" si="44"/>
        <v>1.5060240963855422</v>
      </c>
    </row>
    <row r="215" spans="1:14" ht="15.75">
      <c r="A215" s="60">
        <v>48</v>
      </c>
      <c r="B215" s="64">
        <v>43627</v>
      </c>
      <c r="C215" s="60" t="s">
        <v>20</v>
      </c>
      <c r="D215" s="60" t="s">
        <v>21</v>
      </c>
      <c r="E215" s="60" t="s">
        <v>442</v>
      </c>
      <c r="F215" s="61">
        <v>1680</v>
      </c>
      <c r="G215" s="61">
        <v>1654</v>
      </c>
      <c r="H215" s="61">
        <v>1695</v>
      </c>
      <c r="I215" s="61">
        <v>1710</v>
      </c>
      <c r="J215" s="61">
        <v>1735</v>
      </c>
      <c r="K215" s="61">
        <v>1654</v>
      </c>
      <c r="L215" s="65">
        <f t="shared" si="45"/>
        <v>59.523809523809526</v>
      </c>
      <c r="M215" s="66">
        <f aca="true" t="shared" si="46" ref="M215:M220">IF(D215="BUY",(K215-F215)*(L215),(F215-K215)*(L215))</f>
        <v>-1547.6190476190477</v>
      </c>
      <c r="N215" s="79">
        <f aca="true" t="shared" si="47" ref="N215:N220">M215/(L215)/F215%</f>
        <v>-1.5476190476190474</v>
      </c>
    </row>
    <row r="216" spans="1:14" ht="15.75">
      <c r="A216" s="60">
        <v>49</v>
      </c>
      <c r="B216" s="64">
        <v>43627</v>
      </c>
      <c r="C216" s="60" t="s">
        <v>20</v>
      </c>
      <c r="D216" s="60" t="s">
        <v>21</v>
      </c>
      <c r="E216" s="60" t="s">
        <v>81</v>
      </c>
      <c r="F216" s="61">
        <v>133</v>
      </c>
      <c r="G216" s="61">
        <v>128.5</v>
      </c>
      <c r="H216" s="61">
        <v>135.5</v>
      </c>
      <c r="I216" s="61">
        <v>138</v>
      </c>
      <c r="J216" s="61">
        <v>140.5</v>
      </c>
      <c r="K216" s="61">
        <v>128.5</v>
      </c>
      <c r="L216" s="65">
        <f t="shared" si="45"/>
        <v>751.8796992481203</v>
      </c>
      <c r="M216" s="66">
        <f t="shared" si="46"/>
        <v>-3383.4586466165415</v>
      </c>
      <c r="N216" s="79">
        <f t="shared" si="47"/>
        <v>-3.3834586466165413</v>
      </c>
    </row>
    <row r="217" spans="1:14" ht="15.75">
      <c r="A217" s="60">
        <v>50</v>
      </c>
      <c r="B217" s="64">
        <v>43626</v>
      </c>
      <c r="C217" s="60" t="s">
        <v>20</v>
      </c>
      <c r="D217" s="60" t="s">
        <v>21</v>
      </c>
      <c r="E217" s="60" t="s">
        <v>315</v>
      </c>
      <c r="F217" s="61">
        <v>119</v>
      </c>
      <c r="G217" s="61">
        <v>115</v>
      </c>
      <c r="H217" s="61">
        <v>121</v>
      </c>
      <c r="I217" s="61">
        <v>123</v>
      </c>
      <c r="J217" s="61">
        <v>125</v>
      </c>
      <c r="K217" s="61">
        <v>121</v>
      </c>
      <c r="L217" s="65">
        <f t="shared" si="45"/>
        <v>840.3361344537815</v>
      </c>
      <c r="M217" s="66">
        <f t="shared" si="46"/>
        <v>1680.672268907563</v>
      </c>
      <c r="N217" s="79">
        <f t="shared" si="47"/>
        <v>1.680672268907563</v>
      </c>
    </row>
    <row r="218" spans="1:14" ht="15.75">
      <c r="A218" s="60">
        <v>51</v>
      </c>
      <c r="B218" s="64">
        <v>43626</v>
      </c>
      <c r="C218" s="60" t="s">
        <v>20</v>
      </c>
      <c r="D218" s="60" t="s">
        <v>21</v>
      </c>
      <c r="E218" s="60" t="s">
        <v>59</v>
      </c>
      <c r="F218" s="61">
        <v>363</v>
      </c>
      <c r="G218" s="61">
        <v>355</v>
      </c>
      <c r="H218" s="61">
        <v>367</v>
      </c>
      <c r="I218" s="61">
        <v>371</v>
      </c>
      <c r="J218" s="61">
        <v>375</v>
      </c>
      <c r="K218" s="61">
        <v>366.95</v>
      </c>
      <c r="L218" s="65">
        <f t="shared" si="45"/>
        <v>275.4820936639118</v>
      </c>
      <c r="M218" s="66">
        <f t="shared" si="46"/>
        <v>1088.1542699724487</v>
      </c>
      <c r="N218" s="79">
        <f t="shared" si="47"/>
        <v>1.088154269972449</v>
      </c>
    </row>
    <row r="219" spans="1:14" ht="15.75">
      <c r="A219" s="60">
        <v>52</v>
      </c>
      <c r="B219" s="64">
        <v>43623</v>
      </c>
      <c r="C219" s="60" t="s">
        <v>20</v>
      </c>
      <c r="D219" s="60" t="s">
        <v>21</v>
      </c>
      <c r="E219" s="60" t="s">
        <v>734</v>
      </c>
      <c r="F219" s="61">
        <v>232</v>
      </c>
      <c r="G219" s="61">
        <v>226</v>
      </c>
      <c r="H219" s="61">
        <v>235</v>
      </c>
      <c r="I219" s="61">
        <v>238</v>
      </c>
      <c r="J219" s="61">
        <v>241</v>
      </c>
      <c r="K219" s="61">
        <v>235</v>
      </c>
      <c r="L219" s="65">
        <f t="shared" si="45"/>
        <v>431.0344827586207</v>
      </c>
      <c r="M219" s="66">
        <f t="shared" si="46"/>
        <v>1293.103448275862</v>
      </c>
      <c r="N219" s="79">
        <f t="shared" si="47"/>
        <v>1.293103448275862</v>
      </c>
    </row>
    <row r="220" spans="1:14" ht="15.75">
      <c r="A220" s="60">
        <v>53</v>
      </c>
      <c r="B220" s="64">
        <v>43623</v>
      </c>
      <c r="C220" s="60" t="s">
        <v>20</v>
      </c>
      <c r="D220" s="60" t="s">
        <v>21</v>
      </c>
      <c r="E220" s="60" t="s">
        <v>282</v>
      </c>
      <c r="F220" s="61">
        <v>792</v>
      </c>
      <c r="G220" s="61">
        <v>777</v>
      </c>
      <c r="H220" s="61">
        <v>800</v>
      </c>
      <c r="I220" s="61">
        <v>808</v>
      </c>
      <c r="J220" s="61">
        <v>814</v>
      </c>
      <c r="K220" s="61">
        <v>777</v>
      </c>
      <c r="L220" s="65">
        <f aca="true" t="shared" si="48" ref="L220:L226">100000/F220</f>
        <v>126.26262626262626</v>
      </c>
      <c r="M220" s="66">
        <f t="shared" si="46"/>
        <v>-1893.9393939393938</v>
      </c>
      <c r="N220" s="79">
        <f t="shared" si="47"/>
        <v>-1.893939393939394</v>
      </c>
    </row>
    <row r="221" spans="1:14" ht="15.75">
      <c r="A221" s="60">
        <v>54</v>
      </c>
      <c r="B221" s="64">
        <v>43623</v>
      </c>
      <c r="C221" s="60" t="s">
        <v>20</v>
      </c>
      <c r="D221" s="60" t="s">
        <v>94</v>
      </c>
      <c r="E221" s="60" t="s">
        <v>112</v>
      </c>
      <c r="F221" s="61">
        <v>64</v>
      </c>
      <c r="G221" s="61">
        <v>67</v>
      </c>
      <c r="H221" s="61">
        <v>62.5</v>
      </c>
      <c r="I221" s="61">
        <v>61</v>
      </c>
      <c r="J221" s="61">
        <v>59.5</v>
      </c>
      <c r="K221" s="61">
        <v>61</v>
      </c>
      <c r="L221" s="65">
        <f t="shared" si="48"/>
        <v>1562.5</v>
      </c>
      <c r="M221" s="66">
        <f aca="true" t="shared" si="49" ref="M221:M226">IF(D221="BUY",(K221-F221)*(L221),(F221-K221)*(L221))</f>
        <v>4687.5</v>
      </c>
      <c r="N221" s="79">
        <f aca="true" t="shared" si="50" ref="N221:N226">M221/(L221)/F221%</f>
        <v>4.6875</v>
      </c>
    </row>
    <row r="222" spans="1:14" ht="15.75">
      <c r="A222" s="60">
        <v>55</v>
      </c>
      <c r="B222" s="64">
        <v>43623</v>
      </c>
      <c r="C222" s="60" t="s">
        <v>20</v>
      </c>
      <c r="D222" s="60" t="s">
        <v>21</v>
      </c>
      <c r="E222" s="60" t="s">
        <v>161</v>
      </c>
      <c r="F222" s="61">
        <v>277</v>
      </c>
      <c r="G222" s="61">
        <v>270</v>
      </c>
      <c r="H222" s="61">
        <v>281</v>
      </c>
      <c r="I222" s="61">
        <v>285</v>
      </c>
      <c r="J222" s="61">
        <v>289</v>
      </c>
      <c r="K222" s="61">
        <v>281</v>
      </c>
      <c r="L222" s="65">
        <f t="shared" si="48"/>
        <v>361.01083032490976</v>
      </c>
      <c r="M222" s="66">
        <f t="shared" si="49"/>
        <v>1444.043321299639</v>
      </c>
      <c r="N222" s="79">
        <f t="shared" si="50"/>
        <v>1.444043321299639</v>
      </c>
    </row>
    <row r="223" spans="1:14" ht="15.75">
      <c r="A223" s="60">
        <v>56</v>
      </c>
      <c r="B223" s="64">
        <v>43622</v>
      </c>
      <c r="C223" s="60" t="s">
        <v>20</v>
      </c>
      <c r="D223" s="60" t="s">
        <v>94</v>
      </c>
      <c r="E223" s="60" t="s">
        <v>112</v>
      </c>
      <c r="F223" s="61">
        <v>71</v>
      </c>
      <c r="G223" s="61">
        <v>74</v>
      </c>
      <c r="H223" s="61">
        <v>69</v>
      </c>
      <c r="I223" s="61">
        <v>67</v>
      </c>
      <c r="J223" s="61">
        <v>65</v>
      </c>
      <c r="K223" s="61">
        <v>69</v>
      </c>
      <c r="L223" s="65">
        <f t="shared" si="48"/>
        <v>1408.4507042253522</v>
      </c>
      <c r="M223" s="66">
        <f t="shared" si="49"/>
        <v>2816.9014084507044</v>
      </c>
      <c r="N223" s="79">
        <f t="shared" si="50"/>
        <v>2.8169014084507045</v>
      </c>
    </row>
    <row r="224" spans="1:14" ht="15.75">
      <c r="A224" s="60">
        <v>57</v>
      </c>
      <c r="B224" s="64">
        <v>43622</v>
      </c>
      <c r="C224" s="60" t="s">
        <v>20</v>
      </c>
      <c r="D224" s="60" t="s">
        <v>21</v>
      </c>
      <c r="E224" s="60" t="s">
        <v>733</v>
      </c>
      <c r="F224" s="61">
        <v>133</v>
      </c>
      <c r="G224" s="61">
        <v>129.8</v>
      </c>
      <c r="H224" s="61">
        <v>135</v>
      </c>
      <c r="I224" s="61">
        <v>137</v>
      </c>
      <c r="J224" s="61">
        <v>139</v>
      </c>
      <c r="K224" s="61">
        <v>135</v>
      </c>
      <c r="L224" s="65">
        <f t="shared" si="48"/>
        <v>751.8796992481203</v>
      </c>
      <c r="M224" s="66">
        <f t="shared" si="49"/>
        <v>1503.7593984962407</v>
      </c>
      <c r="N224" s="79">
        <f t="shared" si="50"/>
        <v>1.5037593984962405</v>
      </c>
    </row>
    <row r="225" spans="1:14" ht="15.75">
      <c r="A225" s="60">
        <v>58</v>
      </c>
      <c r="B225" s="64">
        <v>43622</v>
      </c>
      <c r="C225" s="60" t="s">
        <v>20</v>
      </c>
      <c r="D225" s="60" t="s">
        <v>94</v>
      </c>
      <c r="E225" s="60" t="s">
        <v>239</v>
      </c>
      <c r="F225" s="61">
        <v>490</v>
      </c>
      <c r="G225" s="61">
        <v>500</v>
      </c>
      <c r="H225" s="61">
        <v>485</v>
      </c>
      <c r="I225" s="61">
        <v>480</v>
      </c>
      <c r="J225" s="61">
        <v>475</v>
      </c>
      <c r="K225" s="61">
        <v>485</v>
      </c>
      <c r="L225" s="65">
        <f t="shared" si="48"/>
        <v>204.08163265306123</v>
      </c>
      <c r="M225" s="66">
        <f t="shared" si="49"/>
        <v>1020.4081632653061</v>
      </c>
      <c r="N225" s="79">
        <f t="shared" si="50"/>
        <v>1.0204081632653061</v>
      </c>
    </row>
    <row r="226" spans="1:14" ht="15.75">
      <c r="A226" s="60">
        <v>59</v>
      </c>
      <c r="B226" s="64">
        <v>43620</v>
      </c>
      <c r="C226" s="60" t="s">
        <v>20</v>
      </c>
      <c r="D226" s="60" t="s">
        <v>21</v>
      </c>
      <c r="E226" s="60" t="s">
        <v>295</v>
      </c>
      <c r="F226" s="61">
        <v>132</v>
      </c>
      <c r="G226" s="61">
        <v>126</v>
      </c>
      <c r="H226" s="61">
        <v>135</v>
      </c>
      <c r="I226" s="61">
        <v>138</v>
      </c>
      <c r="J226" s="61">
        <v>141</v>
      </c>
      <c r="K226" s="61">
        <v>126</v>
      </c>
      <c r="L226" s="65">
        <f t="shared" si="48"/>
        <v>757.5757575757576</v>
      </c>
      <c r="M226" s="66">
        <f t="shared" si="49"/>
        <v>-4545.454545454546</v>
      </c>
      <c r="N226" s="79">
        <f t="shared" si="50"/>
        <v>-4.545454545454545</v>
      </c>
    </row>
    <row r="227" spans="1:14" ht="15.75">
      <c r="A227" s="60">
        <v>60</v>
      </c>
      <c r="B227" s="64">
        <v>43620</v>
      </c>
      <c r="C227" s="60" t="s">
        <v>20</v>
      </c>
      <c r="D227" s="60" t="s">
        <v>21</v>
      </c>
      <c r="E227" s="60" t="s">
        <v>100</v>
      </c>
      <c r="F227" s="61">
        <v>371</v>
      </c>
      <c r="G227" s="61">
        <v>364</v>
      </c>
      <c r="H227" s="61">
        <v>375</v>
      </c>
      <c r="I227" s="61">
        <v>379</v>
      </c>
      <c r="J227" s="61">
        <v>383</v>
      </c>
      <c r="K227" s="61">
        <v>364</v>
      </c>
      <c r="L227" s="65">
        <f aca="true" t="shared" si="51" ref="L227:L234">100000/F227</f>
        <v>269.54177897574124</v>
      </c>
      <c r="M227" s="66">
        <f aca="true" t="shared" si="52" ref="M227:M234">IF(D227="BUY",(K227-F227)*(L227),(F227-K227)*(L227))</f>
        <v>-1886.7924528301887</v>
      </c>
      <c r="N227" s="79">
        <f aca="true" t="shared" si="53" ref="N227:N234">M227/(L227)/F227%</f>
        <v>-1.8867924528301887</v>
      </c>
    </row>
    <row r="228" spans="1:14" ht="15.75">
      <c r="A228" s="60">
        <v>61</v>
      </c>
      <c r="B228" s="64">
        <v>43620</v>
      </c>
      <c r="C228" s="60" t="s">
        <v>20</v>
      </c>
      <c r="D228" s="60" t="s">
        <v>21</v>
      </c>
      <c r="E228" s="60" t="s">
        <v>631</v>
      </c>
      <c r="F228" s="61">
        <v>201</v>
      </c>
      <c r="G228" s="61">
        <v>197</v>
      </c>
      <c r="H228" s="61">
        <v>203.5</v>
      </c>
      <c r="I228" s="61">
        <v>206</v>
      </c>
      <c r="J228" s="61">
        <v>208.5</v>
      </c>
      <c r="K228" s="61">
        <v>197</v>
      </c>
      <c r="L228" s="65">
        <f t="shared" si="51"/>
        <v>497.5124378109453</v>
      </c>
      <c r="M228" s="66">
        <f t="shared" si="52"/>
        <v>-1990.0497512437812</v>
      </c>
      <c r="N228" s="79">
        <f t="shared" si="53"/>
        <v>-1.9900497512437814</v>
      </c>
    </row>
    <row r="229" spans="1:14" ht="15.75">
      <c r="A229" s="60">
        <v>62</v>
      </c>
      <c r="B229" s="64">
        <v>43620</v>
      </c>
      <c r="C229" s="60" t="s">
        <v>20</v>
      </c>
      <c r="D229" s="60" t="s">
        <v>21</v>
      </c>
      <c r="E229" s="60" t="s">
        <v>118</v>
      </c>
      <c r="F229" s="61">
        <v>250</v>
      </c>
      <c r="G229" s="61">
        <v>244</v>
      </c>
      <c r="H229" s="61">
        <v>253</v>
      </c>
      <c r="I229" s="61">
        <v>256</v>
      </c>
      <c r="J229" s="61">
        <v>259</v>
      </c>
      <c r="K229" s="61">
        <v>256</v>
      </c>
      <c r="L229" s="65">
        <f t="shared" si="51"/>
        <v>400</v>
      </c>
      <c r="M229" s="66">
        <f t="shared" si="52"/>
        <v>2400</v>
      </c>
      <c r="N229" s="79">
        <f t="shared" si="53"/>
        <v>2.4</v>
      </c>
    </row>
    <row r="230" spans="1:14" ht="15.75">
      <c r="A230" s="60">
        <v>63</v>
      </c>
      <c r="B230" s="64">
        <v>43619</v>
      </c>
      <c r="C230" s="60" t="s">
        <v>20</v>
      </c>
      <c r="D230" s="60" t="s">
        <v>21</v>
      </c>
      <c r="E230" s="60" t="s">
        <v>617</v>
      </c>
      <c r="F230" s="61">
        <v>1113</v>
      </c>
      <c r="G230" s="61">
        <v>1093</v>
      </c>
      <c r="H230" s="61">
        <v>1124</v>
      </c>
      <c r="I230" s="61">
        <v>1135</v>
      </c>
      <c r="J230" s="61">
        <v>1146</v>
      </c>
      <c r="K230" s="61">
        <v>1093</v>
      </c>
      <c r="L230" s="65">
        <f t="shared" si="51"/>
        <v>89.84725965858041</v>
      </c>
      <c r="M230" s="66">
        <f t="shared" si="52"/>
        <v>-1796.9451931716083</v>
      </c>
      <c r="N230" s="79">
        <f t="shared" si="53"/>
        <v>-1.796945193171608</v>
      </c>
    </row>
    <row r="231" spans="1:14" ht="15.75">
      <c r="A231" s="60">
        <v>64</v>
      </c>
      <c r="B231" s="64">
        <v>43619</v>
      </c>
      <c r="C231" s="60" t="s">
        <v>20</v>
      </c>
      <c r="D231" s="60" t="s">
        <v>21</v>
      </c>
      <c r="E231" s="60" t="s">
        <v>239</v>
      </c>
      <c r="F231" s="61">
        <v>500</v>
      </c>
      <c r="G231" s="61">
        <v>489</v>
      </c>
      <c r="H231" s="61">
        <v>506</v>
      </c>
      <c r="I231" s="61">
        <v>512</v>
      </c>
      <c r="J231" s="61">
        <v>518</v>
      </c>
      <c r="K231" s="61">
        <v>506</v>
      </c>
      <c r="L231" s="65">
        <f t="shared" si="51"/>
        <v>200</v>
      </c>
      <c r="M231" s="66">
        <f t="shared" si="52"/>
        <v>1200</v>
      </c>
      <c r="N231" s="79">
        <f t="shared" si="53"/>
        <v>1.2</v>
      </c>
    </row>
    <row r="232" spans="1:14" ht="15.75">
      <c r="A232" s="60">
        <v>65</v>
      </c>
      <c r="B232" s="64">
        <v>43619</v>
      </c>
      <c r="C232" s="60" t="s">
        <v>20</v>
      </c>
      <c r="D232" s="60" t="s">
        <v>21</v>
      </c>
      <c r="E232" s="60" t="s">
        <v>68</v>
      </c>
      <c r="F232" s="61">
        <v>550</v>
      </c>
      <c r="G232" s="61">
        <v>539</v>
      </c>
      <c r="H232" s="61">
        <v>556</v>
      </c>
      <c r="I232" s="61">
        <v>562</v>
      </c>
      <c r="J232" s="61">
        <v>568</v>
      </c>
      <c r="K232" s="61">
        <v>556</v>
      </c>
      <c r="L232" s="65">
        <f t="shared" si="51"/>
        <v>181.8181818181818</v>
      </c>
      <c r="M232" s="66">
        <f t="shared" si="52"/>
        <v>1090.909090909091</v>
      </c>
      <c r="N232" s="79">
        <f t="shared" si="53"/>
        <v>1.090909090909091</v>
      </c>
    </row>
    <row r="233" spans="1:14" ht="15.75">
      <c r="A233" s="60">
        <v>66</v>
      </c>
      <c r="B233" s="64">
        <v>43619</v>
      </c>
      <c r="C233" s="60" t="s">
        <v>20</v>
      </c>
      <c r="D233" s="60" t="s">
        <v>21</v>
      </c>
      <c r="E233" s="60" t="s">
        <v>423</v>
      </c>
      <c r="F233" s="61">
        <v>800</v>
      </c>
      <c r="G233" s="61">
        <v>785</v>
      </c>
      <c r="H233" s="61">
        <v>808</v>
      </c>
      <c r="I233" s="61">
        <v>816</v>
      </c>
      <c r="J233" s="61">
        <v>824</v>
      </c>
      <c r="K233" s="61">
        <v>816</v>
      </c>
      <c r="L233" s="65">
        <f t="shared" si="51"/>
        <v>125</v>
      </c>
      <c r="M233" s="66">
        <f t="shared" si="52"/>
        <v>2000</v>
      </c>
      <c r="N233" s="79">
        <f t="shared" si="53"/>
        <v>2</v>
      </c>
    </row>
    <row r="234" spans="1:14" ht="15.75">
      <c r="A234" s="60">
        <v>67</v>
      </c>
      <c r="B234" s="64">
        <v>43619</v>
      </c>
      <c r="C234" s="60" t="s">
        <v>20</v>
      </c>
      <c r="D234" s="60" t="s">
        <v>21</v>
      </c>
      <c r="E234" s="60" t="s">
        <v>52</v>
      </c>
      <c r="F234" s="61">
        <v>341</v>
      </c>
      <c r="G234" s="61">
        <v>334</v>
      </c>
      <c r="H234" s="61">
        <v>345</v>
      </c>
      <c r="I234" s="61">
        <v>349</v>
      </c>
      <c r="J234" s="61">
        <v>353</v>
      </c>
      <c r="K234" s="61">
        <v>345</v>
      </c>
      <c r="L234" s="65">
        <f t="shared" si="51"/>
        <v>293.2551319648094</v>
      </c>
      <c r="M234" s="66">
        <f t="shared" si="52"/>
        <v>1173.0205278592375</v>
      </c>
      <c r="N234" s="79">
        <f t="shared" si="53"/>
        <v>1.1730205278592374</v>
      </c>
    </row>
    <row r="235" spans="1:12" ht="15.75">
      <c r="A235" s="82" t="s">
        <v>26</v>
      </c>
      <c r="B235" s="23"/>
      <c r="C235" s="24"/>
      <c r="D235" s="25"/>
      <c r="E235" s="26"/>
      <c r="F235" s="26"/>
      <c r="G235" s="27"/>
      <c r="H235" s="35"/>
      <c r="I235" s="35"/>
      <c r="J235" s="35"/>
      <c r="K235" s="26"/>
      <c r="L235" s="21"/>
    </row>
    <row r="236" spans="1:12" ht="15.75">
      <c r="A236" s="82" t="s">
        <v>27</v>
      </c>
      <c r="B236" s="23"/>
      <c r="C236" s="24"/>
      <c r="D236" s="25"/>
      <c r="E236" s="26"/>
      <c r="F236" s="26"/>
      <c r="G236" s="27"/>
      <c r="H236" s="26"/>
      <c r="I236" s="26"/>
      <c r="J236" s="26"/>
      <c r="K236" s="26"/>
      <c r="L236" s="21"/>
    </row>
    <row r="237" spans="1:11" ht="15.75">
      <c r="A237" s="82" t="s">
        <v>27</v>
      </c>
      <c r="B237" s="23"/>
      <c r="C237" s="24"/>
      <c r="D237" s="25"/>
      <c r="E237" s="26"/>
      <c r="F237" s="26"/>
      <c r="G237" s="27"/>
      <c r="H237" s="26"/>
      <c r="I237" s="26"/>
      <c r="J237" s="26"/>
      <c r="K237" s="26"/>
    </row>
    <row r="238" spans="1:11" ht="16.5" thickBot="1">
      <c r="A238" s="68"/>
      <c r="B238" s="69"/>
      <c r="C238" s="26"/>
      <c r="D238" s="26"/>
      <c r="E238" s="26"/>
      <c r="F238" s="29"/>
      <c r="G238" s="30"/>
      <c r="H238" s="31" t="s">
        <v>28</v>
      </c>
      <c r="I238" s="31"/>
      <c r="J238" s="29"/>
      <c r="K238" s="29"/>
    </row>
    <row r="239" spans="1:10" ht="15.75">
      <c r="A239" s="68"/>
      <c r="B239" s="69"/>
      <c r="C239" s="119" t="s">
        <v>29</v>
      </c>
      <c r="D239" s="119"/>
      <c r="E239" s="33">
        <v>67</v>
      </c>
      <c r="F239" s="34">
        <f>F240+F241+F242+F243+F244+F245</f>
        <v>100</v>
      </c>
      <c r="G239" s="35">
        <v>67</v>
      </c>
      <c r="H239" s="36">
        <f>G240/G239%</f>
        <v>74.62686567164178</v>
      </c>
      <c r="I239" s="36"/>
      <c r="J239" s="29"/>
    </row>
    <row r="240" spans="1:11" ht="15.75">
      <c r="A240" s="68"/>
      <c r="B240" s="69"/>
      <c r="C240" s="115" t="s">
        <v>30</v>
      </c>
      <c r="D240" s="115"/>
      <c r="E240" s="37">
        <v>50</v>
      </c>
      <c r="F240" s="38">
        <f>(E240/E239)*100</f>
        <v>74.6268656716418</v>
      </c>
      <c r="G240" s="35">
        <v>50</v>
      </c>
      <c r="H240" s="32"/>
      <c r="I240" s="32"/>
      <c r="J240" s="29"/>
      <c r="K240" s="29"/>
    </row>
    <row r="241" spans="1:11" ht="15.75">
      <c r="A241" s="68"/>
      <c r="B241" s="69"/>
      <c r="C241" s="115" t="s">
        <v>32</v>
      </c>
      <c r="D241" s="115"/>
      <c r="E241" s="37">
        <v>0</v>
      </c>
      <c r="F241" s="38">
        <f>(E241/E239)*100</f>
        <v>0</v>
      </c>
      <c r="G241" s="40"/>
      <c r="H241" s="35"/>
      <c r="I241" s="35"/>
      <c r="J241" s="29"/>
      <c r="K241" s="29"/>
    </row>
    <row r="242" spans="1:10" ht="15.75">
      <c r="A242" s="68"/>
      <c r="B242" s="69"/>
      <c r="C242" s="115" t="s">
        <v>33</v>
      </c>
      <c r="D242" s="115"/>
      <c r="E242" s="37">
        <v>0</v>
      </c>
      <c r="F242" s="38">
        <f>(E242/E239)*100</f>
        <v>0</v>
      </c>
      <c r="G242" s="40"/>
      <c r="H242" s="35"/>
      <c r="I242" s="35"/>
      <c r="J242" s="29"/>
    </row>
    <row r="243" spans="1:11" ht="15.75">
      <c r="A243" s="68"/>
      <c r="B243" s="69"/>
      <c r="C243" s="115" t="s">
        <v>34</v>
      </c>
      <c r="D243" s="115"/>
      <c r="E243" s="37">
        <v>17</v>
      </c>
      <c r="F243" s="38">
        <f>(E243/E239)*100</f>
        <v>25.37313432835821</v>
      </c>
      <c r="G243" s="40"/>
      <c r="H243" s="26" t="s">
        <v>35</v>
      </c>
      <c r="I243" s="26"/>
      <c r="J243" s="29"/>
      <c r="K243" s="29"/>
    </row>
    <row r="244" spans="1:11" ht="15.75">
      <c r="A244" s="68"/>
      <c r="B244" s="69"/>
      <c r="C244" s="115" t="s">
        <v>36</v>
      </c>
      <c r="D244" s="115"/>
      <c r="E244" s="37">
        <v>0</v>
      </c>
      <c r="F244" s="38">
        <f>(E244/E239)*100</f>
        <v>0</v>
      </c>
      <c r="G244" s="40"/>
      <c r="H244" s="26"/>
      <c r="I244" s="26"/>
      <c r="J244" s="29"/>
      <c r="K244" s="29"/>
    </row>
    <row r="245" spans="1:10" ht="16.5" thickBot="1">
      <c r="A245" s="68"/>
      <c r="B245" s="69"/>
      <c r="C245" s="116" t="s">
        <v>37</v>
      </c>
      <c r="D245" s="116"/>
      <c r="E245" s="42"/>
      <c r="F245" s="43">
        <f>(E245/E239)*100</f>
        <v>0</v>
      </c>
      <c r="G245" s="40"/>
      <c r="H245" s="26"/>
      <c r="J245" s="26"/>
    </row>
    <row r="246" spans="1:12" ht="15.75">
      <c r="A246" s="83" t="s">
        <v>38</v>
      </c>
      <c r="B246" s="23"/>
      <c r="C246" s="24"/>
      <c r="D246" s="24"/>
      <c r="E246" s="26"/>
      <c r="F246" s="26"/>
      <c r="G246" s="84"/>
      <c r="H246" s="85"/>
      <c r="I246" s="85"/>
      <c r="J246" s="85"/>
      <c r="L246" s="29"/>
    </row>
    <row r="247" spans="1:12" ht="15.75">
      <c r="A247" s="25" t="s">
        <v>39</v>
      </c>
      <c r="B247" s="23"/>
      <c r="C247" s="86"/>
      <c r="D247" s="87"/>
      <c r="E247" s="28"/>
      <c r="F247" s="85"/>
      <c r="G247" s="84"/>
      <c r="H247" s="85"/>
      <c r="I247" s="85"/>
      <c r="J247" s="85"/>
      <c r="L247" s="26"/>
    </row>
    <row r="248" spans="1:12" ht="15.75">
      <c r="A248" s="25" t="s">
        <v>40</v>
      </c>
      <c r="B248" s="23"/>
      <c r="C248" s="24"/>
      <c r="D248" s="87"/>
      <c r="E248" s="28"/>
      <c r="F248" s="85"/>
      <c r="G248" s="84"/>
      <c r="H248" s="32"/>
      <c r="I248" s="32"/>
      <c r="J248" s="32"/>
      <c r="L248" s="26"/>
    </row>
    <row r="249" spans="1:13" ht="15.75">
      <c r="A249" s="25" t="s">
        <v>41</v>
      </c>
      <c r="B249" s="86"/>
      <c r="C249" s="24"/>
      <c r="D249" s="87"/>
      <c r="E249" s="28"/>
      <c r="F249" s="85"/>
      <c r="G249" s="30"/>
      <c r="H249" s="32"/>
      <c r="I249" s="32"/>
      <c r="J249" s="32"/>
      <c r="K249" s="26"/>
      <c r="L249" s="26"/>
      <c r="M249" s="21"/>
    </row>
    <row r="250" spans="1:13" ht="16.5" thickBot="1">
      <c r="A250" s="25" t="s">
        <v>42</v>
      </c>
      <c r="B250" s="39"/>
      <c r="C250" s="24"/>
      <c r="D250" s="88"/>
      <c r="E250" s="85"/>
      <c r="F250" s="85"/>
      <c r="G250" s="30"/>
      <c r="H250" s="32"/>
      <c r="I250" s="32"/>
      <c r="J250" s="32"/>
      <c r="K250" s="85"/>
      <c r="L250" s="21"/>
      <c r="M250" s="21"/>
    </row>
    <row r="251" spans="1:14" ht="16.5" thickBot="1">
      <c r="A251" s="124" t="s">
        <v>0</v>
      </c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</row>
    <row r="252" spans="1:14" ht="16.5" thickBot="1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</row>
    <row r="253" spans="1:14" ht="15.75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</row>
    <row r="254" spans="1:14" ht="15.75">
      <c r="A254" s="125" t="s">
        <v>616</v>
      </c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1:14" ht="15.75">
      <c r="A255" s="125" t="s">
        <v>615</v>
      </c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1:14" ht="16.5" thickBot="1">
      <c r="A256" s="126" t="s">
        <v>3</v>
      </c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</row>
    <row r="257" spans="1:14" ht="15.75">
      <c r="A257" s="127" t="s">
        <v>715</v>
      </c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</row>
    <row r="258" spans="1:14" ht="15.75">
      <c r="A258" s="127" t="s">
        <v>5</v>
      </c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</row>
    <row r="259" spans="1:14" ht="15.75">
      <c r="A259" s="122" t="s">
        <v>6</v>
      </c>
      <c r="B259" s="117" t="s">
        <v>7</v>
      </c>
      <c r="C259" s="117" t="s">
        <v>8</v>
      </c>
      <c r="D259" s="122" t="s">
        <v>9</v>
      </c>
      <c r="E259" s="117" t="s">
        <v>10</v>
      </c>
      <c r="F259" s="117" t="s">
        <v>11</v>
      </c>
      <c r="G259" s="117" t="s">
        <v>12</v>
      </c>
      <c r="H259" s="117" t="s">
        <v>13</v>
      </c>
      <c r="I259" s="117" t="s">
        <v>14</v>
      </c>
      <c r="J259" s="117" t="s">
        <v>15</v>
      </c>
      <c r="K259" s="120" t="s">
        <v>16</v>
      </c>
      <c r="L259" s="117" t="s">
        <v>17</v>
      </c>
      <c r="M259" s="117" t="s">
        <v>18</v>
      </c>
      <c r="N259" s="117" t="s">
        <v>19</v>
      </c>
    </row>
    <row r="260" spans="1:14" ht="15.75">
      <c r="A260" s="123"/>
      <c r="B260" s="118"/>
      <c r="C260" s="118"/>
      <c r="D260" s="123"/>
      <c r="E260" s="118"/>
      <c r="F260" s="118"/>
      <c r="G260" s="118"/>
      <c r="H260" s="118"/>
      <c r="I260" s="118"/>
      <c r="J260" s="118"/>
      <c r="K260" s="121"/>
      <c r="L260" s="118"/>
      <c r="M260" s="118"/>
      <c r="N260" s="118"/>
    </row>
    <row r="261" spans="1:14" ht="15.75">
      <c r="A261" s="60">
        <v>1</v>
      </c>
      <c r="B261" s="64">
        <v>43616</v>
      </c>
      <c r="C261" s="60" t="s">
        <v>20</v>
      </c>
      <c r="D261" s="60" t="s">
        <v>21</v>
      </c>
      <c r="E261" s="60" t="s">
        <v>271</v>
      </c>
      <c r="F261" s="61">
        <v>500</v>
      </c>
      <c r="G261" s="61">
        <v>488</v>
      </c>
      <c r="H261" s="61">
        <v>506</v>
      </c>
      <c r="I261" s="61">
        <v>512</v>
      </c>
      <c r="J261" s="61">
        <v>518</v>
      </c>
      <c r="K261" s="61" t="s">
        <v>575</v>
      </c>
      <c r="L261" s="65">
        <f aca="true" t="shared" si="54" ref="L261:L273">100000/F261</f>
        <v>200</v>
      </c>
      <c r="M261" s="66">
        <v>0</v>
      </c>
      <c r="N261" s="79">
        <v>0</v>
      </c>
    </row>
    <row r="262" spans="1:14" ht="15.75">
      <c r="A262" s="60">
        <v>2</v>
      </c>
      <c r="B262" s="64">
        <v>43616</v>
      </c>
      <c r="C262" s="60" t="s">
        <v>20</v>
      </c>
      <c r="D262" s="60" t="s">
        <v>21</v>
      </c>
      <c r="E262" s="60" t="s">
        <v>584</v>
      </c>
      <c r="F262" s="61">
        <v>217</v>
      </c>
      <c r="G262" s="61">
        <v>212.5</v>
      </c>
      <c r="H262" s="61">
        <v>220</v>
      </c>
      <c r="I262" s="61">
        <v>223</v>
      </c>
      <c r="J262" s="61">
        <v>226</v>
      </c>
      <c r="K262" s="61">
        <v>220</v>
      </c>
      <c r="L262" s="65">
        <f aca="true" t="shared" si="55" ref="L262:L267">100000/F262</f>
        <v>460.8294930875576</v>
      </c>
      <c r="M262" s="66">
        <f aca="true" t="shared" si="56" ref="M262:M270">IF(D262="BUY",(K262-F262)*(L262),(F262-K262)*(L262))</f>
        <v>1382.4884792626726</v>
      </c>
      <c r="N262" s="79">
        <f aca="true" t="shared" si="57" ref="N262:N270">M262/(L262)/F262%</f>
        <v>1.3824884792626726</v>
      </c>
    </row>
    <row r="263" spans="1:14" ht="15.75">
      <c r="A263" s="60">
        <v>3</v>
      </c>
      <c r="B263" s="64">
        <v>43616</v>
      </c>
      <c r="C263" s="60" t="s">
        <v>20</v>
      </c>
      <c r="D263" s="60" t="s">
        <v>21</v>
      </c>
      <c r="E263" s="60" t="s">
        <v>570</v>
      </c>
      <c r="F263" s="61">
        <v>563</v>
      </c>
      <c r="G263" s="61">
        <v>551</v>
      </c>
      <c r="H263" s="61">
        <v>569</v>
      </c>
      <c r="I263" s="61">
        <v>575</v>
      </c>
      <c r="J263" s="61">
        <v>581</v>
      </c>
      <c r="K263" s="61">
        <v>551</v>
      </c>
      <c r="L263" s="65">
        <f t="shared" si="55"/>
        <v>177.61989342806393</v>
      </c>
      <c r="M263" s="66">
        <f t="shared" si="56"/>
        <v>-2131.438721136767</v>
      </c>
      <c r="N263" s="79">
        <f t="shared" si="57"/>
        <v>-2.1314387211367674</v>
      </c>
    </row>
    <row r="264" spans="1:14" ht="15.75">
      <c r="A264" s="60">
        <v>4</v>
      </c>
      <c r="B264" s="64">
        <v>43616</v>
      </c>
      <c r="C264" s="60" t="s">
        <v>20</v>
      </c>
      <c r="D264" s="60" t="s">
        <v>21</v>
      </c>
      <c r="E264" s="60" t="s">
        <v>494</v>
      </c>
      <c r="F264" s="61">
        <v>760</v>
      </c>
      <c r="G264" s="61">
        <v>745</v>
      </c>
      <c r="H264" s="61">
        <v>768</v>
      </c>
      <c r="I264" s="61">
        <v>776</v>
      </c>
      <c r="J264" s="61">
        <v>784</v>
      </c>
      <c r="K264" s="61">
        <v>768</v>
      </c>
      <c r="L264" s="65">
        <f t="shared" si="55"/>
        <v>131.57894736842104</v>
      </c>
      <c r="M264" s="66">
        <f t="shared" si="56"/>
        <v>1052.6315789473683</v>
      </c>
      <c r="N264" s="79">
        <f t="shared" si="57"/>
        <v>1.0526315789473684</v>
      </c>
    </row>
    <row r="265" spans="1:14" ht="15.75">
      <c r="A265" s="60">
        <v>5</v>
      </c>
      <c r="B265" s="64">
        <v>43615</v>
      </c>
      <c r="C265" s="60" t="s">
        <v>20</v>
      </c>
      <c r="D265" s="60" t="s">
        <v>21</v>
      </c>
      <c r="E265" s="60" t="s">
        <v>717</v>
      </c>
      <c r="F265" s="61">
        <v>284</v>
      </c>
      <c r="G265" s="61">
        <v>277</v>
      </c>
      <c r="H265" s="61">
        <v>287</v>
      </c>
      <c r="I265" s="61">
        <v>290</v>
      </c>
      <c r="J265" s="61">
        <v>293</v>
      </c>
      <c r="K265" s="61">
        <v>277</v>
      </c>
      <c r="L265" s="65">
        <f t="shared" si="55"/>
        <v>352.11267605633805</v>
      </c>
      <c r="M265" s="66">
        <f t="shared" si="56"/>
        <v>-2464.7887323943664</v>
      </c>
      <c r="N265" s="79">
        <f t="shared" si="57"/>
        <v>-2.4647887323943665</v>
      </c>
    </row>
    <row r="266" spans="1:14" ht="15.75">
      <c r="A266" s="60">
        <v>6</v>
      </c>
      <c r="B266" s="64">
        <v>43615</v>
      </c>
      <c r="C266" s="60" t="s">
        <v>20</v>
      </c>
      <c r="D266" s="60" t="s">
        <v>21</v>
      </c>
      <c r="E266" s="60" t="s">
        <v>549</v>
      </c>
      <c r="F266" s="61">
        <v>280</v>
      </c>
      <c r="G266" s="61">
        <v>274</v>
      </c>
      <c r="H266" s="61">
        <v>283</v>
      </c>
      <c r="I266" s="61">
        <v>286</v>
      </c>
      <c r="J266" s="61">
        <v>289</v>
      </c>
      <c r="K266" s="61">
        <v>283</v>
      </c>
      <c r="L266" s="65">
        <f t="shared" si="55"/>
        <v>357.14285714285717</v>
      </c>
      <c r="M266" s="66">
        <f t="shared" si="56"/>
        <v>1071.4285714285716</v>
      </c>
      <c r="N266" s="79">
        <f t="shared" si="57"/>
        <v>1.0714285714285714</v>
      </c>
    </row>
    <row r="267" spans="1:14" ht="15.75">
      <c r="A267" s="60">
        <v>7</v>
      </c>
      <c r="B267" s="64">
        <v>43615</v>
      </c>
      <c r="C267" s="60" t="s">
        <v>20</v>
      </c>
      <c r="D267" s="60" t="s">
        <v>21</v>
      </c>
      <c r="E267" s="60" t="s">
        <v>725</v>
      </c>
      <c r="F267" s="61">
        <v>325</v>
      </c>
      <c r="G267" s="61">
        <v>316</v>
      </c>
      <c r="H267" s="61">
        <v>329</v>
      </c>
      <c r="I267" s="61">
        <v>334</v>
      </c>
      <c r="J267" s="61">
        <v>339</v>
      </c>
      <c r="K267" s="61">
        <v>316</v>
      </c>
      <c r="L267" s="65">
        <f t="shared" si="55"/>
        <v>307.6923076923077</v>
      </c>
      <c r="M267" s="66">
        <f t="shared" si="56"/>
        <v>-2769.230769230769</v>
      </c>
      <c r="N267" s="79">
        <f t="shared" si="57"/>
        <v>-2.769230769230769</v>
      </c>
    </row>
    <row r="268" spans="1:14" ht="15.75">
      <c r="A268" s="60">
        <v>8</v>
      </c>
      <c r="B268" s="64">
        <v>43614</v>
      </c>
      <c r="C268" s="60" t="s">
        <v>20</v>
      </c>
      <c r="D268" s="60" t="s">
        <v>21</v>
      </c>
      <c r="E268" s="60" t="s">
        <v>729</v>
      </c>
      <c r="F268" s="61">
        <v>372</v>
      </c>
      <c r="G268" s="61">
        <v>362</v>
      </c>
      <c r="H268" s="61">
        <v>377</v>
      </c>
      <c r="I268" s="61">
        <v>382</v>
      </c>
      <c r="J268" s="61">
        <v>387</v>
      </c>
      <c r="K268" s="61">
        <v>377</v>
      </c>
      <c r="L268" s="65">
        <f t="shared" si="54"/>
        <v>268.81720430107526</v>
      </c>
      <c r="M268" s="66">
        <f t="shared" si="56"/>
        <v>1344.0860215053763</v>
      </c>
      <c r="N268" s="79">
        <f t="shared" si="57"/>
        <v>1.3440860215053763</v>
      </c>
    </row>
    <row r="269" spans="1:14" ht="15.75">
      <c r="A269" s="60">
        <v>9</v>
      </c>
      <c r="B269" s="64">
        <v>43614</v>
      </c>
      <c r="C269" s="60" t="s">
        <v>20</v>
      </c>
      <c r="D269" s="60" t="s">
        <v>21</v>
      </c>
      <c r="E269" s="60" t="s">
        <v>570</v>
      </c>
      <c r="F269" s="61">
        <v>557</v>
      </c>
      <c r="G269" s="61">
        <v>547</v>
      </c>
      <c r="H269" s="61">
        <v>563</v>
      </c>
      <c r="I269" s="61">
        <v>569</v>
      </c>
      <c r="J269" s="61">
        <v>574</v>
      </c>
      <c r="K269" s="61">
        <v>563</v>
      </c>
      <c r="L269" s="65">
        <f t="shared" si="54"/>
        <v>179.53321364452424</v>
      </c>
      <c r="M269" s="66">
        <f t="shared" si="56"/>
        <v>1077.1992818671454</v>
      </c>
      <c r="N269" s="79">
        <f t="shared" si="57"/>
        <v>1.0771992818671454</v>
      </c>
    </row>
    <row r="270" spans="1:14" ht="15.75">
      <c r="A270" s="60">
        <v>10</v>
      </c>
      <c r="B270" s="64">
        <v>43614</v>
      </c>
      <c r="C270" s="60" t="s">
        <v>20</v>
      </c>
      <c r="D270" s="60" t="s">
        <v>21</v>
      </c>
      <c r="E270" s="60" t="s">
        <v>595</v>
      </c>
      <c r="F270" s="61">
        <v>133.5</v>
      </c>
      <c r="G270" s="61">
        <v>130</v>
      </c>
      <c r="H270" s="61">
        <v>136</v>
      </c>
      <c r="I270" s="61">
        <v>138.5</v>
      </c>
      <c r="J270" s="61">
        <v>141</v>
      </c>
      <c r="K270" s="61">
        <v>136</v>
      </c>
      <c r="L270" s="65">
        <f t="shared" si="54"/>
        <v>749.0636704119851</v>
      </c>
      <c r="M270" s="66">
        <f t="shared" si="56"/>
        <v>1872.6591760299627</v>
      </c>
      <c r="N270" s="79">
        <f t="shared" si="57"/>
        <v>1.8726591760299627</v>
      </c>
    </row>
    <row r="271" spans="1:14" ht="15.75">
      <c r="A271" s="60">
        <v>11</v>
      </c>
      <c r="B271" s="64">
        <v>43613</v>
      </c>
      <c r="C271" s="60" t="s">
        <v>20</v>
      </c>
      <c r="D271" s="60" t="s">
        <v>21</v>
      </c>
      <c r="E271" s="60" t="s">
        <v>404</v>
      </c>
      <c r="F271" s="61">
        <v>430</v>
      </c>
      <c r="G271" s="61">
        <v>420</v>
      </c>
      <c r="H271" s="61">
        <v>435</v>
      </c>
      <c r="I271" s="61">
        <v>440</v>
      </c>
      <c r="J271" s="61">
        <v>445</v>
      </c>
      <c r="K271" s="61">
        <v>435</v>
      </c>
      <c r="L271" s="65">
        <f t="shared" si="54"/>
        <v>232.5581395348837</v>
      </c>
      <c r="M271" s="66">
        <f aca="true" t="shared" si="58" ref="M271:M280">IF(D271="BUY",(K271-F271)*(L271),(F271-K271)*(L271))</f>
        <v>1162.7906976744184</v>
      </c>
      <c r="N271" s="79">
        <f aca="true" t="shared" si="59" ref="N271:N280">M271/(L271)/F271%</f>
        <v>1.1627906976744184</v>
      </c>
    </row>
    <row r="272" spans="1:14" ht="15.75">
      <c r="A272" s="60">
        <v>12</v>
      </c>
      <c r="B272" s="64">
        <v>43613</v>
      </c>
      <c r="C272" s="60" t="s">
        <v>20</v>
      </c>
      <c r="D272" s="60" t="s">
        <v>21</v>
      </c>
      <c r="E272" s="60" t="s">
        <v>125</v>
      </c>
      <c r="F272" s="61">
        <v>264</v>
      </c>
      <c r="G272" s="61">
        <v>257</v>
      </c>
      <c r="H272" s="61">
        <v>268</v>
      </c>
      <c r="I272" s="61">
        <v>272</v>
      </c>
      <c r="J272" s="61">
        <v>278</v>
      </c>
      <c r="K272" s="61">
        <v>268</v>
      </c>
      <c r="L272" s="65">
        <f t="shared" si="54"/>
        <v>378.7878787878788</v>
      </c>
      <c r="M272" s="66">
        <f t="shared" si="58"/>
        <v>1515.1515151515152</v>
      </c>
      <c r="N272" s="79">
        <f t="shared" si="59"/>
        <v>1.5151515151515151</v>
      </c>
    </row>
    <row r="273" spans="1:14" ht="15.75">
      <c r="A273" s="60">
        <v>13</v>
      </c>
      <c r="B273" s="64">
        <v>43612</v>
      </c>
      <c r="C273" s="60" t="s">
        <v>20</v>
      </c>
      <c r="D273" s="60" t="s">
        <v>21</v>
      </c>
      <c r="E273" s="60" t="s">
        <v>25</v>
      </c>
      <c r="F273" s="61">
        <v>647</v>
      </c>
      <c r="G273" s="61">
        <v>634</v>
      </c>
      <c r="H273" s="61">
        <v>654</v>
      </c>
      <c r="I273" s="61">
        <v>661</v>
      </c>
      <c r="J273" s="61">
        <v>668</v>
      </c>
      <c r="K273" s="61">
        <v>634</v>
      </c>
      <c r="L273" s="65">
        <f t="shared" si="54"/>
        <v>154.5595054095827</v>
      </c>
      <c r="M273" s="66">
        <f t="shared" si="58"/>
        <v>-2009.273570324575</v>
      </c>
      <c r="N273" s="79">
        <f t="shared" si="59"/>
        <v>-2.009273570324575</v>
      </c>
    </row>
    <row r="274" spans="1:14" ht="15.75">
      <c r="A274" s="60">
        <v>14</v>
      </c>
      <c r="B274" s="64">
        <v>43612</v>
      </c>
      <c r="C274" s="60" t="s">
        <v>20</v>
      </c>
      <c r="D274" s="60" t="s">
        <v>21</v>
      </c>
      <c r="E274" s="60" t="s">
        <v>224</v>
      </c>
      <c r="F274" s="61">
        <v>153</v>
      </c>
      <c r="G274" s="61">
        <v>149</v>
      </c>
      <c r="H274" s="61">
        <v>155.5</v>
      </c>
      <c r="I274" s="61">
        <v>158</v>
      </c>
      <c r="J274" s="61">
        <v>160.5</v>
      </c>
      <c r="K274" s="61">
        <v>155.5</v>
      </c>
      <c r="L274" s="65">
        <f aca="true" t="shared" si="60" ref="L274:L280">100000/F274</f>
        <v>653.59477124183</v>
      </c>
      <c r="M274" s="66">
        <f t="shared" si="58"/>
        <v>1633.986928104575</v>
      </c>
      <c r="N274" s="79">
        <f t="shared" si="59"/>
        <v>1.6339869281045751</v>
      </c>
    </row>
    <row r="275" spans="1:14" ht="15.75">
      <c r="A275" s="60">
        <v>15</v>
      </c>
      <c r="B275" s="64">
        <v>43612</v>
      </c>
      <c r="C275" s="60" t="s">
        <v>20</v>
      </c>
      <c r="D275" s="60" t="s">
        <v>21</v>
      </c>
      <c r="E275" s="60" t="s">
        <v>295</v>
      </c>
      <c r="F275" s="61">
        <v>130</v>
      </c>
      <c r="G275" s="61">
        <v>125</v>
      </c>
      <c r="H275" s="61">
        <v>132.5</v>
      </c>
      <c r="I275" s="61">
        <v>135</v>
      </c>
      <c r="J275" s="61">
        <v>137.5</v>
      </c>
      <c r="K275" s="61">
        <v>135</v>
      </c>
      <c r="L275" s="65">
        <f t="shared" si="60"/>
        <v>769.2307692307693</v>
      </c>
      <c r="M275" s="66">
        <f t="shared" si="58"/>
        <v>3846.1538461538466</v>
      </c>
      <c r="N275" s="79">
        <f t="shared" si="59"/>
        <v>3.846153846153846</v>
      </c>
    </row>
    <row r="276" spans="1:14" ht="15.75">
      <c r="A276" s="60">
        <v>16</v>
      </c>
      <c r="B276" s="64">
        <v>43612</v>
      </c>
      <c r="C276" s="60" t="s">
        <v>20</v>
      </c>
      <c r="D276" s="60" t="s">
        <v>21</v>
      </c>
      <c r="E276" s="60" t="s">
        <v>669</v>
      </c>
      <c r="F276" s="61">
        <v>145</v>
      </c>
      <c r="G276" s="61">
        <v>141</v>
      </c>
      <c r="H276" s="61">
        <v>147.5</v>
      </c>
      <c r="I276" s="61">
        <v>150</v>
      </c>
      <c r="J276" s="61">
        <v>152.5</v>
      </c>
      <c r="K276" s="61">
        <v>147.5</v>
      </c>
      <c r="L276" s="65">
        <f t="shared" si="60"/>
        <v>689.6551724137931</v>
      </c>
      <c r="M276" s="66">
        <f t="shared" si="58"/>
        <v>1724.1379310344828</v>
      </c>
      <c r="N276" s="79">
        <f t="shared" si="59"/>
        <v>1.7241379310344829</v>
      </c>
    </row>
    <row r="277" spans="1:14" ht="15.75">
      <c r="A277" s="60">
        <v>17</v>
      </c>
      <c r="B277" s="64">
        <v>43609</v>
      </c>
      <c r="C277" s="60" t="s">
        <v>20</v>
      </c>
      <c r="D277" s="60" t="s">
        <v>21</v>
      </c>
      <c r="E277" s="60" t="s">
        <v>386</v>
      </c>
      <c r="F277" s="61">
        <v>129</v>
      </c>
      <c r="G277" s="61">
        <v>124.5</v>
      </c>
      <c r="H277" s="61">
        <v>131</v>
      </c>
      <c r="I277" s="61">
        <v>133</v>
      </c>
      <c r="J277" s="61">
        <v>135</v>
      </c>
      <c r="K277" s="61">
        <v>132</v>
      </c>
      <c r="L277" s="65">
        <f t="shared" si="60"/>
        <v>775.1937984496124</v>
      </c>
      <c r="M277" s="66">
        <f t="shared" si="58"/>
        <v>2325.581395348837</v>
      </c>
      <c r="N277" s="79">
        <f t="shared" si="59"/>
        <v>2.325581395348837</v>
      </c>
    </row>
    <row r="278" spans="1:14" ht="15.75">
      <c r="A278" s="60">
        <v>18</v>
      </c>
      <c r="B278" s="64">
        <v>43609</v>
      </c>
      <c r="C278" s="60" t="s">
        <v>20</v>
      </c>
      <c r="D278" s="60" t="s">
        <v>21</v>
      </c>
      <c r="E278" s="60" t="s">
        <v>426</v>
      </c>
      <c r="F278" s="61">
        <v>493</v>
      </c>
      <c r="G278" s="61">
        <v>483</v>
      </c>
      <c r="H278" s="61">
        <v>498</v>
      </c>
      <c r="I278" s="61">
        <v>503</v>
      </c>
      <c r="J278" s="61">
        <v>508</v>
      </c>
      <c r="K278" s="61">
        <v>508</v>
      </c>
      <c r="L278" s="65">
        <f t="shared" si="60"/>
        <v>202.83975659229208</v>
      </c>
      <c r="M278" s="66">
        <f t="shared" si="58"/>
        <v>3042.5963488843813</v>
      </c>
      <c r="N278" s="79">
        <f t="shared" si="59"/>
        <v>3.0425963488843815</v>
      </c>
    </row>
    <row r="279" spans="1:14" ht="15.75">
      <c r="A279" s="60">
        <v>19</v>
      </c>
      <c r="B279" s="64">
        <v>43609</v>
      </c>
      <c r="C279" s="60" t="s">
        <v>20</v>
      </c>
      <c r="D279" s="60" t="s">
        <v>21</v>
      </c>
      <c r="E279" s="60" t="s">
        <v>631</v>
      </c>
      <c r="F279" s="61">
        <v>186</v>
      </c>
      <c r="G279" s="61">
        <v>182.5</v>
      </c>
      <c r="H279" s="61">
        <v>188</v>
      </c>
      <c r="I279" s="61">
        <v>190</v>
      </c>
      <c r="J279" s="61">
        <v>192</v>
      </c>
      <c r="K279" s="61">
        <v>190</v>
      </c>
      <c r="L279" s="65">
        <f t="shared" si="60"/>
        <v>537.6344086021505</v>
      </c>
      <c r="M279" s="66">
        <f t="shared" si="58"/>
        <v>2150.537634408602</v>
      </c>
      <c r="N279" s="79">
        <f t="shared" si="59"/>
        <v>2.150537634408602</v>
      </c>
    </row>
    <row r="280" spans="1:14" ht="15.75">
      <c r="A280" s="60">
        <v>20</v>
      </c>
      <c r="B280" s="64">
        <v>43608</v>
      </c>
      <c r="C280" s="60" t="s">
        <v>20</v>
      </c>
      <c r="D280" s="60" t="s">
        <v>21</v>
      </c>
      <c r="E280" s="60" t="s">
        <v>621</v>
      </c>
      <c r="F280" s="61">
        <v>132</v>
      </c>
      <c r="G280" s="61">
        <v>128.5</v>
      </c>
      <c r="H280" s="61">
        <v>134</v>
      </c>
      <c r="I280" s="61">
        <v>136</v>
      </c>
      <c r="J280" s="61">
        <v>138</v>
      </c>
      <c r="K280" s="61">
        <v>134</v>
      </c>
      <c r="L280" s="65">
        <f t="shared" si="60"/>
        <v>757.5757575757576</v>
      </c>
      <c r="M280" s="66">
        <f t="shared" si="58"/>
        <v>1515.1515151515152</v>
      </c>
      <c r="N280" s="79">
        <f t="shared" si="59"/>
        <v>1.5151515151515151</v>
      </c>
    </row>
    <row r="281" spans="1:14" ht="15.75">
      <c r="A281" s="60">
        <v>21</v>
      </c>
      <c r="B281" s="64">
        <v>43608</v>
      </c>
      <c r="C281" s="60" t="s">
        <v>20</v>
      </c>
      <c r="D281" s="60" t="s">
        <v>21</v>
      </c>
      <c r="E281" s="60" t="s">
        <v>426</v>
      </c>
      <c r="F281" s="61">
        <v>470</v>
      </c>
      <c r="G281" s="61">
        <v>460</v>
      </c>
      <c r="H281" s="61">
        <v>475</v>
      </c>
      <c r="I281" s="61">
        <v>480</v>
      </c>
      <c r="J281" s="61">
        <v>485</v>
      </c>
      <c r="K281" s="61">
        <v>475</v>
      </c>
      <c r="L281" s="65">
        <f aca="true" t="shared" si="61" ref="L281:L288">100000/F281</f>
        <v>212.7659574468085</v>
      </c>
      <c r="M281" s="66">
        <f aca="true" t="shared" si="62" ref="M281:M288">IF(D281="BUY",(K281-F281)*(L281),(F281-K281)*(L281))</f>
        <v>1063.8297872340424</v>
      </c>
      <c r="N281" s="79">
        <f aca="true" t="shared" si="63" ref="N281:N288">M281/(L281)/F281%</f>
        <v>1.0638297872340425</v>
      </c>
    </row>
    <row r="282" spans="1:14" ht="15.75">
      <c r="A282" s="60">
        <v>22</v>
      </c>
      <c r="B282" s="64">
        <v>43608</v>
      </c>
      <c r="C282" s="60" t="s">
        <v>20</v>
      </c>
      <c r="D282" s="60" t="s">
        <v>21</v>
      </c>
      <c r="E282" s="60" t="s">
        <v>728</v>
      </c>
      <c r="F282" s="61">
        <v>107</v>
      </c>
      <c r="G282" s="61">
        <v>103</v>
      </c>
      <c r="H282" s="61">
        <v>109</v>
      </c>
      <c r="I282" s="61">
        <v>111</v>
      </c>
      <c r="J282" s="61">
        <v>13</v>
      </c>
      <c r="K282" s="61">
        <v>103</v>
      </c>
      <c r="L282" s="65">
        <f t="shared" si="61"/>
        <v>934.5794392523364</v>
      </c>
      <c r="M282" s="66">
        <f t="shared" si="62"/>
        <v>-3738.3177570093458</v>
      </c>
      <c r="N282" s="79">
        <f t="shared" si="63"/>
        <v>-3.7383177570093458</v>
      </c>
    </row>
    <row r="283" spans="1:14" ht="15.75">
      <c r="A283" s="60">
        <v>23</v>
      </c>
      <c r="B283" s="64">
        <v>43608</v>
      </c>
      <c r="C283" s="60" t="s">
        <v>20</v>
      </c>
      <c r="D283" s="60" t="s">
        <v>21</v>
      </c>
      <c r="E283" s="60" t="s">
        <v>470</v>
      </c>
      <c r="F283" s="61">
        <v>277</v>
      </c>
      <c r="G283" s="61">
        <v>269</v>
      </c>
      <c r="H283" s="61">
        <v>281</v>
      </c>
      <c r="I283" s="61">
        <v>285</v>
      </c>
      <c r="J283" s="61">
        <v>289</v>
      </c>
      <c r="K283" s="61">
        <v>269</v>
      </c>
      <c r="L283" s="65">
        <f t="shared" si="61"/>
        <v>361.01083032490976</v>
      </c>
      <c r="M283" s="66">
        <f t="shared" si="62"/>
        <v>-2888.086642599278</v>
      </c>
      <c r="N283" s="79">
        <f t="shared" si="63"/>
        <v>-2.888086642599278</v>
      </c>
    </row>
    <row r="284" spans="1:14" ht="15.75">
      <c r="A284" s="60">
        <v>24</v>
      </c>
      <c r="B284" s="64">
        <v>43608</v>
      </c>
      <c r="C284" s="60" t="s">
        <v>20</v>
      </c>
      <c r="D284" s="60" t="s">
        <v>21</v>
      </c>
      <c r="E284" s="60" t="s">
        <v>426</v>
      </c>
      <c r="F284" s="61">
        <v>460</v>
      </c>
      <c r="G284" s="61">
        <v>450</v>
      </c>
      <c r="H284" s="61">
        <v>465</v>
      </c>
      <c r="I284" s="61">
        <v>470</v>
      </c>
      <c r="J284" s="61">
        <v>475</v>
      </c>
      <c r="K284" s="61">
        <v>475</v>
      </c>
      <c r="L284" s="65">
        <f t="shared" si="61"/>
        <v>217.3913043478261</v>
      </c>
      <c r="M284" s="66">
        <f t="shared" si="62"/>
        <v>3260.8695652173915</v>
      </c>
      <c r="N284" s="79">
        <f t="shared" si="63"/>
        <v>3.2608695652173916</v>
      </c>
    </row>
    <row r="285" spans="1:14" ht="15.75">
      <c r="A285" s="60">
        <v>25</v>
      </c>
      <c r="B285" s="64">
        <v>43607</v>
      </c>
      <c r="C285" s="60" t="s">
        <v>20</v>
      </c>
      <c r="D285" s="60" t="s">
        <v>21</v>
      </c>
      <c r="E285" s="60" t="s">
        <v>728</v>
      </c>
      <c r="F285" s="61">
        <v>100.5</v>
      </c>
      <c r="G285" s="61">
        <v>98</v>
      </c>
      <c r="H285" s="61">
        <v>102</v>
      </c>
      <c r="I285" s="61">
        <v>103.5</v>
      </c>
      <c r="J285" s="61">
        <v>105</v>
      </c>
      <c r="K285" s="61">
        <v>102</v>
      </c>
      <c r="L285" s="65">
        <f t="shared" si="61"/>
        <v>995.0248756218906</v>
      </c>
      <c r="M285" s="66">
        <f t="shared" si="62"/>
        <v>1492.5373134328358</v>
      </c>
      <c r="N285" s="79">
        <f t="shared" si="63"/>
        <v>1.492537313432836</v>
      </c>
    </row>
    <row r="286" spans="1:14" ht="15.75">
      <c r="A286" s="60">
        <v>26</v>
      </c>
      <c r="B286" s="64">
        <v>43607</v>
      </c>
      <c r="C286" s="60" t="s">
        <v>20</v>
      </c>
      <c r="D286" s="60" t="s">
        <v>21</v>
      </c>
      <c r="E286" s="60" t="s">
        <v>426</v>
      </c>
      <c r="F286" s="61">
        <v>437</v>
      </c>
      <c r="G286" s="61">
        <v>427</v>
      </c>
      <c r="H286" s="61">
        <v>442</v>
      </c>
      <c r="I286" s="61">
        <v>447</v>
      </c>
      <c r="J286" s="61">
        <v>452</v>
      </c>
      <c r="K286" s="61">
        <v>452</v>
      </c>
      <c r="L286" s="65">
        <f t="shared" si="61"/>
        <v>228.83295194508008</v>
      </c>
      <c r="M286" s="66">
        <f t="shared" si="62"/>
        <v>3432.4942791762014</v>
      </c>
      <c r="N286" s="79">
        <f t="shared" si="63"/>
        <v>3.4324942791762014</v>
      </c>
    </row>
    <row r="287" spans="1:14" ht="15.75">
      <c r="A287" s="60">
        <v>27</v>
      </c>
      <c r="B287" s="64">
        <v>43607</v>
      </c>
      <c r="C287" s="60" t="s">
        <v>20</v>
      </c>
      <c r="D287" s="60" t="s">
        <v>21</v>
      </c>
      <c r="E287" s="60" t="s">
        <v>224</v>
      </c>
      <c r="F287" s="61">
        <v>156</v>
      </c>
      <c r="G287" s="61">
        <v>150</v>
      </c>
      <c r="H287" s="61">
        <v>159</v>
      </c>
      <c r="I287" s="61">
        <v>162</v>
      </c>
      <c r="J287" s="61">
        <v>165</v>
      </c>
      <c r="K287" s="61">
        <v>165</v>
      </c>
      <c r="L287" s="65">
        <f t="shared" si="61"/>
        <v>641.025641025641</v>
      </c>
      <c r="M287" s="66">
        <f t="shared" si="62"/>
        <v>5769.230769230769</v>
      </c>
      <c r="N287" s="79">
        <f t="shared" si="63"/>
        <v>5.769230769230769</v>
      </c>
    </row>
    <row r="288" spans="1:14" ht="15.75">
      <c r="A288" s="60">
        <v>28</v>
      </c>
      <c r="B288" s="64">
        <v>43606</v>
      </c>
      <c r="C288" s="60" t="s">
        <v>20</v>
      </c>
      <c r="D288" s="60" t="s">
        <v>21</v>
      </c>
      <c r="E288" s="60" t="s">
        <v>494</v>
      </c>
      <c r="F288" s="61">
        <v>706</v>
      </c>
      <c r="G288" s="61">
        <v>693</v>
      </c>
      <c r="H288" s="61">
        <v>713</v>
      </c>
      <c r="I288" s="61">
        <v>720</v>
      </c>
      <c r="J288" s="61">
        <v>727</v>
      </c>
      <c r="K288" s="61">
        <v>720</v>
      </c>
      <c r="L288" s="65">
        <f t="shared" si="61"/>
        <v>141.643059490085</v>
      </c>
      <c r="M288" s="66">
        <f t="shared" si="62"/>
        <v>1983.00283286119</v>
      </c>
      <c r="N288" s="79">
        <f t="shared" si="63"/>
        <v>1.98300283286119</v>
      </c>
    </row>
    <row r="289" spans="1:14" ht="15.75">
      <c r="A289" s="60">
        <v>29</v>
      </c>
      <c r="B289" s="64">
        <v>43606</v>
      </c>
      <c r="C289" s="60" t="s">
        <v>20</v>
      </c>
      <c r="D289" s="60" t="s">
        <v>21</v>
      </c>
      <c r="E289" s="60" t="s">
        <v>725</v>
      </c>
      <c r="F289" s="61">
        <v>354</v>
      </c>
      <c r="G289" s="61">
        <v>344</v>
      </c>
      <c r="H289" s="61">
        <v>359</v>
      </c>
      <c r="I289" s="61">
        <v>364</v>
      </c>
      <c r="J289" s="61">
        <v>369</v>
      </c>
      <c r="K289" s="61">
        <v>364</v>
      </c>
      <c r="L289" s="65">
        <f aca="true" t="shared" si="64" ref="L289:L296">100000/F289</f>
        <v>282.4858757062147</v>
      </c>
      <c r="M289" s="66">
        <f aca="true" t="shared" si="65" ref="M289:M296">IF(D289="BUY",(K289-F289)*(L289),(F289-K289)*(L289))</f>
        <v>2824.858757062147</v>
      </c>
      <c r="N289" s="79">
        <f aca="true" t="shared" si="66" ref="N289:N296">M289/(L289)/F289%</f>
        <v>2.824858757062147</v>
      </c>
    </row>
    <row r="290" spans="1:14" ht="15.75">
      <c r="A290" s="60">
        <v>30</v>
      </c>
      <c r="B290" s="64">
        <v>43606</v>
      </c>
      <c r="C290" s="60" t="s">
        <v>20</v>
      </c>
      <c r="D290" s="60" t="s">
        <v>21</v>
      </c>
      <c r="E290" s="60" t="s">
        <v>494</v>
      </c>
      <c r="F290" s="61">
        <v>680</v>
      </c>
      <c r="G290" s="61">
        <v>667</v>
      </c>
      <c r="H290" s="61">
        <v>687</v>
      </c>
      <c r="I290" s="61">
        <v>694</v>
      </c>
      <c r="J290" s="61">
        <v>700</v>
      </c>
      <c r="K290" s="61">
        <v>700</v>
      </c>
      <c r="L290" s="65">
        <f t="shared" si="64"/>
        <v>147.05882352941177</v>
      </c>
      <c r="M290" s="66">
        <f t="shared" si="65"/>
        <v>2941.176470588235</v>
      </c>
      <c r="N290" s="79">
        <f t="shared" si="66"/>
        <v>2.9411764705882355</v>
      </c>
    </row>
    <row r="291" spans="1:14" ht="15.75">
      <c r="A291" s="60">
        <v>31</v>
      </c>
      <c r="B291" s="64">
        <v>43606</v>
      </c>
      <c r="C291" s="60" t="s">
        <v>20</v>
      </c>
      <c r="D291" s="60" t="s">
        <v>21</v>
      </c>
      <c r="E291" s="60" t="s">
        <v>365</v>
      </c>
      <c r="F291" s="61">
        <v>572</v>
      </c>
      <c r="G291" s="61">
        <v>560</v>
      </c>
      <c r="H291" s="61">
        <v>578</v>
      </c>
      <c r="I291" s="61">
        <v>584</v>
      </c>
      <c r="J291" s="61">
        <v>590</v>
      </c>
      <c r="K291" s="61">
        <v>578</v>
      </c>
      <c r="L291" s="65">
        <f t="shared" si="64"/>
        <v>174.82517482517483</v>
      </c>
      <c r="M291" s="66">
        <f t="shared" si="65"/>
        <v>1048.951048951049</v>
      </c>
      <c r="N291" s="79">
        <f t="shared" si="66"/>
        <v>1.048951048951049</v>
      </c>
    </row>
    <row r="292" spans="1:14" ht="15.75">
      <c r="A292" s="60">
        <v>32</v>
      </c>
      <c r="B292" s="64">
        <v>43605</v>
      </c>
      <c r="C292" s="60" t="s">
        <v>20</v>
      </c>
      <c r="D292" s="60" t="s">
        <v>21</v>
      </c>
      <c r="E292" s="60" t="s">
        <v>236</v>
      </c>
      <c r="F292" s="61">
        <v>125</v>
      </c>
      <c r="G292" s="61">
        <v>119.5</v>
      </c>
      <c r="H292" s="61">
        <v>128</v>
      </c>
      <c r="I292" s="61">
        <v>131</v>
      </c>
      <c r="J292" s="61">
        <v>134</v>
      </c>
      <c r="K292" s="61">
        <v>131</v>
      </c>
      <c r="L292" s="65">
        <f t="shared" si="64"/>
        <v>800</v>
      </c>
      <c r="M292" s="66">
        <f t="shared" si="65"/>
        <v>4800</v>
      </c>
      <c r="N292" s="79">
        <f t="shared" si="66"/>
        <v>4.8</v>
      </c>
    </row>
    <row r="293" spans="1:14" ht="15.75">
      <c r="A293" s="60">
        <v>33</v>
      </c>
      <c r="B293" s="64">
        <v>43605</v>
      </c>
      <c r="C293" s="60" t="s">
        <v>20</v>
      </c>
      <c r="D293" s="60" t="s">
        <v>21</v>
      </c>
      <c r="E293" s="60" t="s">
        <v>494</v>
      </c>
      <c r="F293" s="61">
        <v>651</v>
      </c>
      <c r="G293" s="61">
        <v>638</v>
      </c>
      <c r="H293" s="61">
        <v>659</v>
      </c>
      <c r="I293" s="61">
        <v>666</v>
      </c>
      <c r="J293" s="61">
        <v>674</v>
      </c>
      <c r="K293" s="61">
        <v>674</v>
      </c>
      <c r="L293" s="65">
        <f t="shared" si="64"/>
        <v>153.60983102918587</v>
      </c>
      <c r="M293" s="66">
        <f t="shared" si="65"/>
        <v>3533.026113671275</v>
      </c>
      <c r="N293" s="79">
        <f t="shared" si="66"/>
        <v>3.533026113671275</v>
      </c>
    </row>
    <row r="294" spans="1:14" ht="15.75">
      <c r="A294" s="60">
        <v>34</v>
      </c>
      <c r="B294" s="64">
        <v>43605</v>
      </c>
      <c r="C294" s="60" t="s">
        <v>20</v>
      </c>
      <c r="D294" s="60" t="s">
        <v>21</v>
      </c>
      <c r="E294" s="60" t="s">
        <v>572</v>
      </c>
      <c r="F294" s="61">
        <v>141</v>
      </c>
      <c r="G294" s="61">
        <v>136.5</v>
      </c>
      <c r="H294" s="61">
        <v>143.5</v>
      </c>
      <c r="I294" s="61">
        <v>146</v>
      </c>
      <c r="J294" s="61">
        <v>148.5</v>
      </c>
      <c r="K294" s="61">
        <v>146</v>
      </c>
      <c r="L294" s="65">
        <f t="shared" si="64"/>
        <v>709.2198581560284</v>
      </c>
      <c r="M294" s="66">
        <f t="shared" si="65"/>
        <v>3546.099290780142</v>
      </c>
      <c r="N294" s="79">
        <f t="shared" si="66"/>
        <v>3.546099290780142</v>
      </c>
    </row>
    <row r="295" spans="1:14" ht="15.75">
      <c r="A295" s="60">
        <v>35</v>
      </c>
      <c r="B295" s="64">
        <v>43603</v>
      </c>
      <c r="C295" s="60" t="s">
        <v>20</v>
      </c>
      <c r="D295" s="60" t="s">
        <v>21</v>
      </c>
      <c r="E295" s="60" t="s">
        <v>605</v>
      </c>
      <c r="F295" s="61">
        <v>347</v>
      </c>
      <c r="G295" s="61">
        <v>339</v>
      </c>
      <c r="H295" s="61">
        <v>351</v>
      </c>
      <c r="I295" s="61">
        <v>355</v>
      </c>
      <c r="J295" s="61">
        <v>359</v>
      </c>
      <c r="K295" s="61">
        <v>359</v>
      </c>
      <c r="L295" s="65">
        <f t="shared" si="64"/>
        <v>288.1844380403458</v>
      </c>
      <c r="M295" s="66">
        <f t="shared" si="65"/>
        <v>3458.2132564841495</v>
      </c>
      <c r="N295" s="79">
        <f t="shared" si="66"/>
        <v>3.4582132564841497</v>
      </c>
    </row>
    <row r="296" spans="1:14" ht="15.75">
      <c r="A296" s="60">
        <v>36</v>
      </c>
      <c r="B296" s="64">
        <v>43602</v>
      </c>
      <c r="C296" s="60" t="s">
        <v>20</v>
      </c>
      <c r="D296" s="60" t="s">
        <v>21</v>
      </c>
      <c r="E296" s="60" t="s">
        <v>726</v>
      </c>
      <c r="F296" s="61">
        <v>136.5</v>
      </c>
      <c r="G296" s="61">
        <v>133</v>
      </c>
      <c r="H296" s="61">
        <v>138.5</v>
      </c>
      <c r="I296" s="61">
        <v>140.5</v>
      </c>
      <c r="J296" s="61">
        <v>142.5</v>
      </c>
      <c r="K296" s="61">
        <v>142.5</v>
      </c>
      <c r="L296" s="65">
        <f t="shared" si="64"/>
        <v>732.6007326007326</v>
      </c>
      <c r="M296" s="66">
        <f t="shared" si="65"/>
        <v>4395.604395604396</v>
      </c>
      <c r="N296" s="79">
        <f t="shared" si="66"/>
        <v>4.395604395604396</v>
      </c>
    </row>
    <row r="297" spans="1:14" ht="15.75">
      <c r="A297" s="60">
        <v>37</v>
      </c>
      <c r="B297" s="64">
        <v>43602</v>
      </c>
      <c r="C297" s="60" t="s">
        <v>20</v>
      </c>
      <c r="D297" s="60" t="s">
        <v>21</v>
      </c>
      <c r="E297" s="60" t="s">
        <v>725</v>
      </c>
      <c r="F297" s="61">
        <v>265</v>
      </c>
      <c r="G297" s="61">
        <v>257</v>
      </c>
      <c r="H297" s="61">
        <v>269</v>
      </c>
      <c r="I297" s="61">
        <v>673</v>
      </c>
      <c r="J297" s="61">
        <v>677</v>
      </c>
      <c r="K297" s="61">
        <v>277</v>
      </c>
      <c r="L297" s="65">
        <f aca="true" t="shared" si="67" ref="L297:L304">100000/F297</f>
        <v>377.35849056603774</v>
      </c>
      <c r="M297" s="66">
        <f aca="true" t="shared" si="68" ref="M297:M304">IF(D297="BUY",(K297-F297)*(L297),(F297-K297)*(L297))</f>
        <v>4528.301886792453</v>
      </c>
      <c r="N297" s="79">
        <f aca="true" t="shared" si="69" ref="N297:N304">M297/(L297)/F297%</f>
        <v>4.528301886792453</v>
      </c>
    </row>
    <row r="298" spans="1:14" ht="15.75">
      <c r="A298" s="60">
        <v>38</v>
      </c>
      <c r="B298" s="64">
        <v>43602</v>
      </c>
      <c r="C298" s="60" t="s">
        <v>20</v>
      </c>
      <c r="D298" s="60" t="s">
        <v>21</v>
      </c>
      <c r="E298" s="60" t="s">
        <v>494</v>
      </c>
      <c r="F298" s="61">
        <v>604</v>
      </c>
      <c r="G298" s="61">
        <v>592</v>
      </c>
      <c r="H298" s="61">
        <v>610</v>
      </c>
      <c r="I298" s="61">
        <v>616</v>
      </c>
      <c r="J298" s="61">
        <v>623</v>
      </c>
      <c r="K298" s="61">
        <v>623</v>
      </c>
      <c r="L298" s="65">
        <f t="shared" si="67"/>
        <v>165.56291390728478</v>
      </c>
      <c r="M298" s="66">
        <f t="shared" si="68"/>
        <v>3145.695364238411</v>
      </c>
      <c r="N298" s="79">
        <f t="shared" si="69"/>
        <v>3.1456953642384105</v>
      </c>
    </row>
    <row r="299" spans="1:14" ht="15.75">
      <c r="A299" s="60">
        <v>39</v>
      </c>
      <c r="B299" s="64">
        <v>43602</v>
      </c>
      <c r="C299" s="60" t="s">
        <v>20</v>
      </c>
      <c r="D299" s="60" t="s">
        <v>21</v>
      </c>
      <c r="E299" s="60" t="s">
        <v>84</v>
      </c>
      <c r="F299" s="61">
        <v>660</v>
      </c>
      <c r="G299" s="61">
        <v>646</v>
      </c>
      <c r="H299" s="61">
        <v>668</v>
      </c>
      <c r="I299" s="61">
        <v>674</v>
      </c>
      <c r="J299" s="61">
        <v>682</v>
      </c>
      <c r="K299" s="61">
        <v>668</v>
      </c>
      <c r="L299" s="65">
        <f t="shared" si="67"/>
        <v>151.5151515151515</v>
      </c>
      <c r="M299" s="66">
        <f t="shared" si="68"/>
        <v>1212.121212121212</v>
      </c>
      <c r="N299" s="79">
        <f t="shared" si="69"/>
        <v>1.2121212121212122</v>
      </c>
    </row>
    <row r="300" spans="1:14" ht="15.75">
      <c r="A300" s="60">
        <v>40</v>
      </c>
      <c r="B300" s="64">
        <v>43601</v>
      </c>
      <c r="C300" s="60" t="s">
        <v>20</v>
      </c>
      <c r="D300" s="60" t="s">
        <v>21</v>
      </c>
      <c r="E300" s="60" t="s">
        <v>494</v>
      </c>
      <c r="F300" s="61">
        <v>591</v>
      </c>
      <c r="G300" s="61">
        <v>579</v>
      </c>
      <c r="H300" s="61">
        <v>597</v>
      </c>
      <c r="I300" s="61">
        <v>604</v>
      </c>
      <c r="J300" s="61">
        <v>611</v>
      </c>
      <c r="K300" s="61">
        <v>597</v>
      </c>
      <c r="L300" s="65">
        <f t="shared" si="67"/>
        <v>169.20473773265653</v>
      </c>
      <c r="M300" s="66">
        <f t="shared" si="68"/>
        <v>1015.2284263959391</v>
      </c>
      <c r="N300" s="79">
        <f t="shared" si="69"/>
        <v>1.015228426395939</v>
      </c>
    </row>
    <row r="301" spans="1:14" ht="15.75">
      <c r="A301" s="60">
        <v>41</v>
      </c>
      <c r="B301" s="64">
        <v>43601</v>
      </c>
      <c r="C301" s="60" t="s">
        <v>20</v>
      </c>
      <c r="D301" s="60" t="s">
        <v>94</v>
      </c>
      <c r="E301" s="60" t="s">
        <v>673</v>
      </c>
      <c r="F301" s="61">
        <v>315</v>
      </c>
      <c r="G301" s="61">
        <v>322</v>
      </c>
      <c r="H301" s="61">
        <v>311</v>
      </c>
      <c r="I301" s="61">
        <v>307</v>
      </c>
      <c r="J301" s="61">
        <v>303</v>
      </c>
      <c r="K301" s="61">
        <v>311</v>
      </c>
      <c r="L301" s="65">
        <f t="shared" si="67"/>
        <v>317.46031746031747</v>
      </c>
      <c r="M301" s="66">
        <f t="shared" si="68"/>
        <v>1269.8412698412699</v>
      </c>
      <c r="N301" s="79">
        <f t="shared" si="69"/>
        <v>1.2698412698412698</v>
      </c>
    </row>
    <row r="302" spans="1:14" ht="15.75">
      <c r="A302" s="60">
        <v>42</v>
      </c>
      <c r="B302" s="64">
        <v>43601</v>
      </c>
      <c r="C302" s="60" t="s">
        <v>20</v>
      </c>
      <c r="D302" s="60" t="s">
        <v>94</v>
      </c>
      <c r="E302" s="60" t="s">
        <v>724</v>
      </c>
      <c r="F302" s="61">
        <v>254</v>
      </c>
      <c r="G302" s="61">
        <v>260</v>
      </c>
      <c r="H302" s="61">
        <v>251</v>
      </c>
      <c r="I302" s="61">
        <v>248</v>
      </c>
      <c r="J302" s="61">
        <v>245</v>
      </c>
      <c r="K302" s="61">
        <v>245</v>
      </c>
      <c r="L302" s="65">
        <f t="shared" si="67"/>
        <v>393.7007874015748</v>
      </c>
      <c r="M302" s="66">
        <f t="shared" si="68"/>
        <v>3543.3070866141734</v>
      </c>
      <c r="N302" s="79">
        <f t="shared" si="69"/>
        <v>3.543307086614173</v>
      </c>
    </row>
    <row r="303" spans="1:14" ht="15.75">
      <c r="A303" s="60">
        <v>43</v>
      </c>
      <c r="B303" s="64">
        <v>43601</v>
      </c>
      <c r="C303" s="60" t="s">
        <v>20</v>
      </c>
      <c r="D303" s="60" t="s">
        <v>94</v>
      </c>
      <c r="E303" s="60" t="s">
        <v>250</v>
      </c>
      <c r="F303" s="61">
        <v>591</v>
      </c>
      <c r="G303" s="61">
        <v>602</v>
      </c>
      <c r="H303" s="61">
        <v>585</v>
      </c>
      <c r="I303" s="61">
        <v>579</v>
      </c>
      <c r="J303" s="61">
        <v>573</v>
      </c>
      <c r="K303" s="61">
        <v>602</v>
      </c>
      <c r="L303" s="65">
        <f t="shared" si="67"/>
        <v>169.20473773265653</v>
      </c>
      <c r="M303" s="66">
        <f t="shared" si="68"/>
        <v>-1861.2521150592218</v>
      </c>
      <c r="N303" s="79">
        <f t="shared" si="69"/>
        <v>-1.8612521150592216</v>
      </c>
    </row>
    <row r="304" spans="1:14" ht="15.75">
      <c r="A304" s="60">
        <v>44</v>
      </c>
      <c r="B304" s="64">
        <v>43600</v>
      </c>
      <c r="C304" s="60" t="s">
        <v>20</v>
      </c>
      <c r="D304" s="60" t="s">
        <v>21</v>
      </c>
      <c r="E304" s="60" t="s">
        <v>421</v>
      </c>
      <c r="F304" s="61">
        <v>129</v>
      </c>
      <c r="G304" s="61">
        <v>125</v>
      </c>
      <c r="H304" s="61">
        <v>131</v>
      </c>
      <c r="I304" s="61">
        <v>133</v>
      </c>
      <c r="J304" s="61">
        <v>135</v>
      </c>
      <c r="K304" s="61">
        <v>133</v>
      </c>
      <c r="L304" s="65">
        <f t="shared" si="67"/>
        <v>775.1937984496124</v>
      </c>
      <c r="M304" s="66">
        <f t="shared" si="68"/>
        <v>3100.7751937984494</v>
      </c>
      <c r="N304" s="79">
        <f t="shared" si="69"/>
        <v>3.1007751937984493</v>
      </c>
    </row>
    <row r="305" spans="1:14" ht="15.75">
      <c r="A305" s="60">
        <v>45</v>
      </c>
      <c r="B305" s="64">
        <v>43600</v>
      </c>
      <c r="C305" s="60" t="s">
        <v>20</v>
      </c>
      <c r="D305" s="60" t="s">
        <v>21</v>
      </c>
      <c r="E305" s="60" t="s">
        <v>642</v>
      </c>
      <c r="F305" s="61">
        <v>45</v>
      </c>
      <c r="G305" s="61">
        <v>43</v>
      </c>
      <c r="H305" s="61">
        <v>6</v>
      </c>
      <c r="I305" s="61">
        <v>47</v>
      </c>
      <c r="J305" s="61">
        <v>48</v>
      </c>
      <c r="K305" s="61">
        <v>43</v>
      </c>
      <c r="L305" s="65">
        <f>100000/F305</f>
        <v>2222.222222222222</v>
      </c>
      <c r="M305" s="66">
        <f aca="true" t="shared" si="70" ref="M305:M318">IF(D305="BUY",(K305-F305)*(L305),(F305-K305)*(L305))</f>
        <v>-4444.444444444444</v>
      </c>
      <c r="N305" s="79">
        <f aca="true" t="shared" si="71" ref="N305:N318">M305/(L305)/F305%</f>
        <v>-4.444444444444445</v>
      </c>
    </row>
    <row r="306" spans="1:14" ht="15.75">
      <c r="A306" s="60">
        <v>46</v>
      </c>
      <c r="B306" s="64">
        <v>43600</v>
      </c>
      <c r="C306" s="60" t="s">
        <v>20</v>
      </c>
      <c r="D306" s="60" t="s">
        <v>21</v>
      </c>
      <c r="E306" s="60" t="s">
        <v>423</v>
      </c>
      <c r="F306" s="61">
        <v>710</v>
      </c>
      <c r="G306" s="61">
        <v>696</v>
      </c>
      <c r="H306" s="61">
        <v>717</v>
      </c>
      <c r="I306" s="61">
        <v>724</v>
      </c>
      <c r="J306" s="61">
        <v>731</v>
      </c>
      <c r="K306" s="61">
        <v>724</v>
      </c>
      <c r="L306" s="65">
        <f>100000/F306</f>
        <v>140.8450704225352</v>
      </c>
      <c r="M306" s="66">
        <f t="shared" si="70"/>
        <v>1971.8309859154929</v>
      </c>
      <c r="N306" s="79">
        <f t="shared" si="71"/>
        <v>1.971830985915493</v>
      </c>
    </row>
    <row r="307" spans="1:14" ht="15.75">
      <c r="A307" s="60">
        <v>47</v>
      </c>
      <c r="B307" s="64">
        <v>43599</v>
      </c>
      <c r="C307" s="60" t="s">
        <v>20</v>
      </c>
      <c r="D307" s="60" t="s">
        <v>94</v>
      </c>
      <c r="E307" s="60" t="s">
        <v>292</v>
      </c>
      <c r="F307" s="61">
        <v>213</v>
      </c>
      <c r="G307" s="61">
        <v>218</v>
      </c>
      <c r="H307" s="61">
        <v>210</v>
      </c>
      <c r="I307" s="61">
        <v>207</v>
      </c>
      <c r="J307" s="61">
        <v>204</v>
      </c>
      <c r="K307" s="61">
        <v>218</v>
      </c>
      <c r="L307" s="65">
        <f>100000/F307</f>
        <v>469.4835680751174</v>
      </c>
      <c r="M307" s="66">
        <f t="shared" si="70"/>
        <v>-2347.417840375587</v>
      </c>
      <c r="N307" s="79">
        <f t="shared" si="71"/>
        <v>-2.347417840375587</v>
      </c>
    </row>
    <row r="308" spans="1:14" ht="15.75">
      <c r="A308" s="60">
        <v>48</v>
      </c>
      <c r="B308" s="64">
        <v>43599</v>
      </c>
      <c r="C308" s="60" t="s">
        <v>20</v>
      </c>
      <c r="D308" s="60" t="s">
        <v>94</v>
      </c>
      <c r="E308" s="60" t="s">
        <v>65</v>
      </c>
      <c r="F308" s="61">
        <v>173</v>
      </c>
      <c r="G308" s="61">
        <v>178</v>
      </c>
      <c r="H308" s="61">
        <v>170</v>
      </c>
      <c r="I308" s="61">
        <v>167</v>
      </c>
      <c r="J308" s="61">
        <v>164</v>
      </c>
      <c r="K308" s="61">
        <v>164.2</v>
      </c>
      <c r="L308" s="65">
        <f>100000/F308</f>
        <v>578.0346820809249</v>
      </c>
      <c r="M308" s="66">
        <f t="shared" si="70"/>
        <v>5086.705202312146</v>
      </c>
      <c r="N308" s="79">
        <f t="shared" si="71"/>
        <v>5.086705202312145</v>
      </c>
    </row>
    <row r="309" spans="1:14" ht="15.75">
      <c r="A309" s="60">
        <v>49</v>
      </c>
      <c r="B309" s="64">
        <v>43599</v>
      </c>
      <c r="C309" s="60" t="s">
        <v>20</v>
      </c>
      <c r="D309" s="60" t="s">
        <v>94</v>
      </c>
      <c r="E309" s="60" t="s">
        <v>525</v>
      </c>
      <c r="F309" s="61">
        <v>327</v>
      </c>
      <c r="G309" s="61">
        <v>334</v>
      </c>
      <c r="H309" s="61">
        <v>323</v>
      </c>
      <c r="I309" s="61">
        <v>319</v>
      </c>
      <c r="J309" s="61">
        <v>315</v>
      </c>
      <c r="K309" s="61">
        <v>323</v>
      </c>
      <c r="L309" s="65">
        <f>100000/F309</f>
        <v>305.8103975535168</v>
      </c>
      <c r="M309" s="66">
        <f t="shared" si="70"/>
        <v>1223.2415902140672</v>
      </c>
      <c r="N309" s="79">
        <f t="shared" si="71"/>
        <v>1.2232415902140672</v>
      </c>
    </row>
    <row r="310" spans="1:14" ht="15.75">
      <c r="A310" s="60">
        <v>51</v>
      </c>
      <c r="B310" s="64">
        <v>43598</v>
      </c>
      <c r="C310" s="60" t="s">
        <v>20</v>
      </c>
      <c r="D310" s="60" t="s">
        <v>94</v>
      </c>
      <c r="E310" s="60" t="s">
        <v>292</v>
      </c>
      <c r="F310" s="61">
        <v>224</v>
      </c>
      <c r="G310" s="61">
        <v>230</v>
      </c>
      <c r="H310" s="61">
        <v>221</v>
      </c>
      <c r="I310" s="61">
        <v>218</v>
      </c>
      <c r="J310" s="61">
        <v>215</v>
      </c>
      <c r="K310" s="61">
        <v>221</v>
      </c>
      <c r="L310" s="65">
        <f aca="true" t="shared" si="72" ref="L310:L317">100000/F310</f>
        <v>446.42857142857144</v>
      </c>
      <c r="M310" s="66">
        <f t="shared" si="70"/>
        <v>1339.2857142857142</v>
      </c>
      <c r="N310" s="79">
        <f t="shared" si="71"/>
        <v>1.339285714285714</v>
      </c>
    </row>
    <row r="311" spans="1:14" ht="15.75">
      <c r="A311" s="60">
        <v>52</v>
      </c>
      <c r="B311" s="64">
        <v>43598</v>
      </c>
      <c r="C311" s="60" t="s">
        <v>20</v>
      </c>
      <c r="D311" s="60" t="s">
        <v>94</v>
      </c>
      <c r="E311" s="60" t="s">
        <v>238</v>
      </c>
      <c r="F311" s="61">
        <v>137.5</v>
      </c>
      <c r="G311" s="61">
        <v>141</v>
      </c>
      <c r="H311" s="61">
        <v>135.5</v>
      </c>
      <c r="I311" s="61">
        <v>133.5</v>
      </c>
      <c r="J311" s="61">
        <v>131.5</v>
      </c>
      <c r="K311" s="61">
        <v>135.5</v>
      </c>
      <c r="L311" s="65">
        <f t="shared" si="72"/>
        <v>727.2727272727273</v>
      </c>
      <c r="M311" s="66">
        <f t="shared" si="70"/>
        <v>1454.5454545454545</v>
      </c>
      <c r="N311" s="79">
        <f t="shared" si="71"/>
        <v>1.4545454545454546</v>
      </c>
    </row>
    <row r="312" spans="1:14" ht="15.75">
      <c r="A312" s="60">
        <v>53</v>
      </c>
      <c r="B312" s="64">
        <v>43598</v>
      </c>
      <c r="C312" s="60" t="s">
        <v>20</v>
      </c>
      <c r="D312" s="60" t="s">
        <v>94</v>
      </c>
      <c r="E312" s="60" t="s">
        <v>63</v>
      </c>
      <c r="F312" s="61">
        <v>189</v>
      </c>
      <c r="G312" s="61">
        <v>194</v>
      </c>
      <c r="H312" s="61">
        <v>186.5</v>
      </c>
      <c r="I312" s="61">
        <v>184</v>
      </c>
      <c r="J312" s="61">
        <v>181.5</v>
      </c>
      <c r="K312" s="61">
        <v>186.5</v>
      </c>
      <c r="L312" s="65">
        <f t="shared" si="72"/>
        <v>529.1005291005291</v>
      </c>
      <c r="M312" s="66">
        <f t="shared" si="70"/>
        <v>1322.7513227513227</v>
      </c>
      <c r="N312" s="79">
        <f t="shared" si="71"/>
        <v>1.3227513227513228</v>
      </c>
    </row>
    <row r="313" spans="1:14" ht="15.75">
      <c r="A313" s="60">
        <v>54</v>
      </c>
      <c r="B313" s="64">
        <v>43598</v>
      </c>
      <c r="C313" s="60" t="s">
        <v>20</v>
      </c>
      <c r="D313" s="60" t="s">
        <v>21</v>
      </c>
      <c r="E313" s="60" t="s">
        <v>723</v>
      </c>
      <c r="F313" s="61">
        <v>52</v>
      </c>
      <c r="G313" s="61">
        <v>50</v>
      </c>
      <c r="H313" s="61">
        <v>53</v>
      </c>
      <c r="I313" s="61">
        <v>54</v>
      </c>
      <c r="J313" s="61">
        <v>55</v>
      </c>
      <c r="K313" s="61">
        <v>52.9</v>
      </c>
      <c r="L313" s="65">
        <f t="shared" si="72"/>
        <v>1923.076923076923</v>
      </c>
      <c r="M313" s="66">
        <f t="shared" si="70"/>
        <v>1730.769230769228</v>
      </c>
      <c r="N313" s="79">
        <f t="shared" si="71"/>
        <v>1.730769230769228</v>
      </c>
    </row>
    <row r="314" spans="1:14" ht="15.75">
      <c r="A314" s="60">
        <v>55</v>
      </c>
      <c r="B314" s="64">
        <v>43595</v>
      </c>
      <c r="C314" s="60" t="s">
        <v>20</v>
      </c>
      <c r="D314" s="60" t="s">
        <v>21</v>
      </c>
      <c r="E314" s="60" t="s">
        <v>323</v>
      </c>
      <c r="F314" s="61">
        <v>228</v>
      </c>
      <c r="G314" s="61">
        <v>222</v>
      </c>
      <c r="H314" s="61">
        <v>232</v>
      </c>
      <c r="I314" s="61">
        <v>236</v>
      </c>
      <c r="J314" s="61">
        <v>240</v>
      </c>
      <c r="K314" s="61">
        <v>222</v>
      </c>
      <c r="L314" s="65">
        <f t="shared" si="72"/>
        <v>438.5964912280702</v>
      </c>
      <c r="M314" s="66">
        <f t="shared" si="70"/>
        <v>-2631.5789473684213</v>
      </c>
      <c r="N314" s="79">
        <f t="shared" si="71"/>
        <v>-2.6315789473684212</v>
      </c>
    </row>
    <row r="315" spans="1:14" ht="15.75">
      <c r="A315" s="60">
        <v>56</v>
      </c>
      <c r="B315" s="64">
        <v>43595</v>
      </c>
      <c r="C315" s="60" t="s">
        <v>20</v>
      </c>
      <c r="D315" s="60" t="s">
        <v>21</v>
      </c>
      <c r="E315" s="60" t="s">
        <v>628</v>
      </c>
      <c r="F315" s="61">
        <v>778</v>
      </c>
      <c r="G315" s="61">
        <v>764</v>
      </c>
      <c r="H315" s="61">
        <v>786</v>
      </c>
      <c r="I315" s="61">
        <v>794</v>
      </c>
      <c r="J315" s="61">
        <v>802</v>
      </c>
      <c r="K315" s="61">
        <v>794</v>
      </c>
      <c r="L315" s="65">
        <f t="shared" si="72"/>
        <v>128.53470437017995</v>
      </c>
      <c r="M315" s="66">
        <f t="shared" si="70"/>
        <v>2056.5552699228792</v>
      </c>
      <c r="N315" s="79">
        <f t="shared" si="71"/>
        <v>2.056555269922879</v>
      </c>
    </row>
    <row r="316" spans="1:14" ht="15.75">
      <c r="A316" s="60">
        <v>57</v>
      </c>
      <c r="B316" s="64">
        <v>43595</v>
      </c>
      <c r="C316" s="60" t="s">
        <v>20</v>
      </c>
      <c r="D316" s="60" t="s">
        <v>21</v>
      </c>
      <c r="E316" s="60" t="s">
        <v>144</v>
      </c>
      <c r="F316" s="61">
        <v>263</v>
      </c>
      <c r="G316" s="61">
        <v>256</v>
      </c>
      <c r="H316" s="61">
        <v>267</v>
      </c>
      <c r="I316" s="61">
        <v>271</v>
      </c>
      <c r="J316" s="61">
        <v>275</v>
      </c>
      <c r="K316" s="61">
        <v>267</v>
      </c>
      <c r="L316" s="65">
        <f t="shared" si="72"/>
        <v>380.22813688212926</v>
      </c>
      <c r="M316" s="66">
        <f t="shared" si="70"/>
        <v>1520.912547528517</v>
      </c>
      <c r="N316" s="79">
        <f t="shared" si="71"/>
        <v>1.5209125475285172</v>
      </c>
    </row>
    <row r="317" spans="1:14" ht="15.75">
      <c r="A317" s="60">
        <v>58</v>
      </c>
      <c r="B317" s="64">
        <v>43594</v>
      </c>
      <c r="C317" s="60" t="s">
        <v>20</v>
      </c>
      <c r="D317" s="60" t="s">
        <v>21</v>
      </c>
      <c r="E317" s="60" t="s">
        <v>224</v>
      </c>
      <c r="F317" s="61">
        <v>149</v>
      </c>
      <c r="G317" s="61">
        <v>144</v>
      </c>
      <c r="H317" s="61">
        <v>152</v>
      </c>
      <c r="I317" s="61">
        <v>155</v>
      </c>
      <c r="J317" s="61">
        <v>158</v>
      </c>
      <c r="K317" s="61">
        <v>152</v>
      </c>
      <c r="L317" s="65">
        <f t="shared" si="72"/>
        <v>671.1409395973154</v>
      </c>
      <c r="M317" s="66">
        <f t="shared" si="70"/>
        <v>2013.4228187919462</v>
      </c>
      <c r="N317" s="79">
        <f t="shared" si="71"/>
        <v>2.0134228187919465</v>
      </c>
    </row>
    <row r="318" spans="1:14" ht="15.75">
      <c r="A318" s="60">
        <v>59</v>
      </c>
      <c r="B318" s="64">
        <v>43594</v>
      </c>
      <c r="C318" s="60" t="s">
        <v>20</v>
      </c>
      <c r="D318" s="60" t="s">
        <v>21</v>
      </c>
      <c r="E318" s="60" t="s">
        <v>721</v>
      </c>
      <c r="F318" s="61">
        <v>930</v>
      </c>
      <c r="G318" s="61">
        <v>912</v>
      </c>
      <c r="H318" s="61">
        <v>940</v>
      </c>
      <c r="I318" s="61">
        <v>950</v>
      </c>
      <c r="J318" s="61">
        <v>960</v>
      </c>
      <c r="K318" s="61">
        <v>912</v>
      </c>
      <c r="L318" s="65">
        <f aca="true" t="shared" si="73" ref="L318:L324">100000/F318</f>
        <v>107.52688172043011</v>
      </c>
      <c r="M318" s="66">
        <f t="shared" si="70"/>
        <v>-1935.483870967742</v>
      </c>
      <c r="N318" s="79">
        <f t="shared" si="71"/>
        <v>-1.9354838709677418</v>
      </c>
    </row>
    <row r="319" spans="1:14" ht="15.75">
      <c r="A319" s="60">
        <v>60</v>
      </c>
      <c r="B319" s="64">
        <v>43594</v>
      </c>
      <c r="C319" s="60" t="s">
        <v>20</v>
      </c>
      <c r="D319" s="60" t="s">
        <v>21</v>
      </c>
      <c r="E319" s="60" t="s">
        <v>224</v>
      </c>
      <c r="F319" s="61">
        <v>140</v>
      </c>
      <c r="G319" s="61">
        <v>135</v>
      </c>
      <c r="H319" s="61">
        <v>142.5</v>
      </c>
      <c r="I319" s="61">
        <v>145</v>
      </c>
      <c r="J319" s="61">
        <v>147.5</v>
      </c>
      <c r="K319" s="61">
        <v>147.5</v>
      </c>
      <c r="L319" s="65">
        <f t="shared" si="73"/>
        <v>714.2857142857143</v>
      </c>
      <c r="M319" s="66">
        <f aca="true" t="shared" si="74" ref="M319:M324">IF(D319="BUY",(K319-F319)*(L319),(F319-K319)*(L319))</f>
        <v>5357.142857142858</v>
      </c>
      <c r="N319" s="79">
        <f aca="true" t="shared" si="75" ref="N319:N324">M319/(L319)/F319%</f>
        <v>5.357142857142858</v>
      </c>
    </row>
    <row r="320" spans="1:14" ht="15.75">
      <c r="A320" s="60">
        <v>61</v>
      </c>
      <c r="B320" s="64">
        <v>43594</v>
      </c>
      <c r="C320" s="60" t="s">
        <v>20</v>
      </c>
      <c r="D320" s="60" t="s">
        <v>21</v>
      </c>
      <c r="E320" s="60" t="s">
        <v>445</v>
      </c>
      <c r="F320" s="61">
        <v>542</v>
      </c>
      <c r="G320" s="61">
        <v>532</v>
      </c>
      <c r="H320" s="61">
        <v>548</v>
      </c>
      <c r="I320" s="61">
        <v>554</v>
      </c>
      <c r="J320" s="61">
        <v>560</v>
      </c>
      <c r="K320" s="61">
        <v>554</v>
      </c>
      <c r="L320" s="65">
        <f t="shared" si="73"/>
        <v>184.50184501845018</v>
      </c>
      <c r="M320" s="66">
        <f t="shared" si="74"/>
        <v>2214.022140221402</v>
      </c>
      <c r="N320" s="79">
        <f t="shared" si="75"/>
        <v>2.214022140221402</v>
      </c>
    </row>
    <row r="321" spans="1:14" ht="15.75">
      <c r="A321" s="60">
        <v>62</v>
      </c>
      <c r="B321" s="64">
        <v>43593</v>
      </c>
      <c r="C321" s="60" t="s">
        <v>20</v>
      </c>
      <c r="D321" s="60" t="s">
        <v>21</v>
      </c>
      <c r="E321" s="60" t="s">
        <v>544</v>
      </c>
      <c r="F321" s="61">
        <v>87</v>
      </c>
      <c r="G321" s="61">
        <v>84</v>
      </c>
      <c r="H321" s="61">
        <v>89</v>
      </c>
      <c r="I321" s="61">
        <v>91</v>
      </c>
      <c r="J321" s="61">
        <v>93</v>
      </c>
      <c r="K321" s="61">
        <v>89</v>
      </c>
      <c r="L321" s="65">
        <f t="shared" si="73"/>
        <v>1149.4252873563219</v>
      </c>
      <c r="M321" s="66">
        <f t="shared" si="74"/>
        <v>2298.8505747126437</v>
      </c>
      <c r="N321" s="79">
        <f t="shared" si="75"/>
        <v>2.2988505747126435</v>
      </c>
    </row>
    <row r="322" spans="1:14" ht="15.75">
      <c r="A322" s="60">
        <v>63</v>
      </c>
      <c r="B322" s="64">
        <v>43593</v>
      </c>
      <c r="C322" s="60" t="s">
        <v>20</v>
      </c>
      <c r="D322" s="60" t="s">
        <v>21</v>
      </c>
      <c r="E322" s="60" t="s">
        <v>720</v>
      </c>
      <c r="F322" s="61">
        <v>149</v>
      </c>
      <c r="G322" s="61">
        <v>144</v>
      </c>
      <c r="H322" s="61">
        <v>151.5</v>
      </c>
      <c r="I322" s="61">
        <v>154</v>
      </c>
      <c r="J322" s="61">
        <v>156.5</v>
      </c>
      <c r="K322" s="61">
        <v>151.5</v>
      </c>
      <c r="L322" s="65">
        <f t="shared" si="73"/>
        <v>671.1409395973154</v>
      </c>
      <c r="M322" s="66">
        <f t="shared" si="74"/>
        <v>1677.8523489932886</v>
      </c>
      <c r="N322" s="79">
        <f t="shared" si="75"/>
        <v>1.6778523489932886</v>
      </c>
    </row>
    <row r="323" spans="1:14" ht="15.75">
      <c r="A323" s="60">
        <v>64</v>
      </c>
      <c r="B323" s="64">
        <v>43593</v>
      </c>
      <c r="C323" s="60" t="s">
        <v>20</v>
      </c>
      <c r="D323" s="60" t="s">
        <v>94</v>
      </c>
      <c r="E323" s="60" t="s">
        <v>214</v>
      </c>
      <c r="F323" s="61">
        <v>582</v>
      </c>
      <c r="G323" s="61">
        <v>894</v>
      </c>
      <c r="H323" s="61">
        <v>576</v>
      </c>
      <c r="I323" s="61">
        <v>570</v>
      </c>
      <c r="J323" s="61">
        <v>564</v>
      </c>
      <c r="K323" s="61">
        <v>576</v>
      </c>
      <c r="L323" s="65">
        <f t="shared" si="73"/>
        <v>171.82130584192439</v>
      </c>
      <c r="M323" s="66">
        <f t="shared" si="74"/>
        <v>1030.9278350515463</v>
      </c>
      <c r="N323" s="79">
        <f t="shared" si="75"/>
        <v>1.0309278350515463</v>
      </c>
    </row>
    <row r="324" spans="1:14" ht="15.75">
      <c r="A324" s="60">
        <v>65</v>
      </c>
      <c r="B324" s="64">
        <v>43592</v>
      </c>
      <c r="C324" s="60" t="s">
        <v>20</v>
      </c>
      <c r="D324" s="60" t="s">
        <v>21</v>
      </c>
      <c r="E324" s="60" t="s">
        <v>623</v>
      </c>
      <c r="F324" s="61">
        <v>80.5</v>
      </c>
      <c r="G324" s="61">
        <v>77.5</v>
      </c>
      <c r="H324" s="61">
        <v>82</v>
      </c>
      <c r="I324" s="61">
        <v>83.5</v>
      </c>
      <c r="J324" s="61">
        <v>85</v>
      </c>
      <c r="K324" s="61">
        <v>77.5</v>
      </c>
      <c r="L324" s="65">
        <f t="shared" si="73"/>
        <v>1242.2360248447205</v>
      </c>
      <c r="M324" s="66">
        <f t="shared" si="74"/>
        <v>-3726.708074534162</v>
      </c>
      <c r="N324" s="79">
        <f t="shared" si="75"/>
        <v>-3.7267080745341614</v>
      </c>
    </row>
    <row r="325" spans="1:14" ht="15.75">
      <c r="A325" s="60">
        <v>66</v>
      </c>
      <c r="B325" s="64">
        <v>43592</v>
      </c>
      <c r="C325" s="60" t="s">
        <v>20</v>
      </c>
      <c r="D325" s="60" t="s">
        <v>21</v>
      </c>
      <c r="E325" s="60" t="s">
        <v>126</v>
      </c>
      <c r="F325" s="61">
        <v>820</v>
      </c>
      <c r="G325" s="61">
        <v>800</v>
      </c>
      <c r="H325" s="61">
        <v>830</v>
      </c>
      <c r="I325" s="61">
        <v>840</v>
      </c>
      <c r="J325" s="61">
        <v>850</v>
      </c>
      <c r="K325" s="61">
        <v>800</v>
      </c>
      <c r="L325" s="65">
        <f aca="true" t="shared" si="76" ref="L325:L331">100000/F325</f>
        <v>121.95121951219512</v>
      </c>
      <c r="M325" s="66">
        <f aca="true" t="shared" si="77" ref="M325:M330">IF(D325="BUY",(K325-F325)*(L325),(F325-K325)*(L325))</f>
        <v>-2439.0243902439024</v>
      </c>
      <c r="N325" s="79">
        <f aca="true" t="shared" si="78" ref="N325:N330">M325/(L325)/F325%</f>
        <v>-2.439024390243903</v>
      </c>
    </row>
    <row r="326" spans="1:14" ht="15.75">
      <c r="A326" s="60">
        <v>67</v>
      </c>
      <c r="B326" s="64">
        <v>43592</v>
      </c>
      <c r="C326" s="60" t="s">
        <v>20</v>
      </c>
      <c r="D326" s="60" t="s">
        <v>21</v>
      </c>
      <c r="E326" s="60" t="s">
        <v>719</v>
      </c>
      <c r="F326" s="61">
        <v>165</v>
      </c>
      <c r="G326" s="61">
        <v>160</v>
      </c>
      <c r="H326" s="61">
        <v>167.5</v>
      </c>
      <c r="I326" s="61">
        <v>170</v>
      </c>
      <c r="J326" s="61">
        <v>172.5</v>
      </c>
      <c r="K326" s="61">
        <v>167</v>
      </c>
      <c r="L326" s="65">
        <f t="shared" si="76"/>
        <v>606.060606060606</v>
      </c>
      <c r="M326" s="66">
        <f t="shared" si="77"/>
        <v>1212.121212121212</v>
      </c>
      <c r="N326" s="79">
        <f t="shared" si="78"/>
        <v>1.2121212121212122</v>
      </c>
    </row>
    <row r="327" spans="1:14" ht="15.75">
      <c r="A327" s="60">
        <v>68</v>
      </c>
      <c r="B327" s="64">
        <v>43591</v>
      </c>
      <c r="C327" s="60" t="s">
        <v>20</v>
      </c>
      <c r="D327" s="60" t="s">
        <v>21</v>
      </c>
      <c r="E327" s="60" t="s">
        <v>718</v>
      </c>
      <c r="F327" s="61">
        <v>1817</v>
      </c>
      <c r="G327" s="61">
        <v>1785</v>
      </c>
      <c r="H327" s="61">
        <v>1837</v>
      </c>
      <c r="I327" s="61">
        <v>1857</v>
      </c>
      <c r="J327" s="61">
        <v>187</v>
      </c>
      <c r="K327" s="61">
        <v>1785</v>
      </c>
      <c r="L327" s="65">
        <f t="shared" si="76"/>
        <v>55.0357732526142</v>
      </c>
      <c r="M327" s="66">
        <f t="shared" si="77"/>
        <v>-1761.1447440836544</v>
      </c>
      <c r="N327" s="79">
        <f t="shared" si="78"/>
        <v>-1.7611447440836543</v>
      </c>
    </row>
    <row r="328" spans="1:14" ht="15.75">
      <c r="A328" s="60">
        <v>69</v>
      </c>
      <c r="B328" s="64">
        <v>43591</v>
      </c>
      <c r="C328" s="60" t="s">
        <v>20</v>
      </c>
      <c r="D328" s="60" t="s">
        <v>21</v>
      </c>
      <c r="E328" s="60" t="s">
        <v>126</v>
      </c>
      <c r="F328" s="61">
        <v>803</v>
      </c>
      <c r="G328" s="61">
        <v>786</v>
      </c>
      <c r="H328" s="61">
        <v>811</v>
      </c>
      <c r="I328" s="61">
        <v>820</v>
      </c>
      <c r="J328" s="61">
        <v>828</v>
      </c>
      <c r="K328" s="61">
        <v>811</v>
      </c>
      <c r="L328" s="65">
        <f t="shared" si="76"/>
        <v>124.53300124533001</v>
      </c>
      <c r="M328" s="66">
        <f t="shared" si="77"/>
        <v>996.2640099626401</v>
      </c>
      <c r="N328" s="79">
        <f t="shared" si="78"/>
        <v>0.9962640099626402</v>
      </c>
    </row>
    <row r="329" spans="1:14" ht="15.75">
      <c r="A329" s="60">
        <v>70</v>
      </c>
      <c r="B329" s="64">
        <v>43591</v>
      </c>
      <c r="C329" s="60" t="s">
        <v>20</v>
      </c>
      <c r="D329" s="60" t="s">
        <v>21</v>
      </c>
      <c r="E329" s="60" t="s">
        <v>112</v>
      </c>
      <c r="F329" s="61">
        <v>116</v>
      </c>
      <c r="G329" s="61">
        <v>111.5</v>
      </c>
      <c r="H329" s="61">
        <v>118.5</v>
      </c>
      <c r="I329" s="61">
        <v>121</v>
      </c>
      <c r="J329" s="61">
        <v>123.5</v>
      </c>
      <c r="K329" s="61">
        <v>123.5</v>
      </c>
      <c r="L329" s="65">
        <f t="shared" si="76"/>
        <v>862.0689655172414</v>
      </c>
      <c r="M329" s="66">
        <f t="shared" si="77"/>
        <v>6465.517241379311</v>
      </c>
      <c r="N329" s="79">
        <f t="shared" si="78"/>
        <v>6.4655172413793105</v>
      </c>
    </row>
    <row r="330" spans="1:14" ht="15.75">
      <c r="A330" s="60">
        <v>71</v>
      </c>
      <c r="B330" s="64">
        <v>43588</v>
      </c>
      <c r="C330" s="60" t="s">
        <v>20</v>
      </c>
      <c r="D330" s="60" t="s">
        <v>21</v>
      </c>
      <c r="E330" s="60" t="s">
        <v>386</v>
      </c>
      <c r="F330" s="61">
        <v>119</v>
      </c>
      <c r="G330" s="61">
        <v>115</v>
      </c>
      <c r="H330" s="61">
        <v>121</v>
      </c>
      <c r="I330" s="61">
        <v>123</v>
      </c>
      <c r="J330" s="61">
        <v>125</v>
      </c>
      <c r="K330" s="61">
        <v>115</v>
      </c>
      <c r="L330" s="65">
        <f t="shared" si="76"/>
        <v>840.3361344537815</v>
      </c>
      <c r="M330" s="66">
        <f t="shared" si="77"/>
        <v>-3361.344537815126</v>
      </c>
      <c r="N330" s="79">
        <f t="shared" si="78"/>
        <v>-3.361344537815126</v>
      </c>
    </row>
    <row r="331" spans="1:14" ht="15.75">
      <c r="A331" s="60">
        <v>72</v>
      </c>
      <c r="B331" s="64">
        <v>43588</v>
      </c>
      <c r="C331" s="60" t="s">
        <v>20</v>
      </c>
      <c r="D331" s="60" t="s">
        <v>21</v>
      </c>
      <c r="E331" s="60" t="s">
        <v>492</v>
      </c>
      <c r="F331" s="61">
        <v>156.5</v>
      </c>
      <c r="G331" s="61">
        <v>152</v>
      </c>
      <c r="H331" s="61">
        <v>159</v>
      </c>
      <c r="I331" s="61">
        <v>161</v>
      </c>
      <c r="J331" s="61">
        <v>163</v>
      </c>
      <c r="K331" s="61">
        <v>152</v>
      </c>
      <c r="L331" s="65">
        <f t="shared" si="76"/>
        <v>638.9776357827476</v>
      </c>
      <c r="M331" s="66">
        <f aca="true" t="shared" si="79" ref="M331:M339">IF(D331="BUY",(K331-F331)*(L331),(F331-K331)*(L331))</f>
        <v>-2875.3993610223642</v>
      </c>
      <c r="N331" s="79">
        <f aca="true" t="shared" si="80" ref="N331:N339">M331/(L331)/F331%</f>
        <v>-2.8753993610223643</v>
      </c>
    </row>
    <row r="332" spans="1:14" ht="15.75">
      <c r="A332" s="60">
        <v>73</v>
      </c>
      <c r="B332" s="64">
        <v>43588</v>
      </c>
      <c r="C332" s="60" t="s">
        <v>20</v>
      </c>
      <c r="D332" s="60" t="s">
        <v>21</v>
      </c>
      <c r="E332" s="60" t="s">
        <v>236</v>
      </c>
      <c r="F332" s="61">
        <v>138</v>
      </c>
      <c r="G332" s="61">
        <v>134</v>
      </c>
      <c r="H332" s="61">
        <v>140</v>
      </c>
      <c r="I332" s="61">
        <v>142</v>
      </c>
      <c r="J332" s="61">
        <v>144</v>
      </c>
      <c r="K332" s="61">
        <v>142</v>
      </c>
      <c r="L332" s="65">
        <f aca="true" t="shared" si="81" ref="L332:L339">100000/F332</f>
        <v>724.6376811594203</v>
      </c>
      <c r="M332" s="66">
        <f t="shared" si="79"/>
        <v>2898.550724637681</v>
      </c>
      <c r="N332" s="79">
        <f t="shared" si="80"/>
        <v>2.8985507246376816</v>
      </c>
    </row>
    <row r="333" spans="1:14" ht="15.75">
      <c r="A333" s="60">
        <v>74</v>
      </c>
      <c r="B333" s="64">
        <v>43588</v>
      </c>
      <c r="C333" s="60" t="s">
        <v>20</v>
      </c>
      <c r="D333" s="60" t="s">
        <v>21</v>
      </c>
      <c r="E333" s="60" t="s">
        <v>701</v>
      </c>
      <c r="F333" s="61">
        <v>408</v>
      </c>
      <c r="G333" s="61">
        <v>398</v>
      </c>
      <c r="H333" s="61">
        <v>413</v>
      </c>
      <c r="I333" s="61">
        <v>418</v>
      </c>
      <c r="J333" s="61">
        <v>423</v>
      </c>
      <c r="K333" s="61">
        <v>413</v>
      </c>
      <c r="L333" s="65">
        <f t="shared" si="81"/>
        <v>245.09803921568627</v>
      </c>
      <c r="M333" s="66">
        <f t="shared" si="79"/>
        <v>1225.4901960784314</v>
      </c>
      <c r="N333" s="79">
        <f t="shared" si="80"/>
        <v>1.2254901960784315</v>
      </c>
    </row>
    <row r="334" spans="1:14" ht="15.75">
      <c r="A334" s="60">
        <v>75</v>
      </c>
      <c r="B334" s="64">
        <v>43588</v>
      </c>
      <c r="C334" s="60" t="s">
        <v>20</v>
      </c>
      <c r="D334" s="60" t="s">
        <v>21</v>
      </c>
      <c r="E334" s="60" t="s">
        <v>442</v>
      </c>
      <c r="F334" s="61">
        <v>1565</v>
      </c>
      <c r="G334" s="61">
        <v>1538</v>
      </c>
      <c r="H334" s="61">
        <v>1580</v>
      </c>
      <c r="I334" s="61">
        <v>1595</v>
      </c>
      <c r="J334" s="61">
        <v>1510</v>
      </c>
      <c r="K334" s="61">
        <v>1595</v>
      </c>
      <c r="L334" s="65">
        <f t="shared" si="81"/>
        <v>63.89776357827476</v>
      </c>
      <c r="M334" s="66">
        <f t="shared" si="79"/>
        <v>1916.932907348243</v>
      </c>
      <c r="N334" s="79">
        <f t="shared" si="80"/>
        <v>1.9169329073482428</v>
      </c>
    </row>
    <row r="335" spans="1:14" ht="15.75">
      <c r="A335" s="60">
        <v>76</v>
      </c>
      <c r="B335" s="64">
        <v>43587</v>
      </c>
      <c r="C335" s="60" t="s">
        <v>20</v>
      </c>
      <c r="D335" s="60" t="s">
        <v>21</v>
      </c>
      <c r="E335" s="60" t="s">
        <v>649</v>
      </c>
      <c r="F335" s="61">
        <v>603</v>
      </c>
      <c r="G335" s="61">
        <v>589.5</v>
      </c>
      <c r="H335" s="61">
        <v>610</v>
      </c>
      <c r="I335" s="61">
        <v>617</v>
      </c>
      <c r="J335" s="61">
        <v>624</v>
      </c>
      <c r="K335" s="61">
        <v>609.9</v>
      </c>
      <c r="L335" s="65">
        <f t="shared" si="81"/>
        <v>165.8374792703151</v>
      </c>
      <c r="M335" s="66">
        <f t="shared" si="79"/>
        <v>1144.2786069651704</v>
      </c>
      <c r="N335" s="79">
        <f t="shared" si="80"/>
        <v>1.1442786069651703</v>
      </c>
    </row>
    <row r="336" spans="1:14" ht="15.75">
      <c r="A336" s="60">
        <v>77</v>
      </c>
      <c r="B336" s="64">
        <v>43587</v>
      </c>
      <c r="C336" s="60" t="s">
        <v>20</v>
      </c>
      <c r="D336" s="60" t="s">
        <v>21</v>
      </c>
      <c r="E336" s="60" t="s">
        <v>629</v>
      </c>
      <c r="F336" s="61">
        <v>396</v>
      </c>
      <c r="G336" s="61">
        <v>388</v>
      </c>
      <c r="H336" s="61">
        <v>400</v>
      </c>
      <c r="I336" s="61">
        <v>404</v>
      </c>
      <c r="J336" s="61">
        <v>408</v>
      </c>
      <c r="K336" s="61">
        <v>388</v>
      </c>
      <c r="L336" s="65">
        <f t="shared" si="81"/>
        <v>252.5252525252525</v>
      </c>
      <c r="M336" s="66">
        <f t="shared" si="79"/>
        <v>-2020.20202020202</v>
      </c>
      <c r="N336" s="79">
        <f t="shared" si="80"/>
        <v>-2.0202020202020203</v>
      </c>
    </row>
    <row r="337" spans="1:14" ht="15.75">
      <c r="A337" s="60">
        <v>78</v>
      </c>
      <c r="B337" s="64">
        <v>43587</v>
      </c>
      <c r="C337" s="60" t="s">
        <v>20</v>
      </c>
      <c r="D337" s="60" t="s">
        <v>21</v>
      </c>
      <c r="E337" s="60" t="s">
        <v>717</v>
      </c>
      <c r="F337" s="61">
        <v>258</v>
      </c>
      <c r="G337" s="61">
        <v>253</v>
      </c>
      <c r="H337" s="61">
        <v>261</v>
      </c>
      <c r="I337" s="61">
        <v>264</v>
      </c>
      <c r="J337" s="61">
        <v>267</v>
      </c>
      <c r="K337" s="61">
        <v>253</v>
      </c>
      <c r="L337" s="65">
        <f t="shared" si="81"/>
        <v>387.5968992248062</v>
      </c>
      <c r="M337" s="66">
        <f t="shared" si="79"/>
        <v>-1937.984496124031</v>
      </c>
      <c r="N337" s="79">
        <f t="shared" si="80"/>
        <v>-1.937984496124031</v>
      </c>
    </row>
    <row r="338" spans="1:14" ht="15.75">
      <c r="A338" s="60">
        <v>79</v>
      </c>
      <c r="B338" s="64">
        <v>43587</v>
      </c>
      <c r="C338" s="60" t="s">
        <v>20</v>
      </c>
      <c r="D338" s="60" t="s">
        <v>21</v>
      </c>
      <c r="E338" s="60" t="s">
        <v>442</v>
      </c>
      <c r="F338" s="61">
        <v>1537</v>
      </c>
      <c r="G338" s="61">
        <v>1505</v>
      </c>
      <c r="H338" s="61">
        <v>1552</v>
      </c>
      <c r="I338" s="61">
        <v>1567</v>
      </c>
      <c r="J338" s="61">
        <v>1582</v>
      </c>
      <c r="K338" s="61">
        <v>1552</v>
      </c>
      <c r="L338" s="65">
        <f t="shared" si="81"/>
        <v>65.06180871828236</v>
      </c>
      <c r="M338" s="66">
        <f t="shared" si="79"/>
        <v>975.9271307742355</v>
      </c>
      <c r="N338" s="79">
        <f t="shared" si="80"/>
        <v>0.9759271307742355</v>
      </c>
    </row>
    <row r="339" spans="1:14" ht="15.75">
      <c r="A339" s="60">
        <v>80</v>
      </c>
      <c r="B339" s="64">
        <v>43587</v>
      </c>
      <c r="C339" s="60" t="s">
        <v>20</v>
      </c>
      <c r="D339" s="60" t="s">
        <v>21</v>
      </c>
      <c r="E339" s="60" t="s">
        <v>605</v>
      </c>
      <c r="F339" s="61">
        <v>334</v>
      </c>
      <c r="G339" s="61">
        <v>336</v>
      </c>
      <c r="H339" s="61">
        <v>339</v>
      </c>
      <c r="I339" s="61">
        <v>343</v>
      </c>
      <c r="J339" s="61">
        <v>347</v>
      </c>
      <c r="K339" s="61">
        <v>343</v>
      </c>
      <c r="L339" s="65">
        <f t="shared" si="81"/>
        <v>299.4011976047904</v>
      </c>
      <c r="M339" s="66">
        <f t="shared" si="79"/>
        <v>2694.6107784431138</v>
      </c>
      <c r="N339" s="79">
        <f t="shared" si="80"/>
        <v>2.694610778443114</v>
      </c>
    </row>
    <row r="340" spans="1:12" ht="15.75">
      <c r="A340" s="82" t="s">
        <v>26</v>
      </c>
      <c r="B340" s="23"/>
      <c r="C340" s="24"/>
      <c r="D340" s="25"/>
      <c r="E340" s="26"/>
      <c r="F340" s="26"/>
      <c r="G340" s="27"/>
      <c r="H340" s="35"/>
      <c r="I340" s="35"/>
      <c r="J340" s="35"/>
      <c r="K340" s="26"/>
      <c r="L340" s="21"/>
    </row>
    <row r="341" spans="1:12" ht="15.75">
      <c r="A341" s="82" t="s">
        <v>27</v>
      </c>
      <c r="B341" s="23"/>
      <c r="C341" s="24"/>
      <c r="D341" s="25"/>
      <c r="E341" s="26"/>
      <c r="F341" s="26"/>
      <c r="G341" s="27"/>
      <c r="H341" s="26"/>
      <c r="I341" s="26"/>
      <c r="J341" s="26"/>
      <c r="K341" s="26"/>
      <c r="L341" s="21"/>
    </row>
    <row r="342" spans="1:11" ht="15.75">
      <c r="A342" s="82" t="s">
        <v>27</v>
      </c>
      <c r="B342" s="23"/>
      <c r="C342" s="24"/>
      <c r="D342" s="25"/>
      <c r="E342" s="26"/>
      <c r="F342" s="26"/>
      <c r="G342" s="27"/>
      <c r="H342" s="26"/>
      <c r="I342" s="26"/>
      <c r="J342" s="26"/>
      <c r="K342" s="26"/>
    </row>
    <row r="343" spans="1:11" ht="16.5" thickBot="1">
      <c r="A343" s="68"/>
      <c r="B343" s="69"/>
      <c r="C343" s="26"/>
      <c r="D343" s="26"/>
      <c r="E343" s="26"/>
      <c r="F343" s="29"/>
      <c r="G343" s="30"/>
      <c r="H343" s="31" t="s">
        <v>28</v>
      </c>
      <c r="I343" s="31"/>
      <c r="J343" s="29"/>
      <c r="K343" s="29"/>
    </row>
    <row r="344" spans="1:11" ht="15.75">
      <c r="A344" s="68"/>
      <c r="B344" s="69"/>
      <c r="C344" s="119" t="s">
        <v>29</v>
      </c>
      <c r="D344" s="119"/>
      <c r="E344" s="33">
        <v>77</v>
      </c>
      <c r="F344" s="34">
        <f>F345+F346+F347+F348+F349+F350</f>
        <v>100.00000000000001</v>
      </c>
      <c r="G344" s="35">
        <v>77</v>
      </c>
      <c r="H344" s="36">
        <f>G345/G344%</f>
        <v>77.92207792207792</v>
      </c>
      <c r="I344" s="36"/>
      <c r="J344" s="29"/>
      <c r="K344" s="29"/>
    </row>
    <row r="345" spans="1:11" ht="15.75">
      <c r="A345" s="68"/>
      <c r="B345" s="69"/>
      <c r="C345" s="115" t="s">
        <v>30</v>
      </c>
      <c r="D345" s="115"/>
      <c r="E345" s="37">
        <v>60</v>
      </c>
      <c r="F345" s="38">
        <f>(E345/E344)*100</f>
        <v>77.92207792207793</v>
      </c>
      <c r="G345" s="35">
        <v>60</v>
      </c>
      <c r="H345" s="32"/>
      <c r="I345" s="32"/>
      <c r="J345" s="29"/>
      <c r="K345" s="29"/>
    </row>
    <row r="346" spans="1:10" ht="15.75">
      <c r="A346" s="68"/>
      <c r="B346" s="69"/>
      <c r="C346" s="115" t="s">
        <v>32</v>
      </c>
      <c r="D346" s="115"/>
      <c r="E346" s="37">
        <v>0</v>
      </c>
      <c r="F346" s="38">
        <f>(E346/E344)*100</f>
        <v>0</v>
      </c>
      <c r="G346" s="40"/>
      <c r="H346" s="35"/>
      <c r="I346" s="35"/>
      <c r="J346" s="29"/>
    </row>
    <row r="347" spans="1:11" ht="15.75">
      <c r="A347" s="68"/>
      <c r="B347" s="69"/>
      <c r="C347" s="115" t="s">
        <v>33</v>
      </c>
      <c r="D347" s="115"/>
      <c r="E347" s="37">
        <v>0</v>
      </c>
      <c r="F347" s="38">
        <f>(E347/E344)*100</f>
        <v>0</v>
      </c>
      <c r="G347" s="40"/>
      <c r="H347" s="35"/>
      <c r="I347" s="35"/>
      <c r="J347" s="29"/>
      <c r="K347" s="1"/>
    </row>
    <row r="348" spans="1:11" ht="15.75">
      <c r="A348" s="68"/>
      <c r="B348" s="69"/>
      <c r="C348" s="115" t="s">
        <v>34</v>
      </c>
      <c r="D348" s="115"/>
      <c r="E348" s="37">
        <v>17</v>
      </c>
      <c r="F348" s="38">
        <f>(E348/E344)*100</f>
        <v>22.07792207792208</v>
      </c>
      <c r="G348" s="40"/>
      <c r="H348" s="26" t="s">
        <v>35</v>
      </c>
      <c r="I348" s="26"/>
      <c r="J348" s="29"/>
      <c r="K348" s="29"/>
    </row>
    <row r="349" spans="1:11" ht="15.75">
      <c r="A349" s="68"/>
      <c r="B349" s="69"/>
      <c r="C349" s="115" t="s">
        <v>36</v>
      </c>
      <c r="D349" s="115"/>
      <c r="E349" s="37">
        <v>0</v>
      </c>
      <c r="F349" s="38">
        <f>(E349/E344)*100</f>
        <v>0</v>
      </c>
      <c r="G349" s="40"/>
      <c r="H349" s="26"/>
      <c r="I349" s="26"/>
      <c r="J349" s="29"/>
      <c r="K349" s="29"/>
    </row>
    <row r="350" spans="1:10" ht="16.5" thickBot="1">
      <c r="A350" s="68"/>
      <c r="B350" s="69"/>
      <c r="C350" s="116" t="s">
        <v>37</v>
      </c>
      <c r="D350" s="116"/>
      <c r="E350" s="42"/>
      <c r="F350" s="43">
        <f>(E350/E344)*100</f>
        <v>0</v>
      </c>
      <c r="G350" s="40"/>
      <c r="H350" s="26"/>
      <c r="J350" s="26"/>
    </row>
    <row r="351" spans="1:12" ht="15.75">
      <c r="A351" s="83" t="s">
        <v>38</v>
      </c>
      <c r="B351" s="23"/>
      <c r="C351" s="24"/>
      <c r="D351" s="24"/>
      <c r="E351" s="26"/>
      <c r="F351" s="26"/>
      <c r="G351" s="84"/>
      <c r="H351" s="85"/>
      <c r="I351" s="85"/>
      <c r="J351" s="85"/>
      <c r="L351" s="29"/>
    </row>
    <row r="352" spans="1:12" ht="15.75">
      <c r="A352" s="25" t="s">
        <v>39</v>
      </c>
      <c r="B352" s="23"/>
      <c r="C352" s="86"/>
      <c r="D352" s="87"/>
      <c r="E352" s="28"/>
      <c r="F352" s="85"/>
      <c r="G352" s="84"/>
      <c r="H352" s="85"/>
      <c r="I352" s="85"/>
      <c r="J352" s="85"/>
      <c r="L352" s="26"/>
    </row>
    <row r="353" spans="1:13" ht="15.75">
      <c r="A353" s="25" t="s">
        <v>40</v>
      </c>
      <c r="B353" s="23"/>
      <c r="C353" s="24"/>
      <c r="D353" s="87"/>
      <c r="E353" s="28"/>
      <c r="F353" s="85"/>
      <c r="G353" s="84"/>
      <c r="H353" s="32"/>
      <c r="I353" s="32"/>
      <c r="J353" s="32"/>
      <c r="L353" s="26"/>
      <c r="M353" s="21"/>
    </row>
    <row r="354" spans="1:13" ht="15.75">
      <c r="A354" s="25" t="s">
        <v>41</v>
      </c>
      <c r="B354" s="86"/>
      <c r="C354" s="24"/>
      <c r="D354" s="87"/>
      <c r="E354" s="28"/>
      <c r="F354" s="85"/>
      <c r="G354" s="30"/>
      <c r="H354" s="32"/>
      <c r="I354" s="32"/>
      <c r="J354" s="32"/>
      <c r="K354" s="26"/>
      <c r="L354" s="26"/>
      <c r="M354" s="21"/>
    </row>
    <row r="355" spans="1:13" ht="16.5" thickBot="1">
      <c r="A355" s="25" t="s">
        <v>42</v>
      </c>
      <c r="B355" s="39"/>
      <c r="C355" s="24"/>
      <c r="D355" s="88"/>
      <c r="E355" s="85"/>
      <c r="F355" s="85"/>
      <c r="G355" s="30"/>
      <c r="H355" s="32"/>
      <c r="I355" s="32"/>
      <c r="J355" s="32"/>
      <c r="K355" s="85"/>
      <c r="L355" s="21"/>
      <c r="M355" s="21"/>
    </row>
    <row r="356" spans="1:14" ht="16.5" thickBot="1">
      <c r="A356" s="124" t="s">
        <v>0</v>
      </c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</row>
    <row r="357" spans="1:14" ht="16.5" thickBot="1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</row>
    <row r="358" spans="1:14" ht="15.75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</row>
    <row r="359" spans="1:14" ht="15.75">
      <c r="A359" s="125" t="s">
        <v>616</v>
      </c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</row>
    <row r="360" spans="1:14" ht="15.75">
      <c r="A360" s="125" t="s">
        <v>615</v>
      </c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</row>
    <row r="361" spans="1:14" ht="16.5" thickBot="1">
      <c r="A361" s="126" t="s">
        <v>3</v>
      </c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</row>
    <row r="362" spans="1:14" ht="15.75">
      <c r="A362" s="127" t="s">
        <v>704</v>
      </c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</row>
    <row r="363" spans="1:14" ht="15.75">
      <c r="A363" s="127" t="s">
        <v>5</v>
      </c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</row>
    <row r="364" spans="1:14" ht="15.75">
      <c r="A364" s="122" t="s">
        <v>6</v>
      </c>
      <c r="B364" s="117" t="s">
        <v>7</v>
      </c>
      <c r="C364" s="117" t="s">
        <v>8</v>
      </c>
      <c r="D364" s="122" t="s">
        <v>9</v>
      </c>
      <c r="E364" s="117" t="s">
        <v>10</v>
      </c>
      <c r="F364" s="117" t="s">
        <v>11</v>
      </c>
      <c r="G364" s="117" t="s">
        <v>12</v>
      </c>
      <c r="H364" s="117" t="s">
        <v>13</v>
      </c>
      <c r="I364" s="117" t="s">
        <v>14</v>
      </c>
      <c r="J364" s="117" t="s">
        <v>15</v>
      </c>
      <c r="K364" s="120" t="s">
        <v>16</v>
      </c>
      <c r="L364" s="117" t="s">
        <v>17</v>
      </c>
      <c r="M364" s="117" t="s">
        <v>18</v>
      </c>
      <c r="N364" s="117" t="s">
        <v>19</v>
      </c>
    </row>
    <row r="365" spans="1:14" ht="15.75">
      <c r="A365" s="123"/>
      <c r="B365" s="118"/>
      <c r="C365" s="118"/>
      <c r="D365" s="123"/>
      <c r="E365" s="118"/>
      <c r="F365" s="118"/>
      <c r="G365" s="118"/>
      <c r="H365" s="118"/>
      <c r="I365" s="118"/>
      <c r="J365" s="118"/>
      <c r="K365" s="121"/>
      <c r="L365" s="118"/>
      <c r="M365" s="118"/>
      <c r="N365" s="118"/>
    </row>
    <row r="366" spans="1:14" ht="15.75">
      <c r="A366" s="60">
        <v>1</v>
      </c>
      <c r="B366" s="64">
        <v>43585</v>
      </c>
      <c r="C366" s="60" t="s">
        <v>20</v>
      </c>
      <c r="D366" s="60" t="s">
        <v>21</v>
      </c>
      <c r="E366" s="60" t="s">
        <v>557</v>
      </c>
      <c r="F366" s="61">
        <v>558</v>
      </c>
      <c r="G366" s="61">
        <v>547</v>
      </c>
      <c r="H366" s="61">
        <v>564</v>
      </c>
      <c r="I366" s="61">
        <v>570</v>
      </c>
      <c r="J366" s="61">
        <v>576</v>
      </c>
      <c r="K366" s="61">
        <v>547</v>
      </c>
      <c r="L366" s="65">
        <f aca="true" t="shared" si="82" ref="L366:L376">100000/F366</f>
        <v>179.21146953405017</v>
      </c>
      <c r="M366" s="66">
        <f aca="true" t="shared" si="83" ref="M366:M373">IF(D366="BUY",(K366-F366)*(L366),(F366-K366)*(L366))</f>
        <v>-1971.3261648745518</v>
      </c>
      <c r="N366" s="79">
        <f aca="true" t="shared" si="84" ref="N366:N373">M366/(L366)/F366%</f>
        <v>-1.971326164874552</v>
      </c>
    </row>
    <row r="367" spans="1:14" ht="15.75">
      <c r="A367" s="60">
        <v>2</v>
      </c>
      <c r="B367" s="64">
        <v>43585</v>
      </c>
      <c r="C367" s="60" t="s">
        <v>20</v>
      </c>
      <c r="D367" s="60" t="s">
        <v>21</v>
      </c>
      <c r="E367" s="60" t="s">
        <v>126</v>
      </c>
      <c r="F367" s="61">
        <v>772</v>
      </c>
      <c r="G367" s="61">
        <v>758</v>
      </c>
      <c r="H367" s="61">
        <v>780</v>
      </c>
      <c r="I367" s="61">
        <v>788</v>
      </c>
      <c r="J367" s="61">
        <v>796</v>
      </c>
      <c r="K367" s="61">
        <v>758</v>
      </c>
      <c r="L367" s="65">
        <f>100000/F367</f>
        <v>129.5336787564767</v>
      </c>
      <c r="M367" s="66">
        <f t="shared" si="83"/>
        <v>-1813.4715025906737</v>
      </c>
      <c r="N367" s="79">
        <f t="shared" si="84"/>
        <v>-1.8134715025906736</v>
      </c>
    </row>
    <row r="368" spans="1:14" ht="15.75">
      <c r="A368" s="60">
        <v>3</v>
      </c>
      <c r="B368" s="64">
        <v>43585</v>
      </c>
      <c r="C368" s="60" t="s">
        <v>20</v>
      </c>
      <c r="D368" s="60" t="s">
        <v>21</v>
      </c>
      <c r="E368" s="60" t="s">
        <v>714</v>
      </c>
      <c r="F368" s="61">
        <v>289</v>
      </c>
      <c r="G368" s="61">
        <v>283</v>
      </c>
      <c r="H368" s="61">
        <v>292</v>
      </c>
      <c r="I368" s="61">
        <v>295</v>
      </c>
      <c r="J368" s="61">
        <v>298</v>
      </c>
      <c r="K368" s="61">
        <v>295</v>
      </c>
      <c r="L368" s="65">
        <f>100000/F368</f>
        <v>346.02076124567475</v>
      </c>
      <c r="M368" s="66">
        <f t="shared" si="83"/>
        <v>2076.1245674740485</v>
      </c>
      <c r="N368" s="79">
        <f t="shared" si="84"/>
        <v>2.0761245674740483</v>
      </c>
    </row>
    <row r="369" spans="1:14" ht="15.75">
      <c r="A369" s="60">
        <v>4</v>
      </c>
      <c r="B369" s="64">
        <v>43585</v>
      </c>
      <c r="C369" s="60" t="s">
        <v>20</v>
      </c>
      <c r="D369" s="60" t="s">
        <v>21</v>
      </c>
      <c r="E369" s="60" t="s">
        <v>492</v>
      </c>
      <c r="F369" s="61">
        <v>150</v>
      </c>
      <c r="G369" s="61">
        <v>146</v>
      </c>
      <c r="H369" s="61">
        <v>152.5</v>
      </c>
      <c r="I369" s="61">
        <v>155</v>
      </c>
      <c r="J369" s="61">
        <v>157.5</v>
      </c>
      <c r="K369" s="61">
        <v>152.5</v>
      </c>
      <c r="L369" s="65">
        <f>100000/F369</f>
        <v>666.6666666666666</v>
      </c>
      <c r="M369" s="66">
        <f t="shared" si="83"/>
        <v>1666.6666666666665</v>
      </c>
      <c r="N369" s="79">
        <f t="shared" si="84"/>
        <v>1.6666666666666667</v>
      </c>
    </row>
    <row r="370" spans="1:14" ht="15.75">
      <c r="A370" s="60">
        <v>5</v>
      </c>
      <c r="B370" s="64">
        <v>43581</v>
      </c>
      <c r="C370" s="60" t="s">
        <v>20</v>
      </c>
      <c r="D370" s="60" t="s">
        <v>21</v>
      </c>
      <c r="E370" s="60" t="s">
        <v>713</v>
      </c>
      <c r="F370" s="61">
        <v>195.5</v>
      </c>
      <c r="G370" s="61">
        <v>190.5</v>
      </c>
      <c r="H370" s="61">
        <v>199</v>
      </c>
      <c r="I370" s="61">
        <v>202</v>
      </c>
      <c r="J370" s="61">
        <v>205</v>
      </c>
      <c r="K370" s="61">
        <v>199</v>
      </c>
      <c r="L370" s="65">
        <f>100000/F370</f>
        <v>511.5089514066496</v>
      </c>
      <c r="M370" s="66">
        <f t="shared" si="83"/>
        <v>1790.2813299232737</v>
      </c>
      <c r="N370" s="79">
        <f t="shared" si="84"/>
        <v>1.7902813299232736</v>
      </c>
    </row>
    <row r="371" spans="1:14" ht="15.75">
      <c r="A371" s="60">
        <v>6</v>
      </c>
      <c r="B371" s="64">
        <v>43581</v>
      </c>
      <c r="C371" s="60" t="s">
        <v>20</v>
      </c>
      <c r="D371" s="60" t="s">
        <v>94</v>
      </c>
      <c r="E371" s="60" t="s">
        <v>386</v>
      </c>
      <c r="F371" s="61">
        <v>120</v>
      </c>
      <c r="G371" s="61">
        <v>123.5</v>
      </c>
      <c r="H371" s="61">
        <v>118</v>
      </c>
      <c r="I371" s="61">
        <v>116</v>
      </c>
      <c r="J371" s="61">
        <v>114</v>
      </c>
      <c r="K371" s="61">
        <v>123.5</v>
      </c>
      <c r="L371" s="65">
        <f t="shared" si="82"/>
        <v>833.3333333333334</v>
      </c>
      <c r="M371" s="66">
        <f t="shared" si="83"/>
        <v>-2916.666666666667</v>
      </c>
      <c r="N371" s="79">
        <f t="shared" si="84"/>
        <v>-2.916666666666667</v>
      </c>
    </row>
    <row r="372" spans="1:14" ht="15.75">
      <c r="A372" s="60">
        <v>7</v>
      </c>
      <c r="B372" s="64">
        <v>43581</v>
      </c>
      <c r="C372" s="60" t="s">
        <v>20</v>
      </c>
      <c r="D372" s="60" t="s">
        <v>21</v>
      </c>
      <c r="E372" s="60" t="s">
        <v>494</v>
      </c>
      <c r="F372" s="61">
        <v>582</v>
      </c>
      <c r="G372" s="61">
        <v>571</v>
      </c>
      <c r="H372" s="61">
        <v>588</v>
      </c>
      <c r="I372" s="61">
        <v>894</v>
      </c>
      <c r="J372" s="61">
        <v>600</v>
      </c>
      <c r="K372" s="61">
        <v>571</v>
      </c>
      <c r="L372" s="65">
        <f t="shared" si="82"/>
        <v>171.82130584192439</v>
      </c>
      <c r="M372" s="66">
        <f t="shared" si="83"/>
        <v>-1890.0343642611683</v>
      </c>
      <c r="N372" s="79">
        <f t="shared" si="84"/>
        <v>-1.8900343642611683</v>
      </c>
    </row>
    <row r="373" spans="1:14" ht="15.75">
      <c r="A373" s="60">
        <v>8</v>
      </c>
      <c r="B373" s="64">
        <v>43580</v>
      </c>
      <c r="C373" s="60" t="s">
        <v>20</v>
      </c>
      <c r="D373" s="60" t="s">
        <v>21</v>
      </c>
      <c r="E373" s="60" t="s">
        <v>320</v>
      </c>
      <c r="F373" s="61">
        <v>455</v>
      </c>
      <c r="G373" s="61">
        <v>445</v>
      </c>
      <c r="H373" s="61">
        <v>460</v>
      </c>
      <c r="I373" s="61">
        <v>465</v>
      </c>
      <c r="J373" s="61">
        <v>470</v>
      </c>
      <c r="K373" s="61">
        <v>445</v>
      </c>
      <c r="L373" s="65">
        <f t="shared" si="82"/>
        <v>219.78021978021977</v>
      </c>
      <c r="M373" s="66">
        <f t="shared" si="83"/>
        <v>-2197.8021978021975</v>
      </c>
      <c r="N373" s="79">
        <f t="shared" si="84"/>
        <v>-2.197802197802198</v>
      </c>
    </row>
    <row r="374" spans="1:14" ht="15.75">
      <c r="A374" s="60">
        <v>9</v>
      </c>
      <c r="B374" s="64">
        <v>43580</v>
      </c>
      <c r="C374" s="60" t="s">
        <v>20</v>
      </c>
      <c r="D374" s="60" t="s">
        <v>21</v>
      </c>
      <c r="E374" s="60" t="s">
        <v>386</v>
      </c>
      <c r="F374" s="61">
        <v>122</v>
      </c>
      <c r="G374" s="61">
        <v>118.5</v>
      </c>
      <c r="H374" s="61">
        <v>124</v>
      </c>
      <c r="I374" s="61">
        <v>126</v>
      </c>
      <c r="J374" s="61">
        <v>128</v>
      </c>
      <c r="K374" s="61">
        <v>124</v>
      </c>
      <c r="L374" s="65">
        <f t="shared" si="82"/>
        <v>819.672131147541</v>
      </c>
      <c r="M374" s="66">
        <f aca="true" t="shared" si="85" ref="M374:M380">IF(D374="BUY",(K374-F374)*(L374),(F374-K374)*(L374))</f>
        <v>1639.344262295082</v>
      </c>
      <c r="N374" s="79">
        <f aca="true" t="shared" si="86" ref="N374:N380">M374/(L374)/F374%</f>
        <v>1.639344262295082</v>
      </c>
    </row>
    <row r="375" spans="1:14" ht="15.75">
      <c r="A375" s="60">
        <v>10</v>
      </c>
      <c r="B375" s="64">
        <v>43580</v>
      </c>
      <c r="C375" s="60" t="s">
        <v>20</v>
      </c>
      <c r="D375" s="60" t="s">
        <v>21</v>
      </c>
      <c r="E375" s="60" t="s">
        <v>712</v>
      </c>
      <c r="F375" s="61">
        <v>415</v>
      </c>
      <c r="G375" s="61">
        <v>403</v>
      </c>
      <c r="H375" s="61">
        <v>421</v>
      </c>
      <c r="I375" s="61">
        <v>426</v>
      </c>
      <c r="J375" s="61">
        <v>432</v>
      </c>
      <c r="K375" s="61">
        <v>421</v>
      </c>
      <c r="L375" s="65">
        <f t="shared" si="82"/>
        <v>240.96385542168676</v>
      </c>
      <c r="M375" s="66">
        <f t="shared" si="85"/>
        <v>1445.7831325301206</v>
      </c>
      <c r="N375" s="79">
        <f t="shared" si="86"/>
        <v>1.4457831325301203</v>
      </c>
    </row>
    <row r="376" spans="1:14" ht="15.75">
      <c r="A376" s="60">
        <v>11</v>
      </c>
      <c r="B376" s="64">
        <v>43579</v>
      </c>
      <c r="C376" s="60" t="s">
        <v>20</v>
      </c>
      <c r="D376" s="60" t="s">
        <v>21</v>
      </c>
      <c r="E376" s="60" t="s">
        <v>192</v>
      </c>
      <c r="F376" s="61">
        <v>813</v>
      </c>
      <c r="G376" s="61">
        <v>796</v>
      </c>
      <c r="H376" s="61">
        <v>821</v>
      </c>
      <c r="I376" s="61">
        <v>829</v>
      </c>
      <c r="J376" s="61">
        <v>837</v>
      </c>
      <c r="K376" s="61">
        <v>821</v>
      </c>
      <c r="L376" s="65">
        <f t="shared" si="82"/>
        <v>123.00123001230013</v>
      </c>
      <c r="M376" s="66">
        <f t="shared" si="85"/>
        <v>984.009840098401</v>
      </c>
      <c r="N376" s="79">
        <f t="shared" si="86"/>
        <v>0.9840098400984009</v>
      </c>
    </row>
    <row r="377" spans="1:14" ht="15.75">
      <c r="A377" s="60">
        <v>12</v>
      </c>
      <c r="B377" s="64">
        <v>43579</v>
      </c>
      <c r="C377" s="60" t="s">
        <v>20</v>
      </c>
      <c r="D377" s="60" t="s">
        <v>21</v>
      </c>
      <c r="E377" s="60" t="s">
        <v>341</v>
      </c>
      <c r="F377" s="61">
        <v>363</v>
      </c>
      <c r="G377" s="61">
        <v>353</v>
      </c>
      <c r="H377" s="61">
        <v>368</v>
      </c>
      <c r="I377" s="61">
        <v>373</v>
      </c>
      <c r="J377" s="61">
        <v>378</v>
      </c>
      <c r="K377" s="61">
        <v>373</v>
      </c>
      <c r="L377" s="65">
        <f aca="true" t="shared" si="87" ref="L377:L382">100000/F377</f>
        <v>275.4820936639118</v>
      </c>
      <c r="M377" s="66">
        <f t="shared" si="85"/>
        <v>2754.8209366391184</v>
      </c>
      <c r="N377" s="79">
        <f t="shared" si="86"/>
        <v>2.7548209366391188</v>
      </c>
    </row>
    <row r="378" spans="1:14" ht="15.75">
      <c r="A378" s="60">
        <v>13</v>
      </c>
      <c r="B378" s="64">
        <v>43579</v>
      </c>
      <c r="C378" s="60" t="s">
        <v>20</v>
      </c>
      <c r="D378" s="60" t="s">
        <v>21</v>
      </c>
      <c r="E378" s="60" t="s">
        <v>511</v>
      </c>
      <c r="F378" s="61">
        <v>586</v>
      </c>
      <c r="G378" s="61">
        <v>575</v>
      </c>
      <c r="H378" s="61">
        <v>592</v>
      </c>
      <c r="I378" s="61">
        <v>598</v>
      </c>
      <c r="J378" s="61">
        <v>604</v>
      </c>
      <c r="K378" s="61">
        <v>604</v>
      </c>
      <c r="L378" s="65">
        <f t="shared" si="87"/>
        <v>170.64846416382252</v>
      </c>
      <c r="M378" s="66">
        <f t="shared" si="85"/>
        <v>3071.6723549488056</v>
      </c>
      <c r="N378" s="79">
        <f t="shared" si="86"/>
        <v>3.0716723549488054</v>
      </c>
    </row>
    <row r="379" spans="1:14" ht="15.75">
      <c r="A379" s="60">
        <v>14</v>
      </c>
      <c r="B379" s="64">
        <v>43578</v>
      </c>
      <c r="C379" s="60" t="s">
        <v>20</v>
      </c>
      <c r="D379" s="60" t="s">
        <v>94</v>
      </c>
      <c r="E379" s="60" t="s">
        <v>271</v>
      </c>
      <c r="F379" s="61">
        <v>500</v>
      </c>
      <c r="G379" s="61">
        <v>510</v>
      </c>
      <c r="H379" s="61">
        <v>495</v>
      </c>
      <c r="I379" s="61">
        <v>490</v>
      </c>
      <c r="J379" s="61">
        <v>485</v>
      </c>
      <c r="K379" s="61">
        <v>495</v>
      </c>
      <c r="L379" s="65">
        <f t="shared" si="87"/>
        <v>200</v>
      </c>
      <c r="M379" s="66">
        <f t="shared" si="85"/>
        <v>1000</v>
      </c>
      <c r="N379" s="79">
        <f t="shared" si="86"/>
        <v>1</v>
      </c>
    </row>
    <row r="380" spans="1:14" ht="15.75">
      <c r="A380" s="60">
        <v>15</v>
      </c>
      <c r="B380" s="64">
        <v>43577</v>
      </c>
      <c r="C380" s="60" t="s">
        <v>20</v>
      </c>
      <c r="D380" s="60" t="s">
        <v>21</v>
      </c>
      <c r="E380" s="60" t="s">
        <v>710</v>
      </c>
      <c r="F380" s="61">
        <v>210</v>
      </c>
      <c r="G380" s="61">
        <v>205</v>
      </c>
      <c r="H380" s="61">
        <v>212.5</v>
      </c>
      <c r="I380" s="61">
        <v>215</v>
      </c>
      <c r="J380" s="61">
        <v>217.5</v>
      </c>
      <c r="K380" s="61">
        <v>215</v>
      </c>
      <c r="L380" s="65">
        <f t="shared" si="87"/>
        <v>476.1904761904762</v>
      </c>
      <c r="M380" s="66">
        <f t="shared" si="85"/>
        <v>2380.952380952381</v>
      </c>
      <c r="N380" s="79">
        <f t="shared" si="86"/>
        <v>2.380952380952381</v>
      </c>
    </row>
    <row r="381" spans="1:14" ht="15.75">
      <c r="A381" s="60">
        <v>16</v>
      </c>
      <c r="B381" s="64">
        <v>43577</v>
      </c>
      <c r="C381" s="60" t="s">
        <v>20</v>
      </c>
      <c r="D381" s="60" t="s">
        <v>21</v>
      </c>
      <c r="E381" s="60" t="s">
        <v>380</v>
      </c>
      <c r="F381" s="61">
        <v>1354</v>
      </c>
      <c r="G381" s="61">
        <v>1330</v>
      </c>
      <c r="H381" s="61">
        <v>1367</v>
      </c>
      <c r="I381" s="61">
        <v>1380</v>
      </c>
      <c r="J381" s="61">
        <v>1393</v>
      </c>
      <c r="K381" s="61">
        <v>1367</v>
      </c>
      <c r="L381" s="65">
        <f t="shared" si="87"/>
        <v>73.85524372230428</v>
      </c>
      <c r="M381" s="66">
        <f>IF(D381="BUY",(K381-F381)*(L381),(F381-K381)*(L381))</f>
        <v>960.1181683899556</v>
      </c>
      <c r="N381" s="79">
        <f>M381/(L381)/F381%</f>
        <v>0.9601181683899558</v>
      </c>
    </row>
    <row r="382" spans="1:14" ht="15.75">
      <c r="A382" s="60">
        <v>17</v>
      </c>
      <c r="B382" s="64">
        <v>43573</v>
      </c>
      <c r="C382" s="60" t="s">
        <v>20</v>
      </c>
      <c r="D382" s="60" t="s">
        <v>21</v>
      </c>
      <c r="E382" s="60" t="s">
        <v>408</v>
      </c>
      <c r="F382" s="61">
        <v>234</v>
      </c>
      <c r="G382" s="61">
        <v>228</v>
      </c>
      <c r="H382" s="61">
        <v>237</v>
      </c>
      <c r="I382" s="61">
        <v>240</v>
      </c>
      <c r="J382" s="61">
        <v>243</v>
      </c>
      <c r="K382" s="61">
        <v>228</v>
      </c>
      <c r="L382" s="65">
        <f t="shared" si="87"/>
        <v>427.35042735042737</v>
      </c>
      <c r="M382" s="66">
        <f>IF(D382="BUY",(K382-F382)*(L382),(F382-K382)*(L382))</f>
        <v>-2564.1025641025644</v>
      </c>
      <c r="N382" s="79">
        <f>M382/(L382)/F382%</f>
        <v>-2.5641025641025648</v>
      </c>
    </row>
    <row r="383" spans="1:14" ht="15.75">
      <c r="A383" s="60">
        <v>18</v>
      </c>
      <c r="B383" s="64">
        <v>43573</v>
      </c>
      <c r="C383" s="60" t="s">
        <v>20</v>
      </c>
      <c r="D383" s="60" t="s">
        <v>21</v>
      </c>
      <c r="E383" s="60" t="s">
        <v>442</v>
      </c>
      <c r="F383" s="61">
        <v>1645</v>
      </c>
      <c r="G383" s="61">
        <v>1615</v>
      </c>
      <c r="H383" s="61">
        <v>1660</v>
      </c>
      <c r="I383" s="61">
        <v>1675</v>
      </c>
      <c r="J383" s="61">
        <v>1690</v>
      </c>
      <c r="K383" s="61">
        <v>1615</v>
      </c>
      <c r="L383" s="65">
        <f aca="true" t="shared" si="88" ref="L383:L390">100000/F383</f>
        <v>60.790273556231</v>
      </c>
      <c r="M383" s="66">
        <f>IF(D383="BUY",(K383-F383)*(L383),(F383-K383)*(L383))</f>
        <v>-1823.70820668693</v>
      </c>
      <c r="N383" s="79">
        <f>M383/(L383)/F383%</f>
        <v>-1.8237082066869301</v>
      </c>
    </row>
    <row r="384" spans="1:14" ht="15.75">
      <c r="A384" s="60">
        <v>19</v>
      </c>
      <c r="B384" s="64">
        <v>43573</v>
      </c>
      <c r="C384" s="60" t="s">
        <v>20</v>
      </c>
      <c r="D384" s="60" t="s">
        <v>94</v>
      </c>
      <c r="E384" s="60" t="s">
        <v>423</v>
      </c>
      <c r="F384" s="61">
        <v>811</v>
      </c>
      <c r="G384" s="61">
        <v>830</v>
      </c>
      <c r="H384" s="61">
        <v>801</v>
      </c>
      <c r="I384" s="61">
        <v>791</v>
      </c>
      <c r="J384" s="61">
        <v>781</v>
      </c>
      <c r="K384" s="61">
        <v>791</v>
      </c>
      <c r="L384" s="65">
        <f t="shared" si="88"/>
        <v>123.30456226880395</v>
      </c>
      <c r="M384" s="66">
        <f>IF(D384="BUY",(K384-F384)*(L384),(F384-K384)*(L384))</f>
        <v>2466.091245376079</v>
      </c>
      <c r="N384" s="79">
        <f>M384/(L384)/F384%</f>
        <v>2.466091245376079</v>
      </c>
    </row>
    <row r="385" spans="1:14" ht="15.75">
      <c r="A385" s="60">
        <v>20</v>
      </c>
      <c r="B385" s="64">
        <v>43571</v>
      </c>
      <c r="C385" s="60" t="s">
        <v>20</v>
      </c>
      <c r="D385" s="60" t="s">
        <v>21</v>
      </c>
      <c r="E385" s="60" t="s">
        <v>442</v>
      </c>
      <c r="F385" s="61">
        <v>1500</v>
      </c>
      <c r="G385" s="61">
        <v>1472</v>
      </c>
      <c r="H385" s="61">
        <v>1515</v>
      </c>
      <c r="I385" s="61">
        <v>1530</v>
      </c>
      <c r="J385" s="61">
        <v>1545</v>
      </c>
      <c r="K385" s="61">
        <v>1515</v>
      </c>
      <c r="L385" s="65">
        <f t="shared" si="88"/>
        <v>66.66666666666667</v>
      </c>
      <c r="M385" s="66">
        <f>IF(D385="BUY",(K385-F385)*(L385),(F385-K385)*(L385))</f>
        <v>1000.0000000000001</v>
      </c>
      <c r="N385" s="79">
        <f>M385/(L385)/F385%</f>
        <v>1</v>
      </c>
    </row>
    <row r="386" spans="1:14" ht="15.75">
      <c r="A386" s="60">
        <v>21</v>
      </c>
      <c r="B386" s="64">
        <v>43571</v>
      </c>
      <c r="C386" s="60" t="s">
        <v>20</v>
      </c>
      <c r="D386" s="60" t="s">
        <v>21</v>
      </c>
      <c r="E386" s="60" t="s">
        <v>708</v>
      </c>
      <c r="F386" s="61">
        <v>533</v>
      </c>
      <c r="G386" s="61">
        <v>522</v>
      </c>
      <c r="H386" s="61">
        <v>539</v>
      </c>
      <c r="I386" s="61">
        <v>545</v>
      </c>
      <c r="J386" s="61">
        <v>551</v>
      </c>
      <c r="K386" s="61">
        <v>551</v>
      </c>
      <c r="L386" s="65">
        <f t="shared" si="88"/>
        <v>187.6172607879925</v>
      </c>
      <c r="M386" s="66">
        <f aca="true" t="shared" si="89" ref="M386:M395">IF(D386="BUY",(K386-F386)*(L386),(F386-K386)*(L386))</f>
        <v>3377.1106941838652</v>
      </c>
      <c r="N386" s="79">
        <f aca="true" t="shared" si="90" ref="N386:N395">M386/(L386)/F386%</f>
        <v>3.3771106941838647</v>
      </c>
    </row>
    <row r="387" spans="1:14" ht="15.75">
      <c r="A387" s="60">
        <v>22</v>
      </c>
      <c r="B387" s="64">
        <v>43571</v>
      </c>
      <c r="C387" s="60" t="s">
        <v>20</v>
      </c>
      <c r="D387" s="60" t="s">
        <v>21</v>
      </c>
      <c r="E387" s="60" t="s">
        <v>447</v>
      </c>
      <c r="F387" s="61">
        <v>89.1</v>
      </c>
      <c r="G387" s="61">
        <v>86</v>
      </c>
      <c r="H387" s="61">
        <v>90.5</v>
      </c>
      <c r="I387" s="61">
        <v>92</v>
      </c>
      <c r="J387" s="61">
        <v>93.5</v>
      </c>
      <c r="K387" s="61">
        <v>90.5</v>
      </c>
      <c r="L387" s="65">
        <f t="shared" si="88"/>
        <v>1122.3344556677891</v>
      </c>
      <c r="M387" s="66">
        <f t="shared" si="89"/>
        <v>1571.2682379349112</v>
      </c>
      <c r="N387" s="79">
        <f t="shared" si="90"/>
        <v>1.5712682379349112</v>
      </c>
    </row>
    <row r="388" spans="1:14" ht="15.75">
      <c r="A388" s="60">
        <v>23</v>
      </c>
      <c r="B388" s="64">
        <v>43571</v>
      </c>
      <c r="C388" s="60" t="s">
        <v>20</v>
      </c>
      <c r="D388" s="60" t="s">
        <v>21</v>
      </c>
      <c r="E388" s="60" t="s">
        <v>630</v>
      </c>
      <c r="F388" s="61">
        <v>880</v>
      </c>
      <c r="G388" s="61">
        <v>865</v>
      </c>
      <c r="H388" s="61">
        <v>888</v>
      </c>
      <c r="I388" s="61">
        <v>896</v>
      </c>
      <c r="J388" s="61">
        <v>904</v>
      </c>
      <c r="K388" s="61">
        <v>888</v>
      </c>
      <c r="L388" s="65">
        <f t="shared" si="88"/>
        <v>113.63636363636364</v>
      </c>
      <c r="M388" s="66">
        <f t="shared" si="89"/>
        <v>909.0909090909091</v>
      </c>
      <c r="N388" s="79">
        <f t="shared" si="90"/>
        <v>0.9090909090909091</v>
      </c>
    </row>
    <row r="389" spans="1:14" ht="15.75">
      <c r="A389" s="60">
        <v>24</v>
      </c>
      <c r="B389" s="64">
        <v>43570</v>
      </c>
      <c r="C389" s="60" t="s">
        <v>20</v>
      </c>
      <c r="D389" s="60" t="s">
        <v>21</v>
      </c>
      <c r="E389" s="60" t="s">
        <v>323</v>
      </c>
      <c r="F389" s="61">
        <v>233</v>
      </c>
      <c r="G389" s="61">
        <v>225</v>
      </c>
      <c r="H389" s="61">
        <v>237</v>
      </c>
      <c r="I389" s="61">
        <v>241</v>
      </c>
      <c r="J389" s="61">
        <v>245</v>
      </c>
      <c r="K389" s="61">
        <v>237</v>
      </c>
      <c r="L389" s="65">
        <f t="shared" si="88"/>
        <v>429.18454935622316</v>
      </c>
      <c r="M389" s="66">
        <f t="shared" si="89"/>
        <v>1716.7381974248926</v>
      </c>
      <c r="N389" s="79">
        <f t="shared" si="90"/>
        <v>1.7167381974248928</v>
      </c>
    </row>
    <row r="390" spans="1:14" ht="15.75">
      <c r="A390" s="60">
        <v>25</v>
      </c>
      <c r="B390" s="64">
        <v>43570</v>
      </c>
      <c r="C390" s="60" t="s">
        <v>20</v>
      </c>
      <c r="D390" s="60" t="s">
        <v>21</v>
      </c>
      <c r="E390" s="60" t="s">
        <v>86</v>
      </c>
      <c r="F390" s="61">
        <v>868</v>
      </c>
      <c r="G390" s="61">
        <v>853</v>
      </c>
      <c r="H390" s="61">
        <v>876</v>
      </c>
      <c r="I390" s="61">
        <v>884</v>
      </c>
      <c r="J390" s="61">
        <v>892</v>
      </c>
      <c r="K390" s="61">
        <v>876</v>
      </c>
      <c r="L390" s="65">
        <f t="shared" si="88"/>
        <v>115.2073732718894</v>
      </c>
      <c r="M390" s="66">
        <f>IF(D390="BUY",(K390-F390)*(L390),(F390-K390)*(L390))</f>
        <v>921.6589861751152</v>
      </c>
      <c r="N390" s="79">
        <f>M390/(L390)/F390%</f>
        <v>0.9216589861751152</v>
      </c>
    </row>
    <row r="391" spans="1:14" ht="15.75">
      <c r="A391" s="60">
        <v>26</v>
      </c>
      <c r="B391" s="64">
        <v>43570</v>
      </c>
      <c r="C391" s="60" t="s">
        <v>20</v>
      </c>
      <c r="D391" s="60" t="s">
        <v>21</v>
      </c>
      <c r="E391" s="60" t="s">
        <v>660</v>
      </c>
      <c r="F391" s="61">
        <v>600</v>
      </c>
      <c r="G391" s="61">
        <v>589</v>
      </c>
      <c r="H391" s="61">
        <v>606</v>
      </c>
      <c r="I391" s="61">
        <v>612</v>
      </c>
      <c r="J391" s="61">
        <v>618</v>
      </c>
      <c r="K391" s="61">
        <v>589</v>
      </c>
      <c r="L391" s="65">
        <f aca="true" t="shared" si="91" ref="L391:L397">100000/F391</f>
        <v>166.66666666666666</v>
      </c>
      <c r="M391" s="66">
        <f t="shared" si="89"/>
        <v>-1833.3333333333333</v>
      </c>
      <c r="N391" s="79">
        <f t="shared" si="90"/>
        <v>-1.8333333333333333</v>
      </c>
    </row>
    <row r="392" spans="1:14" ht="15.75">
      <c r="A392" s="60">
        <v>27</v>
      </c>
      <c r="B392" s="64">
        <v>43570</v>
      </c>
      <c r="C392" s="60" t="s">
        <v>20</v>
      </c>
      <c r="D392" s="60" t="s">
        <v>21</v>
      </c>
      <c r="E392" s="60" t="s">
        <v>494</v>
      </c>
      <c r="F392" s="61">
        <v>607</v>
      </c>
      <c r="G392" s="61">
        <v>595</v>
      </c>
      <c r="H392" s="61">
        <v>614</v>
      </c>
      <c r="I392" s="61">
        <v>621</v>
      </c>
      <c r="J392" s="61">
        <v>628</v>
      </c>
      <c r="K392" s="61">
        <v>614</v>
      </c>
      <c r="L392" s="65">
        <f t="shared" si="91"/>
        <v>164.74464579901152</v>
      </c>
      <c r="M392" s="66">
        <f t="shared" si="89"/>
        <v>1153.2125205930806</v>
      </c>
      <c r="N392" s="79">
        <f t="shared" si="90"/>
        <v>1.1532125205930808</v>
      </c>
    </row>
    <row r="393" spans="1:14" ht="15.75">
      <c r="A393" s="60">
        <v>28</v>
      </c>
      <c r="B393" s="64">
        <v>43567</v>
      </c>
      <c r="C393" s="60" t="s">
        <v>20</v>
      </c>
      <c r="D393" s="60" t="s">
        <v>21</v>
      </c>
      <c r="E393" s="60" t="s">
        <v>79</v>
      </c>
      <c r="F393" s="61">
        <v>830</v>
      </c>
      <c r="G393" s="61">
        <v>812</v>
      </c>
      <c r="H393" s="61">
        <v>840</v>
      </c>
      <c r="I393" s="61">
        <v>850</v>
      </c>
      <c r="J393" s="61">
        <v>860</v>
      </c>
      <c r="K393" s="61">
        <v>840</v>
      </c>
      <c r="L393" s="65">
        <f t="shared" si="91"/>
        <v>120.48192771084338</v>
      </c>
      <c r="M393" s="66">
        <f t="shared" si="89"/>
        <v>1204.8192771084339</v>
      </c>
      <c r="N393" s="79">
        <f t="shared" si="90"/>
        <v>1.2048192771084336</v>
      </c>
    </row>
    <row r="394" spans="1:14" ht="15.75">
      <c r="A394" s="60">
        <v>29</v>
      </c>
      <c r="B394" s="64">
        <v>43567</v>
      </c>
      <c r="C394" s="60" t="s">
        <v>20</v>
      </c>
      <c r="D394" s="60" t="s">
        <v>21</v>
      </c>
      <c r="E394" s="60" t="s">
        <v>294</v>
      </c>
      <c r="F394" s="61">
        <v>165</v>
      </c>
      <c r="G394" s="61">
        <v>160</v>
      </c>
      <c r="H394" s="61">
        <v>167.5</v>
      </c>
      <c r="I394" s="61">
        <v>170</v>
      </c>
      <c r="J394" s="61">
        <v>172.5</v>
      </c>
      <c r="K394" s="61">
        <v>167.5</v>
      </c>
      <c r="L394" s="65">
        <f t="shared" si="91"/>
        <v>606.060606060606</v>
      </c>
      <c r="M394" s="66">
        <f t="shared" si="89"/>
        <v>1515.151515151515</v>
      </c>
      <c r="N394" s="79">
        <f t="shared" si="90"/>
        <v>1.5151515151515151</v>
      </c>
    </row>
    <row r="395" spans="1:14" ht="15.75">
      <c r="A395" s="60">
        <v>30</v>
      </c>
      <c r="B395" s="64">
        <v>43567</v>
      </c>
      <c r="C395" s="60" t="s">
        <v>20</v>
      </c>
      <c r="D395" s="60" t="s">
        <v>21</v>
      </c>
      <c r="E395" s="60" t="s">
        <v>93</v>
      </c>
      <c r="F395" s="61">
        <v>418</v>
      </c>
      <c r="G395" s="61">
        <v>410</v>
      </c>
      <c r="H395" s="61">
        <v>422</v>
      </c>
      <c r="I395" s="61">
        <v>426</v>
      </c>
      <c r="J395" s="61">
        <v>430</v>
      </c>
      <c r="K395" s="61">
        <v>422</v>
      </c>
      <c r="L395" s="65">
        <f t="shared" si="91"/>
        <v>239.23444976076556</v>
      </c>
      <c r="M395" s="66">
        <f t="shared" si="89"/>
        <v>956.9377990430622</v>
      </c>
      <c r="N395" s="79">
        <f t="shared" si="90"/>
        <v>0.9569377990430623</v>
      </c>
    </row>
    <row r="396" spans="1:14" ht="15.75">
      <c r="A396" s="60">
        <v>31</v>
      </c>
      <c r="B396" s="64">
        <v>43567</v>
      </c>
      <c r="C396" s="60" t="s">
        <v>20</v>
      </c>
      <c r="D396" s="60" t="s">
        <v>21</v>
      </c>
      <c r="E396" s="60" t="s">
        <v>145</v>
      </c>
      <c r="F396" s="61">
        <v>117</v>
      </c>
      <c r="G396" s="61">
        <v>113</v>
      </c>
      <c r="H396" s="61">
        <v>119</v>
      </c>
      <c r="I396" s="61">
        <v>1121</v>
      </c>
      <c r="J396" s="61">
        <v>123</v>
      </c>
      <c r="K396" s="61">
        <v>123</v>
      </c>
      <c r="L396" s="65">
        <f t="shared" si="91"/>
        <v>854.7008547008547</v>
      </c>
      <c r="M396" s="66">
        <f aca="true" t="shared" si="92" ref="M396:M404">IF(D396="BUY",(K396-F396)*(L396),(F396-K396)*(L396))</f>
        <v>5128.205128205129</v>
      </c>
      <c r="N396" s="79">
        <f aca="true" t="shared" si="93" ref="N396:N404">M396/(L396)/F396%</f>
        <v>5.1282051282051295</v>
      </c>
    </row>
    <row r="397" spans="1:14" ht="15.75">
      <c r="A397" s="60">
        <v>32</v>
      </c>
      <c r="B397" s="64">
        <v>43566</v>
      </c>
      <c r="C397" s="60" t="s">
        <v>20</v>
      </c>
      <c r="D397" s="60" t="s">
        <v>21</v>
      </c>
      <c r="E397" s="60" t="s">
        <v>707</v>
      </c>
      <c r="F397" s="61">
        <v>139</v>
      </c>
      <c r="G397" s="61">
        <v>134.5</v>
      </c>
      <c r="H397" s="61">
        <v>141.5</v>
      </c>
      <c r="I397" s="61">
        <v>144</v>
      </c>
      <c r="J397" s="61">
        <v>146.5</v>
      </c>
      <c r="K397" s="61">
        <v>141.5</v>
      </c>
      <c r="L397" s="65">
        <f t="shared" si="91"/>
        <v>719.4244604316547</v>
      </c>
      <c r="M397" s="66">
        <f t="shared" si="92"/>
        <v>1798.5611510791366</v>
      </c>
      <c r="N397" s="79">
        <f t="shared" si="93"/>
        <v>1.7985611510791368</v>
      </c>
    </row>
    <row r="398" spans="1:14" ht="15.75">
      <c r="A398" s="60">
        <v>33</v>
      </c>
      <c r="B398" s="64">
        <v>43566</v>
      </c>
      <c r="C398" s="60" t="s">
        <v>20</v>
      </c>
      <c r="D398" s="60" t="s">
        <v>21</v>
      </c>
      <c r="E398" s="60" t="s">
        <v>100</v>
      </c>
      <c r="F398" s="61">
        <v>353</v>
      </c>
      <c r="G398" s="61">
        <v>343</v>
      </c>
      <c r="H398" s="61">
        <v>358</v>
      </c>
      <c r="I398" s="61">
        <v>363</v>
      </c>
      <c r="J398" s="61">
        <v>368</v>
      </c>
      <c r="K398" s="61">
        <v>343</v>
      </c>
      <c r="L398" s="65">
        <f aca="true" t="shared" si="94" ref="L398:L404">100000/F398</f>
        <v>283.28611898017</v>
      </c>
      <c r="M398" s="66">
        <f t="shared" si="92"/>
        <v>-2832.8611898016998</v>
      </c>
      <c r="N398" s="79">
        <f t="shared" si="93"/>
        <v>-2.8328611898017</v>
      </c>
    </row>
    <row r="399" spans="1:14" ht="15.75">
      <c r="A399" s="60">
        <v>34</v>
      </c>
      <c r="B399" s="64">
        <v>43566</v>
      </c>
      <c r="C399" s="60" t="s">
        <v>20</v>
      </c>
      <c r="D399" s="60" t="s">
        <v>21</v>
      </c>
      <c r="E399" s="60" t="s">
        <v>638</v>
      </c>
      <c r="F399" s="61">
        <v>223</v>
      </c>
      <c r="G399" s="61">
        <v>217.5</v>
      </c>
      <c r="H399" s="61">
        <v>226</v>
      </c>
      <c r="I399" s="61">
        <v>230</v>
      </c>
      <c r="J399" s="61">
        <v>233</v>
      </c>
      <c r="K399" s="61">
        <v>226</v>
      </c>
      <c r="L399" s="65">
        <f t="shared" si="94"/>
        <v>448.4304932735426</v>
      </c>
      <c r="M399" s="66">
        <f t="shared" si="92"/>
        <v>1345.2914798206277</v>
      </c>
      <c r="N399" s="79">
        <f t="shared" si="93"/>
        <v>1.345291479820628</v>
      </c>
    </row>
    <row r="400" spans="1:14" ht="15.75">
      <c r="A400" s="60">
        <v>35</v>
      </c>
      <c r="B400" s="64">
        <v>43566</v>
      </c>
      <c r="C400" s="60" t="s">
        <v>20</v>
      </c>
      <c r="D400" s="60" t="s">
        <v>21</v>
      </c>
      <c r="E400" s="60" t="s">
        <v>708</v>
      </c>
      <c r="F400" s="61">
        <v>507</v>
      </c>
      <c r="G400" s="61">
        <v>496</v>
      </c>
      <c r="H400" s="61">
        <v>513</v>
      </c>
      <c r="I400" s="61">
        <v>519</v>
      </c>
      <c r="J400" s="61">
        <v>525</v>
      </c>
      <c r="K400" s="61">
        <v>525</v>
      </c>
      <c r="L400" s="65">
        <f t="shared" si="94"/>
        <v>197.23865877712032</v>
      </c>
      <c r="M400" s="66">
        <f t="shared" si="92"/>
        <v>3550.2958579881656</v>
      </c>
      <c r="N400" s="79">
        <f t="shared" si="93"/>
        <v>3.5502958579881656</v>
      </c>
    </row>
    <row r="401" spans="1:14" ht="15.75">
      <c r="A401" s="60">
        <v>36</v>
      </c>
      <c r="B401" s="64">
        <v>43565</v>
      </c>
      <c r="C401" s="60" t="s">
        <v>20</v>
      </c>
      <c r="D401" s="60" t="s">
        <v>21</v>
      </c>
      <c r="E401" s="60" t="s">
        <v>557</v>
      </c>
      <c r="F401" s="61">
        <v>552</v>
      </c>
      <c r="G401" s="61">
        <v>541</v>
      </c>
      <c r="H401" s="61">
        <v>558</v>
      </c>
      <c r="I401" s="61">
        <v>564</v>
      </c>
      <c r="J401" s="61">
        <v>570</v>
      </c>
      <c r="K401" s="61">
        <v>558</v>
      </c>
      <c r="L401" s="65">
        <f t="shared" si="94"/>
        <v>181.15942028985506</v>
      </c>
      <c r="M401" s="66">
        <f t="shared" si="92"/>
        <v>1086.9565217391305</v>
      </c>
      <c r="N401" s="79">
        <f t="shared" si="93"/>
        <v>1.0869565217391306</v>
      </c>
    </row>
    <row r="402" spans="1:14" ht="15.75">
      <c r="A402" s="60">
        <v>37</v>
      </c>
      <c r="B402" s="64">
        <v>43565</v>
      </c>
      <c r="C402" s="60" t="s">
        <v>20</v>
      </c>
      <c r="D402" s="60" t="s">
        <v>21</v>
      </c>
      <c r="E402" s="60" t="s">
        <v>167</v>
      </c>
      <c r="F402" s="61">
        <v>1500</v>
      </c>
      <c r="G402" s="61">
        <v>1472</v>
      </c>
      <c r="H402" s="61">
        <v>1515</v>
      </c>
      <c r="I402" s="61">
        <v>1530</v>
      </c>
      <c r="J402" s="61">
        <v>1545</v>
      </c>
      <c r="K402" s="61">
        <v>1515</v>
      </c>
      <c r="L402" s="65">
        <f t="shared" si="94"/>
        <v>66.66666666666667</v>
      </c>
      <c r="M402" s="66">
        <f t="shared" si="92"/>
        <v>1000.0000000000001</v>
      </c>
      <c r="N402" s="79">
        <f t="shared" si="93"/>
        <v>1</v>
      </c>
    </row>
    <row r="403" spans="1:14" ht="15.75">
      <c r="A403" s="60">
        <v>38</v>
      </c>
      <c r="B403" s="64">
        <v>43565</v>
      </c>
      <c r="C403" s="60" t="s">
        <v>20</v>
      </c>
      <c r="D403" s="60" t="s">
        <v>21</v>
      </c>
      <c r="E403" s="60" t="s">
        <v>386</v>
      </c>
      <c r="F403" s="61">
        <v>116</v>
      </c>
      <c r="G403" s="61">
        <v>112</v>
      </c>
      <c r="H403" s="61">
        <v>118</v>
      </c>
      <c r="I403" s="61">
        <v>120</v>
      </c>
      <c r="J403" s="61">
        <v>122</v>
      </c>
      <c r="K403" s="61">
        <v>122</v>
      </c>
      <c r="L403" s="65">
        <f t="shared" si="94"/>
        <v>862.0689655172414</v>
      </c>
      <c r="M403" s="66">
        <f t="shared" si="92"/>
        <v>5172.413793103448</v>
      </c>
      <c r="N403" s="79">
        <f t="shared" si="93"/>
        <v>5.172413793103448</v>
      </c>
    </row>
    <row r="404" spans="1:14" ht="15.75">
      <c r="A404" s="60">
        <v>39</v>
      </c>
      <c r="B404" s="64">
        <v>43564</v>
      </c>
      <c r="C404" s="60" t="s">
        <v>20</v>
      </c>
      <c r="D404" s="60" t="s">
        <v>21</v>
      </c>
      <c r="E404" s="60" t="s">
        <v>104</v>
      </c>
      <c r="F404" s="61">
        <v>967</v>
      </c>
      <c r="G404" s="61">
        <v>949</v>
      </c>
      <c r="H404" s="61">
        <v>977</v>
      </c>
      <c r="I404" s="61">
        <v>987</v>
      </c>
      <c r="J404" s="61">
        <v>997</v>
      </c>
      <c r="K404" s="61">
        <v>977</v>
      </c>
      <c r="L404" s="65">
        <f t="shared" si="94"/>
        <v>103.41261633919338</v>
      </c>
      <c r="M404" s="66">
        <f t="shared" si="92"/>
        <v>1034.1261633919337</v>
      </c>
      <c r="N404" s="79">
        <f t="shared" si="93"/>
        <v>1.0341261633919339</v>
      </c>
    </row>
    <row r="405" spans="1:14" ht="15.75">
      <c r="A405" s="60">
        <v>40</v>
      </c>
      <c r="B405" s="64">
        <v>43564</v>
      </c>
      <c r="C405" s="60" t="s">
        <v>20</v>
      </c>
      <c r="D405" s="60" t="s">
        <v>21</v>
      </c>
      <c r="E405" s="60" t="s">
        <v>209</v>
      </c>
      <c r="F405" s="61">
        <v>284</v>
      </c>
      <c r="G405" s="61">
        <v>277</v>
      </c>
      <c r="H405" s="61">
        <v>288</v>
      </c>
      <c r="I405" s="61">
        <v>292</v>
      </c>
      <c r="J405" s="61">
        <v>296</v>
      </c>
      <c r="K405" s="61">
        <v>277</v>
      </c>
      <c r="L405" s="65">
        <f aca="true" t="shared" si="95" ref="L405:L411">100000/F405</f>
        <v>352.11267605633805</v>
      </c>
      <c r="M405" s="66">
        <f aca="true" t="shared" si="96" ref="M405:M413">IF(D405="BUY",(K405-F405)*(L405),(F405-K405)*(L405))</f>
        <v>-2464.7887323943664</v>
      </c>
      <c r="N405" s="79">
        <f aca="true" t="shared" si="97" ref="N405:N413">M405/(L405)/F405%</f>
        <v>-2.4647887323943665</v>
      </c>
    </row>
    <row r="406" spans="1:14" ht="15.75">
      <c r="A406" s="60">
        <v>41</v>
      </c>
      <c r="B406" s="64">
        <v>43564</v>
      </c>
      <c r="C406" s="60" t="s">
        <v>20</v>
      </c>
      <c r="D406" s="60" t="s">
        <v>21</v>
      </c>
      <c r="E406" s="60" t="s">
        <v>311</v>
      </c>
      <c r="F406" s="61">
        <v>406</v>
      </c>
      <c r="G406" s="61">
        <v>398</v>
      </c>
      <c r="H406" s="61">
        <v>410</v>
      </c>
      <c r="I406" s="61">
        <v>414</v>
      </c>
      <c r="J406" s="61">
        <v>418</v>
      </c>
      <c r="K406" s="61">
        <v>398</v>
      </c>
      <c r="L406" s="65">
        <f t="shared" si="95"/>
        <v>246.30541871921181</v>
      </c>
      <c r="M406" s="66">
        <f t="shared" si="96"/>
        <v>-1970.4433497536945</v>
      </c>
      <c r="N406" s="79">
        <f t="shared" si="97"/>
        <v>-1.9704433497536948</v>
      </c>
    </row>
    <row r="407" spans="1:14" ht="15.75">
      <c r="A407" s="60">
        <v>42</v>
      </c>
      <c r="B407" s="64">
        <v>43564</v>
      </c>
      <c r="C407" s="60" t="s">
        <v>20</v>
      </c>
      <c r="D407" s="60" t="s">
        <v>21</v>
      </c>
      <c r="E407" s="60" t="s">
        <v>386</v>
      </c>
      <c r="F407" s="61">
        <v>100</v>
      </c>
      <c r="G407" s="61">
        <v>97</v>
      </c>
      <c r="H407" s="61">
        <v>102</v>
      </c>
      <c r="I407" s="61">
        <v>104</v>
      </c>
      <c r="J407" s="61">
        <v>106</v>
      </c>
      <c r="K407" s="61">
        <v>106</v>
      </c>
      <c r="L407" s="65">
        <f t="shared" si="95"/>
        <v>1000</v>
      </c>
      <c r="M407" s="66">
        <f t="shared" si="96"/>
        <v>6000</v>
      </c>
      <c r="N407" s="79">
        <f t="shared" si="97"/>
        <v>6</v>
      </c>
    </row>
    <row r="408" spans="1:14" ht="15.75">
      <c r="A408" s="60">
        <v>43</v>
      </c>
      <c r="B408" s="64">
        <v>43563</v>
      </c>
      <c r="C408" s="60" t="s">
        <v>20</v>
      </c>
      <c r="D408" s="60" t="s">
        <v>21</v>
      </c>
      <c r="E408" s="60" t="s">
        <v>52</v>
      </c>
      <c r="F408" s="61">
        <v>318</v>
      </c>
      <c r="G408" s="61">
        <v>311</v>
      </c>
      <c r="H408" s="61">
        <v>322</v>
      </c>
      <c r="I408" s="61">
        <v>325</v>
      </c>
      <c r="J408" s="61">
        <v>328</v>
      </c>
      <c r="K408" s="61">
        <v>311</v>
      </c>
      <c r="L408" s="65">
        <f t="shared" si="95"/>
        <v>314.4654088050315</v>
      </c>
      <c r="M408" s="66">
        <f t="shared" si="96"/>
        <v>-2201.2578616352203</v>
      </c>
      <c r="N408" s="79">
        <f t="shared" si="97"/>
        <v>-2.20125786163522</v>
      </c>
    </row>
    <row r="409" spans="1:14" ht="15.75">
      <c r="A409" s="60">
        <v>44</v>
      </c>
      <c r="B409" s="64">
        <v>43563</v>
      </c>
      <c r="C409" s="60" t="s">
        <v>20</v>
      </c>
      <c r="D409" s="60" t="s">
        <v>21</v>
      </c>
      <c r="E409" s="60" t="s">
        <v>90</v>
      </c>
      <c r="F409" s="61">
        <v>478</v>
      </c>
      <c r="G409" s="61">
        <v>468</v>
      </c>
      <c r="H409" s="61">
        <v>484</v>
      </c>
      <c r="I409" s="61">
        <v>490</v>
      </c>
      <c r="J409" s="61">
        <v>496</v>
      </c>
      <c r="K409" s="61">
        <v>484</v>
      </c>
      <c r="L409" s="65">
        <f t="shared" si="95"/>
        <v>209.20502092050208</v>
      </c>
      <c r="M409" s="66">
        <f t="shared" si="96"/>
        <v>1255.2301255230125</v>
      </c>
      <c r="N409" s="79">
        <f t="shared" si="97"/>
        <v>1.2552301255230125</v>
      </c>
    </row>
    <row r="410" spans="1:14" ht="15.75">
      <c r="A410" s="60">
        <v>45</v>
      </c>
      <c r="B410" s="64">
        <v>43563</v>
      </c>
      <c r="C410" s="60" t="s">
        <v>20</v>
      </c>
      <c r="D410" s="60" t="s">
        <v>21</v>
      </c>
      <c r="E410" s="60" t="s">
        <v>79</v>
      </c>
      <c r="F410" s="61">
        <v>795</v>
      </c>
      <c r="G410" s="61">
        <v>780</v>
      </c>
      <c r="H410" s="61">
        <v>803</v>
      </c>
      <c r="I410" s="61">
        <v>810</v>
      </c>
      <c r="J410" s="61">
        <v>818</v>
      </c>
      <c r="K410" s="61">
        <v>802</v>
      </c>
      <c r="L410" s="65">
        <f t="shared" si="95"/>
        <v>125.78616352201257</v>
      </c>
      <c r="M410" s="66">
        <f t="shared" si="96"/>
        <v>880.503144654088</v>
      </c>
      <c r="N410" s="79">
        <f t="shared" si="97"/>
        <v>0.8805031446540881</v>
      </c>
    </row>
    <row r="411" spans="1:14" ht="15.75">
      <c r="A411" s="60">
        <v>46</v>
      </c>
      <c r="B411" s="64">
        <v>43560</v>
      </c>
      <c r="C411" s="60" t="s">
        <v>20</v>
      </c>
      <c r="D411" s="60" t="s">
        <v>21</v>
      </c>
      <c r="E411" s="60" t="s">
        <v>423</v>
      </c>
      <c r="F411" s="61">
        <v>912</v>
      </c>
      <c r="G411" s="61">
        <v>894</v>
      </c>
      <c r="H411" s="61">
        <v>922</v>
      </c>
      <c r="I411" s="61">
        <v>932</v>
      </c>
      <c r="J411" s="61">
        <v>942</v>
      </c>
      <c r="K411" s="61">
        <v>894</v>
      </c>
      <c r="L411" s="65">
        <f t="shared" si="95"/>
        <v>109.64912280701755</v>
      </c>
      <c r="M411" s="66">
        <f t="shared" si="96"/>
        <v>-1973.6842105263158</v>
      </c>
      <c r="N411" s="79">
        <f t="shared" si="97"/>
        <v>-1.973684210526316</v>
      </c>
    </row>
    <row r="412" spans="1:14" ht="15.75">
      <c r="A412" s="60">
        <v>47</v>
      </c>
      <c r="B412" s="64">
        <v>43560</v>
      </c>
      <c r="C412" s="60" t="s">
        <v>20</v>
      </c>
      <c r="D412" s="60" t="s">
        <v>21</v>
      </c>
      <c r="E412" s="60" t="s">
        <v>548</v>
      </c>
      <c r="F412" s="61">
        <v>1721</v>
      </c>
      <c r="G412" s="61">
        <v>1690</v>
      </c>
      <c r="H412" s="61">
        <v>1735</v>
      </c>
      <c r="I412" s="61">
        <v>1750</v>
      </c>
      <c r="J412" s="61">
        <v>1765</v>
      </c>
      <c r="K412" s="61">
        <v>1690</v>
      </c>
      <c r="L412" s="65">
        <f aca="true" t="shared" si="98" ref="L412:L423">100000/F412</f>
        <v>58.10575246949448</v>
      </c>
      <c r="M412" s="66">
        <f t="shared" si="96"/>
        <v>-1801.278326554329</v>
      </c>
      <c r="N412" s="79">
        <f t="shared" si="97"/>
        <v>-1.8012783265543288</v>
      </c>
    </row>
    <row r="413" spans="1:14" ht="15.75">
      <c r="A413" s="60">
        <v>48</v>
      </c>
      <c r="B413" s="64">
        <v>43560</v>
      </c>
      <c r="C413" s="60" t="s">
        <v>20</v>
      </c>
      <c r="D413" s="60" t="s">
        <v>21</v>
      </c>
      <c r="E413" s="60" t="s">
        <v>629</v>
      </c>
      <c r="F413" s="61">
        <v>387</v>
      </c>
      <c r="G413" s="61">
        <v>378</v>
      </c>
      <c r="H413" s="61">
        <v>392</v>
      </c>
      <c r="I413" s="61">
        <v>397</v>
      </c>
      <c r="J413" s="61">
        <v>402</v>
      </c>
      <c r="K413" s="61">
        <v>378</v>
      </c>
      <c r="L413" s="65">
        <f t="shared" si="98"/>
        <v>258.3979328165375</v>
      </c>
      <c r="M413" s="66">
        <f t="shared" si="96"/>
        <v>-2325.5813953488373</v>
      </c>
      <c r="N413" s="79">
        <f t="shared" si="97"/>
        <v>-2.3255813953488373</v>
      </c>
    </row>
    <row r="414" spans="1:14" ht="15.75">
      <c r="A414" s="60">
        <v>49</v>
      </c>
      <c r="B414" s="64">
        <v>43560</v>
      </c>
      <c r="C414" s="60" t="s">
        <v>20</v>
      </c>
      <c r="D414" s="60" t="s">
        <v>21</v>
      </c>
      <c r="E414" s="60" t="s">
        <v>635</v>
      </c>
      <c r="F414" s="61">
        <v>619</v>
      </c>
      <c r="G414" s="61">
        <v>607</v>
      </c>
      <c r="H414" s="61">
        <v>625</v>
      </c>
      <c r="I414" s="61">
        <v>631</v>
      </c>
      <c r="J414" s="61">
        <v>637</v>
      </c>
      <c r="K414" s="61">
        <v>625</v>
      </c>
      <c r="L414" s="65">
        <f t="shared" si="98"/>
        <v>161.55088852988692</v>
      </c>
      <c r="M414" s="66">
        <f aca="true" t="shared" si="99" ref="M414:M423">IF(D414="BUY",(K414-F414)*(L414),(F414-K414)*(L414))</f>
        <v>969.3053311793215</v>
      </c>
      <c r="N414" s="79">
        <f aca="true" t="shared" si="100" ref="N414:N423">M414/(L414)/F414%</f>
        <v>0.9693053311793214</v>
      </c>
    </row>
    <row r="415" spans="1:14" ht="15.75">
      <c r="A415" s="60">
        <v>50</v>
      </c>
      <c r="B415" s="64">
        <v>43559</v>
      </c>
      <c r="C415" s="60" t="s">
        <v>20</v>
      </c>
      <c r="D415" s="60" t="s">
        <v>21</v>
      </c>
      <c r="E415" s="60" t="s">
        <v>250</v>
      </c>
      <c r="F415" s="61">
        <v>606</v>
      </c>
      <c r="G415" s="61">
        <v>594</v>
      </c>
      <c r="H415" s="61">
        <v>612</v>
      </c>
      <c r="I415" s="61">
        <v>618</v>
      </c>
      <c r="J415" s="61">
        <v>624</v>
      </c>
      <c r="K415" s="61">
        <v>612</v>
      </c>
      <c r="L415" s="65">
        <f t="shared" si="98"/>
        <v>165.01650165016503</v>
      </c>
      <c r="M415" s="66">
        <f t="shared" si="99"/>
        <v>990.0990099009902</v>
      </c>
      <c r="N415" s="79">
        <f t="shared" si="100"/>
        <v>0.9900990099009902</v>
      </c>
    </row>
    <row r="416" spans="1:14" ht="15.75">
      <c r="A416" s="60">
        <v>51</v>
      </c>
      <c r="B416" s="64">
        <v>43559</v>
      </c>
      <c r="C416" s="60" t="s">
        <v>20</v>
      </c>
      <c r="D416" s="60" t="s">
        <v>21</v>
      </c>
      <c r="E416" s="60" t="s">
        <v>224</v>
      </c>
      <c r="F416" s="61">
        <v>253</v>
      </c>
      <c r="G416" s="61">
        <v>245</v>
      </c>
      <c r="H416" s="61">
        <v>257</v>
      </c>
      <c r="I416" s="61">
        <v>261</v>
      </c>
      <c r="J416" s="61">
        <v>265</v>
      </c>
      <c r="K416" s="61">
        <v>265</v>
      </c>
      <c r="L416" s="65">
        <f t="shared" si="98"/>
        <v>395.25691699604744</v>
      </c>
      <c r="M416" s="66">
        <f t="shared" si="99"/>
        <v>4743.083003952569</v>
      </c>
      <c r="N416" s="79">
        <f t="shared" si="100"/>
        <v>4.743083003952569</v>
      </c>
    </row>
    <row r="417" spans="1:14" ht="15.75">
      <c r="A417" s="60">
        <v>52</v>
      </c>
      <c r="B417" s="64">
        <v>43559</v>
      </c>
      <c r="C417" s="60" t="s">
        <v>20</v>
      </c>
      <c r="D417" s="60" t="s">
        <v>21</v>
      </c>
      <c r="E417" s="60" t="s">
        <v>433</v>
      </c>
      <c r="F417" s="61">
        <v>320</v>
      </c>
      <c r="G417" s="61">
        <v>312</v>
      </c>
      <c r="H417" s="61">
        <v>324</v>
      </c>
      <c r="I417" s="61">
        <v>328</v>
      </c>
      <c r="J417" s="61">
        <v>332</v>
      </c>
      <c r="K417" s="61">
        <v>324</v>
      </c>
      <c r="L417" s="65">
        <f t="shared" si="98"/>
        <v>312.5</v>
      </c>
      <c r="M417" s="66">
        <f t="shared" si="99"/>
        <v>1250</v>
      </c>
      <c r="N417" s="79">
        <f t="shared" si="100"/>
        <v>1.25</v>
      </c>
    </row>
    <row r="418" spans="1:14" ht="15.75">
      <c r="A418" s="60">
        <v>53</v>
      </c>
      <c r="B418" s="64">
        <v>43559</v>
      </c>
      <c r="C418" s="60" t="s">
        <v>20</v>
      </c>
      <c r="D418" s="60" t="s">
        <v>94</v>
      </c>
      <c r="E418" s="60" t="s">
        <v>239</v>
      </c>
      <c r="F418" s="61">
        <v>490</v>
      </c>
      <c r="G418" s="61">
        <v>500</v>
      </c>
      <c r="H418" s="61">
        <v>485</v>
      </c>
      <c r="I418" s="61">
        <v>480</v>
      </c>
      <c r="J418" s="61">
        <v>475</v>
      </c>
      <c r="K418" s="61">
        <v>485.5</v>
      </c>
      <c r="L418" s="65">
        <f t="shared" si="98"/>
        <v>204.08163265306123</v>
      </c>
      <c r="M418" s="66">
        <f t="shared" si="99"/>
        <v>918.3673469387755</v>
      </c>
      <c r="N418" s="79">
        <f t="shared" si="100"/>
        <v>0.9183673469387754</v>
      </c>
    </row>
    <row r="419" spans="1:14" ht="15.75">
      <c r="A419" s="60">
        <v>54</v>
      </c>
      <c r="B419" s="64">
        <v>43558</v>
      </c>
      <c r="C419" s="60" t="s">
        <v>20</v>
      </c>
      <c r="D419" s="60" t="s">
        <v>21</v>
      </c>
      <c r="E419" s="60" t="s">
        <v>209</v>
      </c>
      <c r="F419" s="61">
        <v>285</v>
      </c>
      <c r="G419" s="61">
        <v>278</v>
      </c>
      <c r="H419" s="61">
        <v>289</v>
      </c>
      <c r="I419" s="61">
        <v>293</v>
      </c>
      <c r="J419" s="61">
        <v>297</v>
      </c>
      <c r="K419" s="61">
        <v>288.5</v>
      </c>
      <c r="L419" s="65">
        <f t="shared" si="98"/>
        <v>350.87719298245617</v>
      </c>
      <c r="M419" s="66">
        <f t="shared" si="99"/>
        <v>1228.0701754385966</v>
      </c>
      <c r="N419" s="79">
        <f t="shared" si="100"/>
        <v>1.2280701754385965</v>
      </c>
    </row>
    <row r="420" spans="1:14" ht="15.75">
      <c r="A420" s="60">
        <v>55</v>
      </c>
      <c r="B420" s="64">
        <v>43558</v>
      </c>
      <c r="C420" s="60" t="s">
        <v>20</v>
      </c>
      <c r="D420" s="60" t="s">
        <v>21</v>
      </c>
      <c r="E420" s="60" t="s">
        <v>183</v>
      </c>
      <c r="F420" s="61">
        <v>207</v>
      </c>
      <c r="G420" s="61">
        <v>201</v>
      </c>
      <c r="H420" s="61">
        <v>210</v>
      </c>
      <c r="I420" s="61">
        <v>213</v>
      </c>
      <c r="J420" s="61">
        <v>216</v>
      </c>
      <c r="K420" s="61">
        <v>201</v>
      </c>
      <c r="L420" s="65">
        <f t="shared" si="98"/>
        <v>483.09178743961354</v>
      </c>
      <c r="M420" s="66">
        <f t="shared" si="99"/>
        <v>-2898.550724637681</v>
      </c>
      <c r="N420" s="79">
        <f t="shared" si="100"/>
        <v>-2.898550724637681</v>
      </c>
    </row>
    <row r="421" spans="1:14" ht="15.75">
      <c r="A421" s="60">
        <v>56</v>
      </c>
      <c r="B421" s="64">
        <v>43558</v>
      </c>
      <c r="C421" s="60" t="s">
        <v>20</v>
      </c>
      <c r="D421" s="60" t="s">
        <v>94</v>
      </c>
      <c r="E421" s="60" t="s">
        <v>471</v>
      </c>
      <c r="F421" s="61">
        <v>664</v>
      </c>
      <c r="G421" s="61">
        <v>674</v>
      </c>
      <c r="H421" s="61">
        <v>657</v>
      </c>
      <c r="I421" s="61">
        <v>651</v>
      </c>
      <c r="J421" s="61">
        <v>545</v>
      </c>
      <c r="K421" s="61">
        <v>651</v>
      </c>
      <c r="L421" s="65">
        <f t="shared" si="98"/>
        <v>150.6024096385542</v>
      </c>
      <c r="M421" s="66">
        <f t="shared" si="99"/>
        <v>1957.8313253012047</v>
      </c>
      <c r="N421" s="79">
        <f t="shared" si="100"/>
        <v>1.957831325301205</v>
      </c>
    </row>
    <row r="422" spans="1:14" ht="15.75">
      <c r="A422" s="60">
        <v>57</v>
      </c>
      <c r="B422" s="64">
        <v>43558</v>
      </c>
      <c r="C422" s="60" t="s">
        <v>20</v>
      </c>
      <c r="D422" s="60" t="s">
        <v>21</v>
      </c>
      <c r="E422" s="60" t="s">
        <v>79</v>
      </c>
      <c r="F422" s="61">
        <v>782</v>
      </c>
      <c r="G422" s="61">
        <v>768</v>
      </c>
      <c r="H422" s="61">
        <v>790</v>
      </c>
      <c r="I422" s="61">
        <v>798</v>
      </c>
      <c r="J422" s="61">
        <v>806</v>
      </c>
      <c r="K422" s="61">
        <v>789.8</v>
      </c>
      <c r="L422" s="65">
        <f t="shared" si="98"/>
        <v>127.8772378516624</v>
      </c>
      <c r="M422" s="66">
        <f t="shared" si="99"/>
        <v>997.4424552429609</v>
      </c>
      <c r="N422" s="79">
        <f t="shared" si="100"/>
        <v>0.9974424552429609</v>
      </c>
    </row>
    <row r="423" spans="1:14" ht="15.75">
      <c r="A423" s="60">
        <v>58</v>
      </c>
      <c r="B423" s="64">
        <v>43557</v>
      </c>
      <c r="C423" s="60" t="s">
        <v>20</v>
      </c>
      <c r="D423" s="60" t="s">
        <v>21</v>
      </c>
      <c r="E423" s="60" t="s">
        <v>441</v>
      </c>
      <c r="F423" s="61">
        <v>204</v>
      </c>
      <c r="G423" s="61">
        <v>200</v>
      </c>
      <c r="H423" s="61">
        <v>206</v>
      </c>
      <c r="I423" s="61">
        <v>208</v>
      </c>
      <c r="J423" s="61">
        <v>210</v>
      </c>
      <c r="K423" s="61">
        <v>210</v>
      </c>
      <c r="L423" s="65">
        <f t="shared" si="98"/>
        <v>490.19607843137254</v>
      </c>
      <c r="M423" s="66">
        <f t="shared" si="99"/>
        <v>2941.176470588235</v>
      </c>
      <c r="N423" s="79">
        <f t="shared" si="100"/>
        <v>2.941176470588235</v>
      </c>
    </row>
    <row r="424" spans="1:14" ht="15.75">
      <c r="A424" s="60">
        <v>59</v>
      </c>
      <c r="B424" s="64">
        <v>43557</v>
      </c>
      <c r="C424" s="60" t="s">
        <v>20</v>
      </c>
      <c r="D424" s="60" t="s">
        <v>21</v>
      </c>
      <c r="E424" s="60" t="s">
        <v>525</v>
      </c>
      <c r="F424" s="61">
        <v>368</v>
      </c>
      <c r="G424" s="61">
        <v>358</v>
      </c>
      <c r="H424" s="61">
        <v>373</v>
      </c>
      <c r="I424" s="61">
        <v>378</v>
      </c>
      <c r="J424" s="61">
        <v>383</v>
      </c>
      <c r="K424" s="61">
        <v>373</v>
      </c>
      <c r="L424" s="65">
        <f aca="true" t="shared" si="101" ref="L424:L429">100000/F424</f>
        <v>271.7391304347826</v>
      </c>
      <c r="M424" s="66">
        <f aca="true" t="shared" si="102" ref="M424:M434">IF(D424="BUY",(K424-F424)*(L424),(F424-K424)*(L424))</f>
        <v>1358.695652173913</v>
      </c>
      <c r="N424" s="79">
        <f aca="true" t="shared" si="103" ref="N424:N434">M424/(L424)/F424%</f>
        <v>1.358695652173913</v>
      </c>
    </row>
    <row r="425" spans="1:14" ht="15.75">
      <c r="A425" s="60">
        <v>60</v>
      </c>
      <c r="B425" s="64">
        <v>43557</v>
      </c>
      <c r="C425" s="60" t="s">
        <v>20</v>
      </c>
      <c r="D425" s="60" t="s">
        <v>21</v>
      </c>
      <c r="E425" s="60" t="s">
        <v>131</v>
      </c>
      <c r="F425" s="61">
        <v>483</v>
      </c>
      <c r="G425" s="61">
        <v>473</v>
      </c>
      <c r="H425" s="61">
        <v>488</v>
      </c>
      <c r="I425" s="61">
        <v>493</v>
      </c>
      <c r="J425" s="61">
        <v>498</v>
      </c>
      <c r="K425" s="61">
        <v>473</v>
      </c>
      <c r="L425" s="65">
        <f t="shared" si="101"/>
        <v>207.0393374741201</v>
      </c>
      <c r="M425" s="66">
        <f t="shared" si="102"/>
        <v>-2070.393374741201</v>
      </c>
      <c r="N425" s="79">
        <f t="shared" si="103"/>
        <v>-2.0703933747412013</v>
      </c>
    </row>
    <row r="426" spans="1:14" ht="15.75">
      <c r="A426" s="60">
        <v>61</v>
      </c>
      <c r="B426" s="64">
        <v>43557</v>
      </c>
      <c r="C426" s="60" t="s">
        <v>20</v>
      </c>
      <c r="D426" s="60" t="s">
        <v>21</v>
      </c>
      <c r="E426" s="60" t="s">
        <v>73</v>
      </c>
      <c r="F426" s="61">
        <v>607</v>
      </c>
      <c r="G426" s="61">
        <v>594</v>
      </c>
      <c r="H426" s="61">
        <v>613</v>
      </c>
      <c r="I426" s="61">
        <v>619</v>
      </c>
      <c r="J426" s="61">
        <v>625</v>
      </c>
      <c r="K426" s="61">
        <v>613</v>
      </c>
      <c r="L426" s="65">
        <f t="shared" si="101"/>
        <v>164.74464579901152</v>
      </c>
      <c r="M426" s="66">
        <f t="shared" si="102"/>
        <v>988.4678747940691</v>
      </c>
      <c r="N426" s="79">
        <f t="shared" si="103"/>
        <v>0.9884678747940692</v>
      </c>
    </row>
    <row r="427" spans="1:14" ht="15.75">
      <c r="A427" s="60">
        <v>62</v>
      </c>
      <c r="B427" s="64">
        <v>43557</v>
      </c>
      <c r="C427" s="60" t="s">
        <v>20</v>
      </c>
      <c r="D427" s="60" t="s">
        <v>21</v>
      </c>
      <c r="E427" s="60" t="s">
        <v>706</v>
      </c>
      <c r="F427" s="61">
        <v>96</v>
      </c>
      <c r="G427" s="61">
        <v>93</v>
      </c>
      <c r="H427" s="61">
        <v>97.5</v>
      </c>
      <c r="I427" s="61">
        <v>99</v>
      </c>
      <c r="J427" s="61">
        <v>100.5</v>
      </c>
      <c r="K427" s="61">
        <v>97.5</v>
      </c>
      <c r="L427" s="65">
        <f t="shared" si="101"/>
        <v>1041.6666666666667</v>
      </c>
      <c r="M427" s="66">
        <f t="shared" si="102"/>
        <v>1562.5</v>
      </c>
      <c r="N427" s="79">
        <f t="shared" si="103"/>
        <v>1.5625</v>
      </c>
    </row>
    <row r="428" spans="1:14" ht="15.75">
      <c r="A428" s="60">
        <v>63</v>
      </c>
      <c r="B428" s="64">
        <v>43557</v>
      </c>
      <c r="C428" s="60" t="s">
        <v>20</v>
      </c>
      <c r="D428" s="60" t="s">
        <v>21</v>
      </c>
      <c r="E428" s="60" t="s">
        <v>570</v>
      </c>
      <c r="F428" s="61">
        <v>546</v>
      </c>
      <c r="G428" s="61">
        <v>536</v>
      </c>
      <c r="H428" s="61">
        <v>551</v>
      </c>
      <c r="I428" s="61">
        <v>556</v>
      </c>
      <c r="J428" s="61">
        <v>561</v>
      </c>
      <c r="K428" s="61">
        <v>551</v>
      </c>
      <c r="L428" s="65">
        <f t="shared" si="101"/>
        <v>183.15018315018315</v>
      </c>
      <c r="M428" s="66">
        <f t="shared" si="102"/>
        <v>915.7509157509157</v>
      </c>
      <c r="N428" s="79">
        <f t="shared" si="103"/>
        <v>0.9157509157509157</v>
      </c>
    </row>
    <row r="429" spans="1:14" ht="15.75">
      <c r="A429" s="60">
        <v>64</v>
      </c>
      <c r="B429" s="64">
        <v>43556</v>
      </c>
      <c r="C429" s="60" t="s">
        <v>20</v>
      </c>
      <c r="D429" s="60" t="s">
        <v>21</v>
      </c>
      <c r="E429" s="60" t="s">
        <v>79</v>
      </c>
      <c r="F429" s="61">
        <v>766</v>
      </c>
      <c r="G429" s="61">
        <v>750</v>
      </c>
      <c r="H429" s="61">
        <v>774</v>
      </c>
      <c r="I429" s="61">
        <v>782</v>
      </c>
      <c r="J429" s="61">
        <v>790</v>
      </c>
      <c r="K429" s="61">
        <v>774</v>
      </c>
      <c r="L429" s="65">
        <f t="shared" si="101"/>
        <v>130.54830287206266</v>
      </c>
      <c r="M429" s="66">
        <f t="shared" si="102"/>
        <v>1044.3864229765013</v>
      </c>
      <c r="N429" s="79">
        <f t="shared" si="103"/>
        <v>1.0443864229765012</v>
      </c>
    </row>
    <row r="430" spans="1:14" ht="15.75">
      <c r="A430" s="60">
        <v>65</v>
      </c>
      <c r="B430" s="64">
        <v>43556</v>
      </c>
      <c r="C430" s="60" t="s">
        <v>20</v>
      </c>
      <c r="D430" s="60" t="s">
        <v>21</v>
      </c>
      <c r="E430" s="60" t="s">
        <v>492</v>
      </c>
      <c r="F430" s="61">
        <v>142</v>
      </c>
      <c r="G430" s="61">
        <v>137.5</v>
      </c>
      <c r="H430" s="61">
        <v>144.5</v>
      </c>
      <c r="I430" s="61">
        <v>147</v>
      </c>
      <c r="J430" s="61">
        <v>149.5</v>
      </c>
      <c r="K430" s="61">
        <v>137.5</v>
      </c>
      <c r="L430" s="65">
        <f>100000/F430</f>
        <v>704.2253521126761</v>
      </c>
      <c r="M430" s="66">
        <f t="shared" si="102"/>
        <v>-3169.0140845070423</v>
      </c>
      <c r="N430" s="79">
        <f t="shared" si="103"/>
        <v>-3.1690140845070425</v>
      </c>
    </row>
    <row r="431" spans="1:14" ht="15.75">
      <c r="A431" s="60">
        <v>66</v>
      </c>
      <c r="B431" s="64">
        <v>43556</v>
      </c>
      <c r="C431" s="60" t="s">
        <v>20</v>
      </c>
      <c r="D431" s="60" t="s">
        <v>21</v>
      </c>
      <c r="E431" s="60" t="s">
        <v>247</v>
      </c>
      <c r="F431" s="61">
        <v>263</v>
      </c>
      <c r="G431" s="61">
        <v>255</v>
      </c>
      <c r="H431" s="61">
        <v>267</v>
      </c>
      <c r="I431" s="61">
        <v>271</v>
      </c>
      <c r="J431" s="61">
        <v>275</v>
      </c>
      <c r="K431" s="61">
        <v>267</v>
      </c>
      <c r="L431" s="65">
        <f>100000/F431</f>
        <v>380.22813688212926</v>
      </c>
      <c r="M431" s="66">
        <f t="shared" si="102"/>
        <v>1520.912547528517</v>
      </c>
      <c r="N431" s="79">
        <f t="shared" si="103"/>
        <v>1.5209125475285172</v>
      </c>
    </row>
    <row r="432" spans="1:14" ht="15.75">
      <c r="A432" s="60">
        <v>67</v>
      </c>
      <c r="B432" s="64">
        <v>43556</v>
      </c>
      <c r="C432" s="60" t="s">
        <v>20</v>
      </c>
      <c r="D432" s="60" t="s">
        <v>21</v>
      </c>
      <c r="E432" s="60" t="s">
        <v>404</v>
      </c>
      <c r="F432" s="61">
        <v>484</v>
      </c>
      <c r="G432" s="61">
        <v>474</v>
      </c>
      <c r="H432" s="61">
        <v>489</v>
      </c>
      <c r="I432" s="61">
        <v>494</v>
      </c>
      <c r="J432" s="61">
        <v>499</v>
      </c>
      <c r="K432" s="61">
        <v>474</v>
      </c>
      <c r="L432" s="65">
        <f>100000/F432</f>
        <v>206.61157024793388</v>
      </c>
      <c r="M432" s="66">
        <f t="shared" si="102"/>
        <v>-2066.115702479339</v>
      </c>
      <c r="N432" s="79">
        <f t="shared" si="103"/>
        <v>-2.066115702479339</v>
      </c>
    </row>
    <row r="433" spans="1:14" ht="15.75">
      <c r="A433" s="60">
        <v>68</v>
      </c>
      <c r="B433" s="64">
        <v>43556</v>
      </c>
      <c r="C433" s="60" t="s">
        <v>20</v>
      </c>
      <c r="D433" s="60" t="s">
        <v>21</v>
      </c>
      <c r="E433" s="60" t="s">
        <v>668</v>
      </c>
      <c r="F433" s="61">
        <v>545</v>
      </c>
      <c r="G433" s="61">
        <v>535</v>
      </c>
      <c r="H433" s="61">
        <v>550</v>
      </c>
      <c r="I433" s="61">
        <v>555</v>
      </c>
      <c r="J433" s="61">
        <v>560</v>
      </c>
      <c r="K433" s="61">
        <v>560</v>
      </c>
      <c r="L433" s="65">
        <f>100000/F433</f>
        <v>183.4862385321101</v>
      </c>
      <c r="M433" s="66">
        <f t="shared" si="102"/>
        <v>2752.293577981651</v>
      </c>
      <c r="N433" s="79">
        <f t="shared" si="103"/>
        <v>2.752293577981651</v>
      </c>
    </row>
    <row r="434" spans="1:14" ht="15.75">
      <c r="A434" s="60">
        <v>69</v>
      </c>
      <c r="B434" s="64">
        <v>43556</v>
      </c>
      <c r="C434" s="60" t="s">
        <v>20</v>
      </c>
      <c r="D434" s="60" t="s">
        <v>21</v>
      </c>
      <c r="E434" s="60" t="s">
        <v>217</v>
      </c>
      <c r="F434" s="61">
        <v>454</v>
      </c>
      <c r="G434" s="61">
        <v>444</v>
      </c>
      <c r="H434" s="61">
        <v>459</v>
      </c>
      <c r="I434" s="61">
        <v>464</v>
      </c>
      <c r="J434" s="61">
        <v>459</v>
      </c>
      <c r="K434" s="61">
        <v>459</v>
      </c>
      <c r="L434" s="65">
        <f>100000/F434</f>
        <v>220.26431718061673</v>
      </c>
      <c r="M434" s="66">
        <f t="shared" si="102"/>
        <v>1101.3215859030836</v>
      </c>
      <c r="N434" s="79">
        <f t="shared" si="103"/>
        <v>1.1013215859030836</v>
      </c>
    </row>
    <row r="435" spans="1:12" ht="15.75">
      <c r="A435" s="82" t="s">
        <v>26</v>
      </c>
      <c r="B435" s="23"/>
      <c r="C435" s="24"/>
      <c r="D435" s="25"/>
      <c r="E435" s="26"/>
      <c r="F435" s="26"/>
      <c r="G435" s="27"/>
      <c r="H435" s="35"/>
      <c r="I435" s="35"/>
      <c r="J435" s="35"/>
      <c r="K435" s="26"/>
      <c r="L435" s="21"/>
    </row>
    <row r="436" spans="1:12" ht="15.75">
      <c r="A436" s="82" t="s">
        <v>27</v>
      </c>
      <c r="B436" s="23"/>
      <c r="C436" s="24"/>
      <c r="D436" s="25"/>
      <c r="E436" s="26"/>
      <c r="F436" s="26"/>
      <c r="G436" s="27"/>
      <c r="H436" s="26"/>
      <c r="I436" s="26"/>
      <c r="J436" s="26"/>
      <c r="K436" s="26"/>
      <c r="L436" s="21"/>
    </row>
    <row r="437" spans="1:11" ht="15.75">
      <c r="A437" s="82" t="s">
        <v>27</v>
      </c>
      <c r="B437" s="23"/>
      <c r="C437" s="24"/>
      <c r="D437" s="25"/>
      <c r="E437" s="26"/>
      <c r="F437" s="26"/>
      <c r="G437" s="27"/>
      <c r="H437" s="26"/>
      <c r="I437" s="26"/>
      <c r="J437" s="26"/>
      <c r="K437" s="26"/>
    </row>
    <row r="438" spans="1:11" ht="16.5" thickBot="1">
      <c r="A438" s="68"/>
      <c r="B438" s="69"/>
      <c r="C438" s="26"/>
      <c r="D438" s="26"/>
      <c r="E438" s="26"/>
      <c r="F438" s="29"/>
      <c r="G438" s="30"/>
      <c r="H438" s="31" t="s">
        <v>28</v>
      </c>
      <c r="I438" s="31"/>
      <c r="J438" s="29"/>
      <c r="K438" s="29"/>
    </row>
    <row r="439" spans="1:11" ht="15.75">
      <c r="A439" s="68"/>
      <c r="B439" s="69"/>
      <c r="C439" s="119" t="s">
        <v>29</v>
      </c>
      <c r="D439" s="119"/>
      <c r="E439" s="33">
        <v>69</v>
      </c>
      <c r="F439" s="34">
        <f>F440+F441+F442+F443+F444+F445</f>
        <v>97.10144927536231</v>
      </c>
      <c r="G439" s="35">
        <v>69</v>
      </c>
      <c r="H439" s="36">
        <f>G440/G439%</f>
        <v>69.56521739130436</v>
      </c>
      <c r="I439" s="36"/>
      <c r="J439" s="29"/>
      <c r="K439" s="29"/>
    </row>
    <row r="440" spans="1:10" ht="15.75">
      <c r="A440" s="68"/>
      <c r="B440" s="69"/>
      <c r="C440" s="115" t="s">
        <v>30</v>
      </c>
      <c r="D440" s="115"/>
      <c r="E440" s="37">
        <v>48</v>
      </c>
      <c r="F440" s="38">
        <f>(E440/E439)*100</f>
        <v>69.56521739130434</v>
      </c>
      <c r="G440" s="35">
        <v>48</v>
      </c>
      <c r="H440" s="32"/>
      <c r="I440" s="32"/>
      <c r="J440" s="29"/>
    </row>
    <row r="441" spans="1:10" ht="15.75">
      <c r="A441" s="68"/>
      <c r="B441" s="69"/>
      <c r="C441" s="115" t="s">
        <v>32</v>
      </c>
      <c r="D441" s="115"/>
      <c r="E441" s="37">
        <v>0</v>
      </c>
      <c r="F441" s="38">
        <f>(E441/E439)*100</f>
        <v>0</v>
      </c>
      <c r="G441" s="40"/>
      <c r="H441" s="35"/>
      <c r="I441" s="35"/>
      <c r="J441" s="29"/>
    </row>
    <row r="442" spans="1:11" ht="15.75">
      <c r="A442" s="68"/>
      <c r="B442" s="69"/>
      <c r="C442" s="115" t="s">
        <v>33</v>
      </c>
      <c r="D442" s="115"/>
      <c r="E442" s="37">
        <v>0</v>
      </c>
      <c r="F442" s="38">
        <f>(E442/E439)*100</f>
        <v>0</v>
      </c>
      <c r="G442" s="40"/>
      <c r="H442" s="35"/>
      <c r="I442" s="35"/>
      <c r="J442" s="29"/>
      <c r="K442" s="1"/>
    </row>
    <row r="443" spans="1:11" ht="15.75">
      <c r="A443" s="68"/>
      <c r="B443" s="69"/>
      <c r="C443" s="115" t="s">
        <v>34</v>
      </c>
      <c r="D443" s="115"/>
      <c r="E443" s="37">
        <v>19</v>
      </c>
      <c r="F443" s="38">
        <f>(E443/E439)*100</f>
        <v>27.536231884057973</v>
      </c>
      <c r="G443" s="40"/>
      <c r="H443" s="26" t="s">
        <v>35</v>
      </c>
      <c r="I443" s="26"/>
      <c r="J443" s="29"/>
      <c r="K443" s="29"/>
    </row>
    <row r="444" spans="1:11" ht="15.75">
      <c r="A444" s="68"/>
      <c r="B444" s="69"/>
      <c r="C444" s="115" t="s">
        <v>36</v>
      </c>
      <c r="D444" s="115"/>
      <c r="E444" s="37">
        <v>0</v>
      </c>
      <c r="F444" s="38">
        <f>(E444/E439)*100</f>
        <v>0</v>
      </c>
      <c r="G444" s="40"/>
      <c r="H444" s="26"/>
      <c r="I444" s="26"/>
      <c r="J444" s="29"/>
      <c r="K444" s="29"/>
    </row>
    <row r="445" spans="1:11" ht="16.5" thickBot="1">
      <c r="A445" s="68"/>
      <c r="B445" s="69"/>
      <c r="C445" s="116" t="s">
        <v>37</v>
      </c>
      <c r="D445" s="116"/>
      <c r="E445" s="42"/>
      <c r="F445" s="43">
        <f>(E445/E439)*100</f>
        <v>0</v>
      </c>
      <c r="G445" s="40"/>
      <c r="H445" s="26"/>
      <c r="J445" s="26"/>
      <c r="K445" s="29"/>
    </row>
    <row r="446" spans="1:12" ht="15.75">
      <c r="A446" s="83" t="s">
        <v>38</v>
      </c>
      <c r="B446" s="23"/>
      <c r="C446" s="24"/>
      <c r="D446" s="24"/>
      <c r="E446" s="26"/>
      <c r="F446" s="26"/>
      <c r="G446" s="84"/>
      <c r="H446" s="85"/>
      <c r="I446" s="85"/>
      <c r="J446" s="85"/>
      <c r="K446" s="26"/>
      <c r="L446" s="2"/>
    </row>
    <row r="447" spans="1:11" ht="15.75">
      <c r="A447" s="25" t="s">
        <v>39</v>
      </c>
      <c r="B447" s="23"/>
      <c r="C447" s="86"/>
      <c r="D447" s="87"/>
      <c r="E447" s="28"/>
      <c r="F447" s="85"/>
      <c r="G447" s="84"/>
      <c r="H447" s="85"/>
      <c r="I447" s="85"/>
      <c r="J447" s="85"/>
      <c r="K447" s="26"/>
    </row>
    <row r="448" spans="1:13" ht="15.75">
      <c r="A448" s="25" t="s">
        <v>40</v>
      </c>
      <c r="B448" s="23"/>
      <c r="C448" s="24"/>
      <c r="D448" s="87"/>
      <c r="E448" s="28"/>
      <c r="F448" s="85"/>
      <c r="G448" s="84"/>
      <c r="H448" s="32"/>
      <c r="I448" s="32"/>
      <c r="J448" s="32"/>
      <c r="K448" s="26"/>
      <c r="M448" s="21"/>
    </row>
    <row r="449" spans="1:13" ht="15.75">
      <c r="A449" s="25" t="s">
        <v>41</v>
      </c>
      <c r="B449" s="86"/>
      <c r="C449" s="24"/>
      <c r="D449" s="87"/>
      <c r="E449" s="28"/>
      <c r="F449" s="85"/>
      <c r="G449" s="30"/>
      <c r="H449" s="32"/>
      <c r="I449" s="32"/>
      <c r="J449" s="32"/>
      <c r="K449" s="26"/>
      <c r="M449" s="21"/>
    </row>
    <row r="450" spans="1:14" ht="16.5" thickBot="1">
      <c r="A450" s="25" t="s">
        <v>42</v>
      </c>
      <c r="B450" s="39"/>
      <c r="C450" s="24"/>
      <c r="D450" s="88"/>
      <c r="E450" s="85"/>
      <c r="F450" s="85"/>
      <c r="G450" s="30"/>
      <c r="H450" s="32"/>
      <c r="I450" s="32"/>
      <c r="J450" s="32"/>
      <c r="K450" s="85"/>
      <c r="L450" s="21"/>
      <c r="M450" s="21"/>
      <c r="N450" s="21"/>
    </row>
    <row r="451" spans="1:14" ht="16.5" thickBot="1">
      <c r="A451" s="124" t="s">
        <v>0</v>
      </c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</row>
    <row r="452" spans="1:14" ht="16.5" thickBot="1">
      <c r="A452" s="124"/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</row>
    <row r="453" spans="1:14" ht="15.75">
      <c r="A453" s="124"/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</row>
    <row r="454" spans="1:14" ht="15.75">
      <c r="A454" s="125" t="s">
        <v>616</v>
      </c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</row>
    <row r="455" spans="1:14" ht="15.75">
      <c r="A455" s="125" t="s">
        <v>615</v>
      </c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</row>
    <row r="456" spans="1:14" ht="16.5" thickBot="1">
      <c r="A456" s="126" t="s">
        <v>3</v>
      </c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</row>
    <row r="457" spans="1:14" ht="15.75">
      <c r="A457" s="127" t="s">
        <v>687</v>
      </c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</row>
    <row r="458" spans="1:14" ht="15.75">
      <c r="A458" s="127" t="s">
        <v>5</v>
      </c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</row>
    <row r="459" spans="1:14" ht="15.75">
      <c r="A459" s="122" t="s">
        <v>6</v>
      </c>
      <c r="B459" s="117" t="s">
        <v>7</v>
      </c>
      <c r="C459" s="117" t="s">
        <v>8</v>
      </c>
      <c r="D459" s="122" t="s">
        <v>9</v>
      </c>
      <c r="E459" s="117" t="s">
        <v>10</v>
      </c>
      <c r="F459" s="117" t="s">
        <v>11</v>
      </c>
      <c r="G459" s="117" t="s">
        <v>12</v>
      </c>
      <c r="H459" s="117" t="s">
        <v>13</v>
      </c>
      <c r="I459" s="117" t="s">
        <v>14</v>
      </c>
      <c r="J459" s="117" t="s">
        <v>15</v>
      </c>
      <c r="K459" s="120" t="s">
        <v>16</v>
      </c>
      <c r="L459" s="117" t="s">
        <v>17</v>
      </c>
      <c r="M459" s="117" t="s">
        <v>18</v>
      </c>
      <c r="N459" s="117" t="s">
        <v>19</v>
      </c>
    </row>
    <row r="460" spans="1:14" ht="15.75">
      <c r="A460" s="123"/>
      <c r="B460" s="118"/>
      <c r="C460" s="118"/>
      <c r="D460" s="123"/>
      <c r="E460" s="118"/>
      <c r="F460" s="118"/>
      <c r="G460" s="118"/>
      <c r="H460" s="118"/>
      <c r="I460" s="118"/>
      <c r="J460" s="118"/>
      <c r="K460" s="121"/>
      <c r="L460" s="118"/>
      <c r="M460" s="118"/>
      <c r="N460" s="118"/>
    </row>
    <row r="461" spans="1:14" ht="15" customHeight="1">
      <c r="A461" s="60">
        <v>1</v>
      </c>
      <c r="B461" s="64">
        <v>43553</v>
      </c>
      <c r="C461" s="60" t="s">
        <v>20</v>
      </c>
      <c r="D461" s="60" t="s">
        <v>21</v>
      </c>
      <c r="E461" s="60" t="s">
        <v>703</v>
      </c>
      <c r="F461" s="61">
        <v>838</v>
      </c>
      <c r="G461" s="61">
        <v>824</v>
      </c>
      <c r="H461" s="61">
        <v>846</v>
      </c>
      <c r="I461" s="61">
        <v>854</v>
      </c>
      <c r="J461" s="61">
        <v>862</v>
      </c>
      <c r="K461" s="61">
        <v>862</v>
      </c>
      <c r="L461" s="65">
        <f aca="true" t="shared" si="104" ref="L461:L470">100000/F461</f>
        <v>119.33174224343675</v>
      </c>
      <c r="M461" s="66">
        <f aca="true" t="shared" si="105" ref="M461:M471">IF(D461="BUY",(K461-F461)*(L461),(F461-K461)*(L461))</f>
        <v>2863.961813842482</v>
      </c>
      <c r="N461" s="79">
        <f aca="true" t="shared" si="106" ref="N461:N471">M461/(L461)/F461%</f>
        <v>2.863961813842482</v>
      </c>
    </row>
    <row r="462" spans="1:14" ht="15" customHeight="1">
      <c r="A462" s="60">
        <v>2</v>
      </c>
      <c r="B462" s="64">
        <v>43553</v>
      </c>
      <c r="C462" s="60" t="s">
        <v>20</v>
      </c>
      <c r="D462" s="60" t="s">
        <v>21</v>
      </c>
      <c r="E462" s="60" t="s">
        <v>93</v>
      </c>
      <c r="F462" s="61">
        <v>448</v>
      </c>
      <c r="G462" s="61">
        <v>433</v>
      </c>
      <c r="H462" s="61">
        <v>453</v>
      </c>
      <c r="I462" s="61">
        <v>458</v>
      </c>
      <c r="J462" s="61">
        <v>463</v>
      </c>
      <c r="K462" s="61">
        <v>453</v>
      </c>
      <c r="L462" s="65">
        <f>100000/F462</f>
        <v>223.21428571428572</v>
      </c>
      <c r="M462" s="66">
        <f t="shared" si="105"/>
        <v>1116.0714285714287</v>
      </c>
      <c r="N462" s="79">
        <f t="shared" si="106"/>
        <v>1.1160714285714284</v>
      </c>
    </row>
    <row r="463" spans="1:14" ht="15" customHeight="1">
      <c r="A463" s="60">
        <v>3</v>
      </c>
      <c r="B463" s="64">
        <v>43553</v>
      </c>
      <c r="C463" s="60" t="s">
        <v>20</v>
      </c>
      <c r="D463" s="60" t="s">
        <v>21</v>
      </c>
      <c r="E463" s="60" t="s">
        <v>445</v>
      </c>
      <c r="F463" s="61">
        <v>619</v>
      </c>
      <c r="G463" s="61">
        <v>605</v>
      </c>
      <c r="H463" s="61">
        <v>626</v>
      </c>
      <c r="I463" s="61">
        <v>633</v>
      </c>
      <c r="J463" s="61">
        <v>641</v>
      </c>
      <c r="K463" s="61">
        <v>633</v>
      </c>
      <c r="L463" s="65">
        <f>100000/F463</f>
        <v>161.55088852988692</v>
      </c>
      <c r="M463" s="66">
        <f t="shared" si="105"/>
        <v>2261.712439418417</v>
      </c>
      <c r="N463" s="79">
        <f t="shared" si="106"/>
        <v>2.261712439418417</v>
      </c>
    </row>
    <row r="464" spans="1:14" ht="15" customHeight="1">
      <c r="A464" s="60">
        <v>4</v>
      </c>
      <c r="B464" s="64">
        <v>43553</v>
      </c>
      <c r="C464" s="60" t="s">
        <v>20</v>
      </c>
      <c r="D464" s="60" t="s">
        <v>21</v>
      </c>
      <c r="E464" s="60" t="s">
        <v>118</v>
      </c>
      <c r="F464" s="61">
        <v>201</v>
      </c>
      <c r="G464" s="61">
        <v>197</v>
      </c>
      <c r="H464" s="61">
        <v>203.5</v>
      </c>
      <c r="I464" s="61">
        <v>206</v>
      </c>
      <c r="J464" s="61">
        <v>208.5</v>
      </c>
      <c r="K464" s="61">
        <v>206</v>
      </c>
      <c r="L464" s="65">
        <f>100000/F464</f>
        <v>497.5124378109453</v>
      </c>
      <c r="M464" s="66">
        <f t="shared" si="105"/>
        <v>2487.5621890547263</v>
      </c>
      <c r="N464" s="79">
        <f t="shared" si="106"/>
        <v>2.4875621890547266</v>
      </c>
    </row>
    <row r="465" spans="1:14" ht="15" customHeight="1">
      <c r="A465" s="60">
        <v>5</v>
      </c>
      <c r="B465" s="64">
        <v>43552</v>
      </c>
      <c r="C465" s="60" t="s">
        <v>20</v>
      </c>
      <c r="D465" s="60" t="s">
        <v>21</v>
      </c>
      <c r="E465" s="60" t="s">
        <v>649</v>
      </c>
      <c r="F465" s="61">
        <v>610</v>
      </c>
      <c r="G465" s="61">
        <v>617</v>
      </c>
      <c r="H465" s="61">
        <v>617</v>
      </c>
      <c r="I465" s="61">
        <v>623</v>
      </c>
      <c r="J465" s="61">
        <v>629</v>
      </c>
      <c r="K465" s="61">
        <v>623</v>
      </c>
      <c r="L465" s="65">
        <f>100000/F465</f>
        <v>163.9344262295082</v>
      </c>
      <c r="M465" s="66">
        <f t="shared" si="105"/>
        <v>2131.1475409836066</v>
      </c>
      <c r="N465" s="79">
        <f t="shared" si="106"/>
        <v>2.1311475409836067</v>
      </c>
    </row>
    <row r="466" spans="1:14" ht="15" customHeight="1">
      <c r="A466" s="60">
        <v>6</v>
      </c>
      <c r="B466" s="64">
        <v>43552</v>
      </c>
      <c r="C466" s="60" t="s">
        <v>20</v>
      </c>
      <c r="D466" s="60" t="s">
        <v>21</v>
      </c>
      <c r="E466" s="60" t="s">
        <v>405</v>
      </c>
      <c r="F466" s="61">
        <v>1135</v>
      </c>
      <c r="G466" s="61">
        <v>1118</v>
      </c>
      <c r="H466" s="61">
        <v>1145</v>
      </c>
      <c r="I466" s="61">
        <v>1155</v>
      </c>
      <c r="J466" s="61">
        <v>1165</v>
      </c>
      <c r="K466" s="61">
        <v>1118</v>
      </c>
      <c r="L466" s="65">
        <f t="shared" si="104"/>
        <v>88.10572687224669</v>
      </c>
      <c r="M466" s="66">
        <f t="shared" si="105"/>
        <v>-1497.7973568281936</v>
      </c>
      <c r="N466" s="79">
        <f t="shared" si="106"/>
        <v>-1.497797356828194</v>
      </c>
    </row>
    <row r="467" spans="1:14" ht="15" customHeight="1">
      <c r="A467" s="60">
        <v>7</v>
      </c>
      <c r="B467" s="64">
        <v>43552</v>
      </c>
      <c r="C467" s="60" t="s">
        <v>20</v>
      </c>
      <c r="D467" s="60" t="s">
        <v>21</v>
      </c>
      <c r="E467" s="60" t="s">
        <v>93</v>
      </c>
      <c r="F467" s="61">
        <v>438</v>
      </c>
      <c r="G467" s="61">
        <v>429</v>
      </c>
      <c r="H467" s="61">
        <v>443</v>
      </c>
      <c r="I467" s="61">
        <v>448</v>
      </c>
      <c r="J467" s="61">
        <v>453</v>
      </c>
      <c r="K467" s="61">
        <v>443</v>
      </c>
      <c r="L467" s="65">
        <f t="shared" si="104"/>
        <v>228.31050228310502</v>
      </c>
      <c r="M467" s="66">
        <f t="shared" si="105"/>
        <v>1141.552511415525</v>
      </c>
      <c r="N467" s="79">
        <f t="shared" si="106"/>
        <v>1.1415525114155252</v>
      </c>
    </row>
    <row r="468" spans="1:14" ht="15" customHeight="1">
      <c r="A468" s="60">
        <v>8</v>
      </c>
      <c r="B468" s="64">
        <v>43552</v>
      </c>
      <c r="C468" s="60" t="s">
        <v>20</v>
      </c>
      <c r="D468" s="60" t="s">
        <v>21</v>
      </c>
      <c r="E468" s="60" t="s">
        <v>423</v>
      </c>
      <c r="F468" s="61">
        <v>787</v>
      </c>
      <c r="G468" s="61">
        <v>772</v>
      </c>
      <c r="H468" s="61">
        <v>795</v>
      </c>
      <c r="I468" s="61">
        <v>803</v>
      </c>
      <c r="J468" s="61">
        <v>810</v>
      </c>
      <c r="K468" s="61">
        <v>810</v>
      </c>
      <c r="L468" s="65">
        <f t="shared" si="104"/>
        <v>127.06480304955528</v>
      </c>
      <c r="M468" s="66">
        <f t="shared" si="105"/>
        <v>2922.4904701397713</v>
      </c>
      <c r="N468" s="79">
        <f t="shared" si="106"/>
        <v>2.9224904701397714</v>
      </c>
    </row>
    <row r="469" spans="1:14" ht="15" customHeight="1">
      <c r="A469" s="60">
        <v>9</v>
      </c>
      <c r="B469" s="64">
        <v>43552</v>
      </c>
      <c r="C469" s="60" t="s">
        <v>20</v>
      </c>
      <c r="D469" s="60" t="s">
        <v>21</v>
      </c>
      <c r="E469" s="60" t="s">
        <v>58</v>
      </c>
      <c r="F469" s="61">
        <v>234</v>
      </c>
      <c r="G469" s="61">
        <v>228</v>
      </c>
      <c r="H469" s="61">
        <v>237</v>
      </c>
      <c r="I469" s="61">
        <v>240</v>
      </c>
      <c r="J469" s="61">
        <v>243</v>
      </c>
      <c r="K469" s="61">
        <v>228</v>
      </c>
      <c r="L469" s="65">
        <f t="shared" si="104"/>
        <v>427.35042735042737</v>
      </c>
      <c r="M469" s="66">
        <f t="shared" si="105"/>
        <v>-2564.1025641025644</v>
      </c>
      <c r="N469" s="79">
        <f t="shared" si="106"/>
        <v>-2.5641025641025648</v>
      </c>
    </row>
    <row r="470" spans="1:14" ht="15" customHeight="1">
      <c r="A470" s="60">
        <v>10</v>
      </c>
      <c r="B470" s="64">
        <v>43551</v>
      </c>
      <c r="C470" s="60" t="s">
        <v>20</v>
      </c>
      <c r="D470" s="60" t="s">
        <v>21</v>
      </c>
      <c r="E470" s="60" t="s">
        <v>700</v>
      </c>
      <c r="F470" s="61">
        <v>236</v>
      </c>
      <c r="G470" s="61">
        <v>230</v>
      </c>
      <c r="H470" s="61">
        <v>239</v>
      </c>
      <c r="I470" s="61">
        <v>242</v>
      </c>
      <c r="J470" s="61">
        <v>245</v>
      </c>
      <c r="K470" s="61">
        <v>230</v>
      </c>
      <c r="L470" s="65">
        <f t="shared" si="104"/>
        <v>423.728813559322</v>
      </c>
      <c r="M470" s="66">
        <f t="shared" si="105"/>
        <v>-2542.372881355932</v>
      </c>
      <c r="N470" s="79">
        <f t="shared" si="106"/>
        <v>-2.542372881355932</v>
      </c>
    </row>
    <row r="471" spans="1:14" ht="15" customHeight="1">
      <c r="A471" s="60">
        <v>11</v>
      </c>
      <c r="B471" s="64">
        <v>43551</v>
      </c>
      <c r="C471" s="60" t="s">
        <v>20</v>
      </c>
      <c r="D471" s="60" t="s">
        <v>21</v>
      </c>
      <c r="E471" s="60" t="s">
        <v>701</v>
      </c>
      <c r="F471" s="61">
        <v>373</v>
      </c>
      <c r="G471" s="61">
        <v>364</v>
      </c>
      <c r="H471" s="61">
        <v>378</v>
      </c>
      <c r="I471" s="61">
        <v>383</v>
      </c>
      <c r="J471" s="61">
        <v>388</v>
      </c>
      <c r="K471" s="61">
        <v>378</v>
      </c>
      <c r="L471" s="65">
        <f aca="true" t="shared" si="107" ref="L471:L476">100000/F471</f>
        <v>268.0965147453083</v>
      </c>
      <c r="M471" s="66">
        <f t="shared" si="105"/>
        <v>1340.4825737265414</v>
      </c>
      <c r="N471" s="79">
        <f t="shared" si="106"/>
        <v>1.3404825737265416</v>
      </c>
    </row>
    <row r="472" spans="1:14" ht="15" customHeight="1">
      <c r="A472" s="60">
        <v>12</v>
      </c>
      <c r="B472" s="64">
        <v>43551</v>
      </c>
      <c r="C472" s="60" t="s">
        <v>20</v>
      </c>
      <c r="D472" s="60" t="s">
        <v>21</v>
      </c>
      <c r="E472" s="60" t="s">
        <v>629</v>
      </c>
      <c r="F472" s="61">
        <v>370</v>
      </c>
      <c r="G472" s="61">
        <v>363</v>
      </c>
      <c r="H472" s="61">
        <v>375</v>
      </c>
      <c r="I472" s="61">
        <v>380</v>
      </c>
      <c r="J472" s="61">
        <v>385</v>
      </c>
      <c r="K472" s="61">
        <v>375</v>
      </c>
      <c r="L472" s="65">
        <f t="shared" si="107"/>
        <v>270.27027027027026</v>
      </c>
      <c r="M472" s="66">
        <f aca="true" t="shared" si="108" ref="M472:M482">IF(D472="BUY",(K472-F472)*(L472),(F472-K472)*(L472))</f>
        <v>1351.3513513513512</v>
      </c>
      <c r="N472" s="79">
        <f aca="true" t="shared" si="109" ref="N472:N482">M472/(L472)/F472%</f>
        <v>1.3513513513513513</v>
      </c>
    </row>
    <row r="473" spans="1:14" ht="15" customHeight="1">
      <c r="A473" s="60">
        <v>13</v>
      </c>
      <c r="B473" s="64">
        <v>43551</v>
      </c>
      <c r="C473" s="60" t="s">
        <v>20</v>
      </c>
      <c r="D473" s="60" t="s">
        <v>21</v>
      </c>
      <c r="E473" s="60" t="s">
        <v>702</v>
      </c>
      <c r="F473" s="61">
        <v>860</v>
      </c>
      <c r="G473" s="61">
        <v>842</v>
      </c>
      <c r="H473" s="61">
        <v>870</v>
      </c>
      <c r="I473" s="61">
        <v>880</v>
      </c>
      <c r="J473" s="61">
        <v>890</v>
      </c>
      <c r="K473" s="61">
        <v>880</v>
      </c>
      <c r="L473" s="65">
        <f>100000/F473</f>
        <v>116.27906976744185</v>
      </c>
      <c r="M473" s="66">
        <f t="shared" si="108"/>
        <v>2325.581395348837</v>
      </c>
      <c r="N473" s="79">
        <f t="shared" si="109"/>
        <v>2.325581395348837</v>
      </c>
    </row>
    <row r="474" spans="1:14" ht="15" customHeight="1">
      <c r="A474" s="60">
        <v>14</v>
      </c>
      <c r="B474" s="64">
        <v>43551</v>
      </c>
      <c r="C474" s="60" t="s">
        <v>20</v>
      </c>
      <c r="D474" s="60" t="s">
        <v>21</v>
      </c>
      <c r="E474" s="60" t="s">
        <v>674</v>
      </c>
      <c r="F474" s="61">
        <v>406</v>
      </c>
      <c r="G474" s="61">
        <v>398</v>
      </c>
      <c r="H474" s="61">
        <v>410</v>
      </c>
      <c r="I474" s="61">
        <v>414</v>
      </c>
      <c r="J474" s="61">
        <v>418</v>
      </c>
      <c r="K474" s="61">
        <v>418</v>
      </c>
      <c r="L474" s="65">
        <f>100000/F474</f>
        <v>246.30541871921181</v>
      </c>
      <c r="M474" s="66">
        <f t="shared" si="108"/>
        <v>2955.6650246305417</v>
      </c>
      <c r="N474" s="79">
        <f t="shared" si="109"/>
        <v>2.9556650246305423</v>
      </c>
    </row>
    <row r="475" spans="1:14" ht="15" customHeight="1">
      <c r="A475" s="60">
        <v>15</v>
      </c>
      <c r="B475" s="64">
        <v>43551</v>
      </c>
      <c r="C475" s="60" t="s">
        <v>20</v>
      </c>
      <c r="D475" s="60" t="s">
        <v>21</v>
      </c>
      <c r="E475" s="60" t="s">
        <v>100</v>
      </c>
      <c r="F475" s="61">
        <v>337</v>
      </c>
      <c r="G475" s="61">
        <v>330</v>
      </c>
      <c r="H475" s="61">
        <v>341</v>
      </c>
      <c r="I475" s="61">
        <v>345</v>
      </c>
      <c r="J475" s="61">
        <v>349</v>
      </c>
      <c r="K475" s="61">
        <v>341</v>
      </c>
      <c r="L475" s="65">
        <f>100000/F475</f>
        <v>296.7359050445104</v>
      </c>
      <c r="M475" s="66">
        <f t="shared" si="108"/>
        <v>1186.9436201780416</v>
      </c>
      <c r="N475" s="79">
        <f t="shared" si="109"/>
        <v>1.1869436201780414</v>
      </c>
    </row>
    <row r="476" spans="1:14" ht="15" customHeight="1">
      <c r="A476" s="60">
        <v>16</v>
      </c>
      <c r="B476" s="64">
        <v>43550</v>
      </c>
      <c r="C476" s="60" t="s">
        <v>20</v>
      </c>
      <c r="D476" s="60" t="s">
        <v>94</v>
      </c>
      <c r="E476" s="60" t="s">
        <v>378</v>
      </c>
      <c r="F476" s="61">
        <v>1298</v>
      </c>
      <c r="G476" s="61">
        <v>1318</v>
      </c>
      <c r="H476" s="61">
        <v>1286</v>
      </c>
      <c r="I476" s="61">
        <v>1274</v>
      </c>
      <c r="J476" s="61">
        <v>1262</v>
      </c>
      <c r="K476" s="61">
        <v>1318</v>
      </c>
      <c r="L476" s="65">
        <f t="shared" si="107"/>
        <v>77.04160246533128</v>
      </c>
      <c r="M476" s="66">
        <f t="shared" si="108"/>
        <v>-1540.8320493066255</v>
      </c>
      <c r="N476" s="79">
        <f t="shared" si="109"/>
        <v>-1.5408320493066254</v>
      </c>
    </row>
    <row r="477" spans="1:14" ht="15" customHeight="1">
      <c r="A477" s="60">
        <v>17</v>
      </c>
      <c r="B477" s="64">
        <v>43550</v>
      </c>
      <c r="C477" s="60" t="s">
        <v>20</v>
      </c>
      <c r="D477" s="60" t="s">
        <v>21</v>
      </c>
      <c r="E477" s="60" t="s">
        <v>52</v>
      </c>
      <c r="F477" s="61">
        <v>313</v>
      </c>
      <c r="G477" s="61">
        <v>305</v>
      </c>
      <c r="H477" s="61">
        <v>317</v>
      </c>
      <c r="I477" s="61">
        <v>321</v>
      </c>
      <c r="J477" s="61">
        <v>325</v>
      </c>
      <c r="K477" s="61">
        <v>305</v>
      </c>
      <c r="L477" s="65">
        <f aca="true" t="shared" si="110" ref="L477:L482">100000/F477</f>
        <v>319.4888178913738</v>
      </c>
      <c r="M477" s="66">
        <f t="shared" si="108"/>
        <v>-2555.9105431309904</v>
      </c>
      <c r="N477" s="79">
        <f t="shared" si="109"/>
        <v>-2.5559105431309903</v>
      </c>
    </row>
    <row r="478" spans="1:14" ht="15" customHeight="1">
      <c r="A478" s="60">
        <v>18</v>
      </c>
      <c r="B478" s="64">
        <v>43550</v>
      </c>
      <c r="C478" s="60" t="s">
        <v>20</v>
      </c>
      <c r="D478" s="60" t="s">
        <v>21</v>
      </c>
      <c r="E478" s="60" t="s">
        <v>284</v>
      </c>
      <c r="F478" s="61">
        <v>461</v>
      </c>
      <c r="G478" s="61">
        <v>449</v>
      </c>
      <c r="H478" s="61">
        <v>467</v>
      </c>
      <c r="I478" s="61">
        <v>473</v>
      </c>
      <c r="J478" s="61">
        <v>479</v>
      </c>
      <c r="K478" s="61">
        <v>466</v>
      </c>
      <c r="L478" s="65">
        <f t="shared" si="110"/>
        <v>216.91973969631238</v>
      </c>
      <c r="M478" s="66">
        <f t="shared" si="108"/>
        <v>1084.5986984815618</v>
      </c>
      <c r="N478" s="79">
        <f t="shared" si="109"/>
        <v>1.0845986984815617</v>
      </c>
    </row>
    <row r="479" spans="1:14" ht="15" customHeight="1">
      <c r="A479" s="60">
        <v>19</v>
      </c>
      <c r="B479" s="64">
        <v>43549</v>
      </c>
      <c r="C479" s="60" t="s">
        <v>20</v>
      </c>
      <c r="D479" s="60" t="s">
        <v>21</v>
      </c>
      <c r="E479" s="60" t="s">
        <v>69</v>
      </c>
      <c r="F479" s="61">
        <v>1457</v>
      </c>
      <c r="G479" s="61">
        <v>1432</v>
      </c>
      <c r="H479" s="61">
        <v>1474</v>
      </c>
      <c r="I479" s="61">
        <v>1488</v>
      </c>
      <c r="J479" s="61">
        <v>1500</v>
      </c>
      <c r="K479" s="61">
        <v>1470</v>
      </c>
      <c r="L479" s="65">
        <f t="shared" si="110"/>
        <v>68.63417982155113</v>
      </c>
      <c r="M479" s="66">
        <f t="shared" si="108"/>
        <v>892.2443376801647</v>
      </c>
      <c r="N479" s="79">
        <f t="shared" si="109"/>
        <v>0.8922443376801648</v>
      </c>
    </row>
    <row r="480" spans="1:14" ht="15" customHeight="1">
      <c r="A480" s="60">
        <v>20</v>
      </c>
      <c r="B480" s="64">
        <v>43549</v>
      </c>
      <c r="C480" s="60" t="s">
        <v>20</v>
      </c>
      <c r="D480" s="60" t="s">
        <v>94</v>
      </c>
      <c r="E480" s="60" t="s">
        <v>631</v>
      </c>
      <c r="F480" s="61">
        <v>190</v>
      </c>
      <c r="G480" s="61">
        <v>193.5</v>
      </c>
      <c r="H480" s="61">
        <v>188</v>
      </c>
      <c r="I480" s="61">
        <v>186</v>
      </c>
      <c r="J480" s="61">
        <v>184</v>
      </c>
      <c r="K480" s="61">
        <v>188</v>
      </c>
      <c r="L480" s="65">
        <f t="shared" si="110"/>
        <v>526.3157894736842</v>
      </c>
      <c r="M480" s="66">
        <f t="shared" si="108"/>
        <v>1052.6315789473683</v>
      </c>
      <c r="N480" s="79">
        <f t="shared" si="109"/>
        <v>1.0526315789473684</v>
      </c>
    </row>
    <row r="481" spans="1:14" ht="15" customHeight="1">
      <c r="A481" s="60">
        <v>21</v>
      </c>
      <c r="B481" s="64">
        <v>43549</v>
      </c>
      <c r="C481" s="60" t="s">
        <v>20</v>
      </c>
      <c r="D481" s="60" t="s">
        <v>21</v>
      </c>
      <c r="E481" s="60" t="s">
        <v>217</v>
      </c>
      <c r="F481" s="61">
        <v>432</v>
      </c>
      <c r="G481" s="61">
        <v>422</v>
      </c>
      <c r="H481" s="61">
        <v>437</v>
      </c>
      <c r="I481" s="61">
        <v>442</v>
      </c>
      <c r="J481" s="61">
        <v>447</v>
      </c>
      <c r="K481" s="61">
        <v>437</v>
      </c>
      <c r="L481" s="65">
        <f t="shared" si="110"/>
        <v>231.4814814814815</v>
      </c>
      <c r="M481" s="66">
        <f t="shared" si="108"/>
        <v>1157.4074074074074</v>
      </c>
      <c r="N481" s="79">
        <f t="shared" si="109"/>
        <v>1.1574074074074074</v>
      </c>
    </row>
    <row r="482" spans="1:14" ht="15" customHeight="1">
      <c r="A482" s="60">
        <v>22</v>
      </c>
      <c r="B482" s="64">
        <v>43546</v>
      </c>
      <c r="C482" s="60" t="s">
        <v>20</v>
      </c>
      <c r="D482" s="60" t="s">
        <v>21</v>
      </c>
      <c r="E482" s="60" t="s">
        <v>25</v>
      </c>
      <c r="F482" s="61">
        <v>832</v>
      </c>
      <c r="G482" s="61">
        <v>812</v>
      </c>
      <c r="H482" s="61">
        <v>840</v>
      </c>
      <c r="I482" s="61">
        <v>848</v>
      </c>
      <c r="J482" s="61">
        <v>856</v>
      </c>
      <c r="K482" s="61">
        <v>812</v>
      </c>
      <c r="L482" s="65">
        <f t="shared" si="110"/>
        <v>120.1923076923077</v>
      </c>
      <c r="M482" s="66">
        <f t="shared" si="108"/>
        <v>-2403.846153846154</v>
      </c>
      <c r="N482" s="79">
        <f t="shared" si="109"/>
        <v>-2.4038461538461537</v>
      </c>
    </row>
    <row r="483" spans="1:14" ht="15" customHeight="1">
      <c r="A483" s="60">
        <v>23</v>
      </c>
      <c r="B483" s="64">
        <v>43544</v>
      </c>
      <c r="C483" s="60" t="s">
        <v>20</v>
      </c>
      <c r="D483" s="60" t="s">
        <v>21</v>
      </c>
      <c r="E483" s="60" t="s">
        <v>52</v>
      </c>
      <c r="F483" s="61">
        <v>306</v>
      </c>
      <c r="G483" s="61">
        <v>300</v>
      </c>
      <c r="H483" s="61">
        <v>309</v>
      </c>
      <c r="I483" s="61">
        <v>312</v>
      </c>
      <c r="J483" s="61">
        <v>315</v>
      </c>
      <c r="K483" s="61">
        <v>309</v>
      </c>
      <c r="L483" s="65">
        <f>100000/F483</f>
        <v>326.797385620915</v>
      </c>
      <c r="M483" s="66">
        <f aca="true" t="shared" si="111" ref="M483:M495">IF(D483="BUY",(K483-F483)*(L483),(F483-K483)*(L483))</f>
        <v>980.392156862745</v>
      </c>
      <c r="N483" s="79">
        <f aca="true" t="shared" si="112" ref="N483:N495">M483/(L483)/F483%</f>
        <v>0.9803921568627451</v>
      </c>
    </row>
    <row r="484" spans="1:14" ht="15" customHeight="1">
      <c r="A484" s="60">
        <v>24</v>
      </c>
      <c r="B484" s="64">
        <v>43544</v>
      </c>
      <c r="C484" s="60" t="s">
        <v>20</v>
      </c>
      <c r="D484" s="60" t="s">
        <v>21</v>
      </c>
      <c r="E484" s="60" t="s">
        <v>271</v>
      </c>
      <c r="F484" s="61">
        <v>544</v>
      </c>
      <c r="G484" s="61">
        <v>534</v>
      </c>
      <c r="H484" s="61">
        <v>550</v>
      </c>
      <c r="I484" s="61">
        <v>556</v>
      </c>
      <c r="J484" s="61">
        <v>562</v>
      </c>
      <c r="K484" s="61">
        <v>534</v>
      </c>
      <c r="L484" s="65">
        <f>100000/F484</f>
        <v>183.8235294117647</v>
      </c>
      <c r="M484" s="66">
        <f t="shared" si="111"/>
        <v>-1838.2352941176468</v>
      </c>
      <c r="N484" s="79">
        <f t="shared" si="112"/>
        <v>-1.838235294117647</v>
      </c>
    </row>
    <row r="485" spans="1:14" ht="15" customHeight="1">
      <c r="A485" s="60">
        <v>25</v>
      </c>
      <c r="B485" s="64">
        <v>43544</v>
      </c>
      <c r="C485" s="60" t="s">
        <v>20</v>
      </c>
      <c r="D485" s="60" t="s">
        <v>21</v>
      </c>
      <c r="E485" s="60" t="s">
        <v>114</v>
      </c>
      <c r="F485" s="61">
        <v>313</v>
      </c>
      <c r="G485" s="61">
        <v>307</v>
      </c>
      <c r="H485" s="61">
        <v>316</v>
      </c>
      <c r="I485" s="61">
        <v>319</v>
      </c>
      <c r="J485" s="61">
        <v>322</v>
      </c>
      <c r="K485" s="61">
        <v>307</v>
      </c>
      <c r="L485" s="65">
        <f>100000/F485</f>
        <v>319.4888178913738</v>
      </c>
      <c r="M485" s="66">
        <f t="shared" si="111"/>
        <v>-1916.9329073482427</v>
      </c>
      <c r="N485" s="79">
        <f t="shared" si="112"/>
        <v>-1.9169329073482428</v>
      </c>
    </row>
    <row r="486" spans="1:14" ht="15" customHeight="1">
      <c r="A486" s="60">
        <v>26</v>
      </c>
      <c r="B486" s="64">
        <v>43543</v>
      </c>
      <c r="C486" s="60" t="s">
        <v>20</v>
      </c>
      <c r="D486" s="60" t="s">
        <v>21</v>
      </c>
      <c r="E486" s="60" t="s">
        <v>442</v>
      </c>
      <c r="F486" s="61">
        <v>1380</v>
      </c>
      <c r="G486" s="61">
        <v>1356</v>
      </c>
      <c r="H486" s="61">
        <v>1394</v>
      </c>
      <c r="I486" s="61">
        <v>1408</v>
      </c>
      <c r="J486" s="61">
        <v>1422</v>
      </c>
      <c r="K486" s="61">
        <v>1422</v>
      </c>
      <c r="L486" s="65">
        <f>100000/F486</f>
        <v>72.46376811594203</v>
      </c>
      <c r="M486" s="66">
        <f t="shared" si="111"/>
        <v>3043.4782608695655</v>
      </c>
      <c r="N486" s="79">
        <f t="shared" si="112"/>
        <v>3.043478260869565</v>
      </c>
    </row>
    <row r="487" spans="1:14" ht="15" customHeight="1">
      <c r="A487" s="60">
        <v>27</v>
      </c>
      <c r="B487" s="64">
        <v>43543</v>
      </c>
      <c r="C487" s="60" t="s">
        <v>20</v>
      </c>
      <c r="D487" s="60" t="s">
        <v>21</v>
      </c>
      <c r="E487" s="60" t="s">
        <v>272</v>
      </c>
      <c r="F487" s="61">
        <v>475</v>
      </c>
      <c r="G487" s="61">
        <v>465</v>
      </c>
      <c r="H487" s="61">
        <v>480</v>
      </c>
      <c r="I487" s="61">
        <v>485</v>
      </c>
      <c r="J487" s="61">
        <v>490</v>
      </c>
      <c r="K487" s="61">
        <v>579.7</v>
      </c>
      <c r="L487" s="65">
        <f>100000/F487</f>
        <v>210.52631578947367</v>
      </c>
      <c r="M487" s="66">
        <f t="shared" si="111"/>
        <v>22042.105263157904</v>
      </c>
      <c r="N487" s="79">
        <f t="shared" si="112"/>
        <v>22.042105263157904</v>
      </c>
    </row>
    <row r="488" spans="1:14" ht="15" customHeight="1">
      <c r="A488" s="60">
        <v>28</v>
      </c>
      <c r="B488" s="64">
        <v>43543</v>
      </c>
      <c r="C488" s="60" t="s">
        <v>20</v>
      </c>
      <c r="D488" s="60" t="s">
        <v>21</v>
      </c>
      <c r="E488" s="60" t="s">
        <v>501</v>
      </c>
      <c r="F488" s="61">
        <v>105</v>
      </c>
      <c r="G488" s="61">
        <v>101</v>
      </c>
      <c r="H488" s="61">
        <v>107</v>
      </c>
      <c r="I488" s="61">
        <v>109</v>
      </c>
      <c r="J488" s="61">
        <v>111</v>
      </c>
      <c r="K488" s="61">
        <v>107</v>
      </c>
      <c r="L488" s="65">
        <f aca="true" t="shared" si="113" ref="L488:L495">100000/F488</f>
        <v>952.3809523809524</v>
      </c>
      <c r="M488" s="66">
        <f t="shared" si="111"/>
        <v>1904.7619047619048</v>
      </c>
      <c r="N488" s="79">
        <f t="shared" si="112"/>
        <v>1.9047619047619047</v>
      </c>
    </row>
    <row r="489" spans="1:14" ht="15" customHeight="1">
      <c r="A489" s="60">
        <v>29</v>
      </c>
      <c r="B489" s="64">
        <v>43543</v>
      </c>
      <c r="C489" s="60" t="s">
        <v>20</v>
      </c>
      <c r="D489" s="60" t="s">
        <v>21</v>
      </c>
      <c r="E489" s="60" t="s">
        <v>385</v>
      </c>
      <c r="F489" s="61">
        <v>118.5</v>
      </c>
      <c r="G489" s="61">
        <v>115</v>
      </c>
      <c r="H489" s="61">
        <v>120.5</v>
      </c>
      <c r="I489" s="61">
        <v>122.5</v>
      </c>
      <c r="J489" s="61">
        <v>124.5</v>
      </c>
      <c r="K489" s="61">
        <v>120.35</v>
      </c>
      <c r="L489" s="65">
        <f t="shared" si="113"/>
        <v>843.8818565400844</v>
      </c>
      <c r="M489" s="66">
        <f t="shared" si="111"/>
        <v>1561.1814345991513</v>
      </c>
      <c r="N489" s="79">
        <f t="shared" si="112"/>
        <v>1.5611814345991513</v>
      </c>
    </row>
    <row r="490" spans="1:14" ht="15.75">
      <c r="A490" s="60">
        <v>30</v>
      </c>
      <c r="B490" s="64">
        <v>43542</v>
      </c>
      <c r="C490" s="60" t="s">
        <v>20</v>
      </c>
      <c r="D490" s="60" t="s">
        <v>21</v>
      </c>
      <c r="E490" s="60" t="s">
        <v>144</v>
      </c>
      <c r="F490" s="61">
        <v>272</v>
      </c>
      <c r="G490" s="61">
        <v>266</v>
      </c>
      <c r="H490" s="61">
        <v>275</v>
      </c>
      <c r="I490" s="61">
        <v>278</v>
      </c>
      <c r="J490" s="61">
        <v>281</v>
      </c>
      <c r="K490" s="61">
        <v>275</v>
      </c>
      <c r="L490" s="65">
        <f t="shared" si="113"/>
        <v>367.6470588235294</v>
      </c>
      <c r="M490" s="66">
        <f t="shared" si="111"/>
        <v>1102.9411764705883</v>
      </c>
      <c r="N490" s="79">
        <f t="shared" si="112"/>
        <v>1.1029411764705883</v>
      </c>
    </row>
    <row r="491" spans="1:14" ht="15" customHeight="1">
      <c r="A491" s="60">
        <v>31</v>
      </c>
      <c r="B491" s="64">
        <v>43542</v>
      </c>
      <c r="C491" s="60" t="s">
        <v>20</v>
      </c>
      <c r="D491" s="60" t="s">
        <v>21</v>
      </c>
      <c r="E491" s="60" t="s">
        <v>629</v>
      </c>
      <c r="F491" s="61">
        <v>375</v>
      </c>
      <c r="G491" s="61">
        <v>365</v>
      </c>
      <c r="H491" s="61">
        <v>380</v>
      </c>
      <c r="I491" s="61">
        <v>385</v>
      </c>
      <c r="J491" s="61">
        <v>390</v>
      </c>
      <c r="K491" s="61">
        <v>365</v>
      </c>
      <c r="L491" s="65">
        <f t="shared" si="113"/>
        <v>266.6666666666667</v>
      </c>
      <c r="M491" s="66">
        <f t="shared" si="111"/>
        <v>-2666.666666666667</v>
      </c>
      <c r="N491" s="79">
        <f t="shared" si="112"/>
        <v>-2.6666666666666665</v>
      </c>
    </row>
    <row r="492" spans="1:14" ht="15" customHeight="1">
      <c r="A492" s="60">
        <v>32</v>
      </c>
      <c r="B492" s="64">
        <v>43542</v>
      </c>
      <c r="C492" s="60" t="s">
        <v>20</v>
      </c>
      <c r="D492" s="60" t="s">
        <v>21</v>
      </c>
      <c r="E492" s="60" t="s">
        <v>698</v>
      </c>
      <c r="F492" s="61">
        <v>810</v>
      </c>
      <c r="G492" s="61">
        <v>792</v>
      </c>
      <c r="H492" s="61">
        <v>820</v>
      </c>
      <c r="I492" s="61">
        <v>830</v>
      </c>
      <c r="J492" s="61">
        <v>840</v>
      </c>
      <c r="K492" s="61">
        <v>792</v>
      </c>
      <c r="L492" s="65">
        <f t="shared" si="113"/>
        <v>123.45679012345678</v>
      </c>
      <c r="M492" s="66">
        <f t="shared" si="111"/>
        <v>-2222.222222222222</v>
      </c>
      <c r="N492" s="79">
        <f t="shared" si="112"/>
        <v>-2.2222222222222223</v>
      </c>
    </row>
    <row r="493" spans="1:14" ht="15" customHeight="1">
      <c r="A493" s="60">
        <v>33</v>
      </c>
      <c r="B493" s="64">
        <v>43542</v>
      </c>
      <c r="C493" s="60" t="s">
        <v>20</v>
      </c>
      <c r="D493" s="60" t="s">
        <v>21</v>
      </c>
      <c r="E493" s="60" t="s">
        <v>599</v>
      </c>
      <c r="F493" s="61">
        <v>1101</v>
      </c>
      <c r="G493" s="61">
        <v>1081</v>
      </c>
      <c r="H493" s="61">
        <v>1112</v>
      </c>
      <c r="I493" s="61">
        <v>1124</v>
      </c>
      <c r="J493" s="61">
        <v>1136</v>
      </c>
      <c r="K493" s="61">
        <v>1136</v>
      </c>
      <c r="L493" s="65">
        <f t="shared" si="113"/>
        <v>90.82652134423252</v>
      </c>
      <c r="M493" s="66">
        <f t="shared" si="111"/>
        <v>3178.928247048138</v>
      </c>
      <c r="N493" s="79">
        <f t="shared" si="112"/>
        <v>3.178928247048138</v>
      </c>
    </row>
    <row r="494" spans="1:14" ht="15" customHeight="1">
      <c r="A494" s="60">
        <v>34</v>
      </c>
      <c r="B494" s="64">
        <v>43542</v>
      </c>
      <c r="C494" s="60" t="s">
        <v>20</v>
      </c>
      <c r="D494" s="60" t="s">
        <v>21</v>
      </c>
      <c r="E494" s="60" t="s">
        <v>699</v>
      </c>
      <c r="F494" s="61">
        <v>238</v>
      </c>
      <c r="G494" s="61">
        <v>230</v>
      </c>
      <c r="H494" s="61">
        <v>242</v>
      </c>
      <c r="I494" s="61">
        <v>246</v>
      </c>
      <c r="J494" s="61">
        <v>250</v>
      </c>
      <c r="K494" s="61">
        <v>250</v>
      </c>
      <c r="L494" s="65">
        <f t="shared" si="113"/>
        <v>420.16806722689074</v>
      </c>
      <c r="M494" s="66">
        <f t="shared" si="111"/>
        <v>5042.016806722689</v>
      </c>
      <c r="N494" s="79">
        <f t="shared" si="112"/>
        <v>5.042016806722689</v>
      </c>
    </row>
    <row r="495" spans="1:14" ht="15" customHeight="1">
      <c r="A495" s="60">
        <v>35</v>
      </c>
      <c r="B495" s="64">
        <v>43539</v>
      </c>
      <c r="C495" s="60" t="s">
        <v>20</v>
      </c>
      <c r="D495" s="60" t="s">
        <v>21</v>
      </c>
      <c r="E495" s="60" t="s">
        <v>479</v>
      </c>
      <c r="F495" s="61">
        <v>300</v>
      </c>
      <c r="G495" s="61">
        <v>294</v>
      </c>
      <c r="H495" s="61">
        <v>303</v>
      </c>
      <c r="I495" s="61">
        <v>306</v>
      </c>
      <c r="J495" s="61">
        <v>309</v>
      </c>
      <c r="K495" s="61">
        <v>303</v>
      </c>
      <c r="L495" s="65">
        <f t="shared" si="113"/>
        <v>333.3333333333333</v>
      </c>
      <c r="M495" s="66">
        <f t="shared" si="111"/>
        <v>1000</v>
      </c>
      <c r="N495" s="79">
        <f t="shared" si="112"/>
        <v>1</v>
      </c>
    </row>
    <row r="496" spans="1:14" ht="15.75">
      <c r="A496" s="60">
        <v>36</v>
      </c>
      <c r="B496" s="64">
        <v>43539</v>
      </c>
      <c r="C496" s="60" t="s">
        <v>20</v>
      </c>
      <c r="D496" s="60" t="s">
        <v>21</v>
      </c>
      <c r="E496" s="60" t="s">
        <v>445</v>
      </c>
      <c r="F496" s="61">
        <v>628</v>
      </c>
      <c r="G496" s="61">
        <v>616</v>
      </c>
      <c r="H496" s="61">
        <v>635</v>
      </c>
      <c r="I496" s="61">
        <v>642</v>
      </c>
      <c r="J496" s="61">
        <v>648</v>
      </c>
      <c r="K496" s="61">
        <v>616</v>
      </c>
      <c r="L496" s="65">
        <f aca="true" t="shared" si="114" ref="L496:L503">100000/F496</f>
        <v>159.23566878980893</v>
      </c>
      <c r="M496" s="66">
        <f aca="true" t="shared" si="115" ref="M496:M501">IF(D496="BUY",(K496-F496)*(L496),(F496-K496)*(L496))</f>
        <v>-1910.8280254777071</v>
      </c>
      <c r="N496" s="79">
        <f aca="true" t="shared" si="116" ref="N496:N501">M496/(L496)/F496%</f>
        <v>-1.910828025477707</v>
      </c>
    </row>
    <row r="497" spans="1:14" ht="15.75">
      <c r="A497" s="60">
        <v>37</v>
      </c>
      <c r="B497" s="64">
        <v>43539</v>
      </c>
      <c r="C497" s="60" t="s">
        <v>20</v>
      </c>
      <c r="D497" s="60" t="s">
        <v>21</v>
      </c>
      <c r="E497" s="60" t="s">
        <v>126</v>
      </c>
      <c r="F497" s="61">
        <v>830</v>
      </c>
      <c r="G497" s="61">
        <v>812</v>
      </c>
      <c r="H497" s="61">
        <v>840</v>
      </c>
      <c r="I497" s="61">
        <v>850</v>
      </c>
      <c r="J497" s="61">
        <v>860</v>
      </c>
      <c r="K497" s="61">
        <v>812</v>
      </c>
      <c r="L497" s="65">
        <f t="shared" si="114"/>
        <v>120.48192771084338</v>
      </c>
      <c r="M497" s="66">
        <f t="shared" si="115"/>
        <v>-2168.674698795181</v>
      </c>
      <c r="N497" s="79">
        <f t="shared" si="116"/>
        <v>-2.1686746987951806</v>
      </c>
    </row>
    <row r="498" spans="1:14" ht="15.75">
      <c r="A498" s="60">
        <v>38</v>
      </c>
      <c r="B498" s="64">
        <v>43538</v>
      </c>
      <c r="C498" s="60" t="s">
        <v>20</v>
      </c>
      <c r="D498" s="60" t="s">
        <v>21</v>
      </c>
      <c r="E498" s="60" t="s">
        <v>570</v>
      </c>
      <c r="F498" s="61">
        <v>515</v>
      </c>
      <c r="G498" s="61">
        <v>503</v>
      </c>
      <c r="H498" s="61">
        <v>521</v>
      </c>
      <c r="I498" s="61">
        <v>527</v>
      </c>
      <c r="J498" s="61">
        <v>533</v>
      </c>
      <c r="K498" s="61">
        <v>521</v>
      </c>
      <c r="L498" s="65">
        <f t="shared" si="114"/>
        <v>194.1747572815534</v>
      </c>
      <c r="M498" s="66">
        <f t="shared" si="115"/>
        <v>1165.0485436893205</v>
      </c>
      <c r="N498" s="79">
        <f t="shared" si="116"/>
        <v>1.1650485436893203</v>
      </c>
    </row>
    <row r="499" spans="1:14" ht="15.75">
      <c r="A499" s="60">
        <v>39</v>
      </c>
      <c r="B499" s="64">
        <v>43538</v>
      </c>
      <c r="C499" s="60" t="s">
        <v>20</v>
      </c>
      <c r="D499" s="60" t="s">
        <v>21</v>
      </c>
      <c r="E499" s="60" t="s">
        <v>696</v>
      </c>
      <c r="F499" s="61">
        <v>170</v>
      </c>
      <c r="G499" s="61">
        <v>165</v>
      </c>
      <c r="H499" s="61">
        <v>173</v>
      </c>
      <c r="I499" s="61">
        <v>176</v>
      </c>
      <c r="J499" s="61">
        <v>179</v>
      </c>
      <c r="K499" s="61">
        <v>165</v>
      </c>
      <c r="L499" s="65">
        <f t="shared" si="114"/>
        <v>588.2352941176471</v>
      </c>
      <c r="M499" s="66">
        <f t="shared" si="115"/>
        <v>-2941.176470588235</v>
      </c>
      <c r="N499" s="79">
        <f t="shared" si="116"/>
        <v>-2.9411764705882355</v>
      </c>
    </row>
    <row r="500" spans="1:14" ht="15.75">
      <c r="A500" s="60">
        <v>40</v>
      </c>
      <c r="B500" s="64">
        <v>43538</v>
      </c>
      <c r="C500" s="60" t="s">
        <v>20</v>
      </c>
      <c r="D500" s="60" t="s">
        <v>21</v>
      </c>
      <c r="E500" s="60" t="s">
        <v>566</v>
      </c>
      <c r="F500" s="61">
        <v>140</v>
      </c>
      <c r="G500" s="61">
        <v>137.5</v>
      </c>
      <c r="H500" s="61">
        <v>142</v>
      </c>
      <c r="I500" s="61">
        <v>144</v>
      </c>
      <c r="J500" s="61">
        <v>146</v>
      </c>
      <c r="K500" s="61">
        <v>144</v>
      </c>
      <c r="L500" s="65">
        <f t="shared" si="114"/>
        <v>714.2857142857143</v>
      </c>
      <c r="M500" s="66">
        <f t="shared" si="115"/>
        <v>2857.1428571428573</v>
      </c>
      <c r="N500" s="79">
        <f t="shared" si="116"/>
        <v>2.857142857142857</v>
      </c>
    </row>
    <row r="501" spans="1:14" ht="15.75">
      <c r="A501" s="60">
        <v>41</v>
      </c>
      <c r="B501" s="64">
        <v>43538</v>
      </c>
      <c r="C501" s="60" t="s">
        <v>20</v>
      </c>
      <c r="D501" s="60" t="s">
        <v>21</v>
      </c>
      <c r="E501" s="60" t="s">
        <v>295</v>
      </c>
      <c r="F501" s="61">
        <v>141</v>
      </c>
      <c r="G501" s="61">
        <v>137</v>
      </c>
      <c r="H501" s="61">
        <v>143</v>
      </c>
      <c r="I501" s="61">
        <v>145</v>
      </c>
      <c r="J501" s="61">
        <v>147</v>
      </c>
      <c r="K501" s="61">
        <v>142.5</v>
      </c>
      <c r="L501" s="65">
        <f t="shared" si="114"/>
        <v>709.2198581560284</v>
      </c>
      <c r="M501" s="66">
        <f t="shared" si="115"/>
        <v>1063.8297872340427</v>
      </c>
      <c r="N501" s="79">
        <f t="shared" si="116"/>
        <v>1.0638297872340425</v>
      </c>
    </row>
    <row r="502" spans="1:14" ht="15.75">
      <c r="A502" s="60">
        <v>42</v>
      </c>
      <c r="B502" s="64">
        <v>43538</v>
      </c>
      <c r="C502" s="60" t="s">
        <v>20</v>
      </c>
      <c r="D502" s="60" t="s">
        <v>21</v>
      </c>
      <c r="E502" s="60" t="s">
        <v>73</v>
      </c>
      <c r="F502" s="61">
        <v>617</v>
      </c>
      <c r="G502" s="61">
        <v>603.5</v>
      </c>
      <c r="H502" s="61">
        <v>624</v>
      </c>
      <c r="I502" s="61">
        <v>631</v>
      </c>
      <c r="J502" s="61">
        <v>638</v>
      </c>
      <c r="K502" s="61">
        <v>624</v>
      </c>
      <c r="L502" s="65">
        <f t="shared" si="114"/>
        <v>162.07455429497568</v>
      </c>
      <c r="M502" s="66">
        <f aca="true" t="shared" si="117" ref="M502:M508">IF(D502="BUY",(K502-F502)*(L502),(F502-K502)*(L502))</f>
        <v>1134.5218800648297</v>
      </c>
      <c r="N502" s="79">
        <f aca="true" t="shared" si="118" ref="N502:N508">M502/(L502)/F502%</f>
        <v>1.1345218800648298</v>
      </c>
    </row>
    <row r="503" spans="1:14" ht="15.75">
      <c r="A503" s="60">
        <v>43</v>
      </c>
      <c r="B503" s="64">
        <v>43537</v>
      </c>
      <c r="C503" s="60" t="s">
        <v>20</v>
      </c>
      <c r="D503" s="60" t="s">
        <v>21</v>
      </c>
      <c r="E503" s="60" t="s">
        <v>694</v>
      </c>
      <c r="F503" s="61">
        <v>128.5</v>
      </c>
      <c r="G503" s="61">
        <v>124</v>
      </c>
      <c r="H503" s="61">
        <v>131</v>
      </c>
      <c r="I503" s="61">
        <v>133</v>
      </c>
      <c r="J503" s="61">
        <v>135</v>
      </c>
      <c r="K503" s="61">
        <v>124</v>
      </c>
      <c r="L503" s="65">
        <f t="shared" si="114"/>
        <v>778.2101167315175</v>
      </c>
      <c r="M503" s="66">
        <f t="shared" si="117"/>
        <v>-3501.9455252918287</v>
      </c>
      <c r="N503" s="79">
        <f t="shared" si="118"/>
        <v>-3.5019455252918292</v>
      </c>
    </row>
    <row r="504" spans="1:14" ht="15.75">
      <c r="A504" s="60">
        <v>44</v>
      </c>
      <c r="B504" s="64">
        <v>43537</v>
      </c>
      <c r="C504" s="60" t="s">
        <v>20</v>
      </c>
      <c r="D504" s="60" t="s">
        <v>21</v>
      </c>
      <c r="E504" s="60" t="s">
        <v>695</v>
      </c>
      <c r="F504" s="61">
        <v>185</v>
      </c>
      <c r="G504" s="61">
        <v>180</v>
      </c>
      <c r="H504" s="61">
        <v>188</v>
      </c>
      <c r="I504" s="61">
        <v>191</v>
      </c>
      <c r="J504" s="61">
        <v>195</v>
      </c>
      <c r="K504" s="61">
        <v>180</v>
      </c>
      <c r="L504" s="65">
        <f aca="true" t="shared" si="119" ref="L504:L511">100000/F504</f>
        <v>540.5405405405405</v>
      </c>
      <c r="M504" s="66">
        <f t="shared" si="117"/>
        <v>-2702.7027027027025</v>
      </c>
      <c r="N504" s="79">
        <f t="shared" si="118"/>
        <v>-2.7027027027027026</v>
      </c>
    </row>
    <row r="505" spans="1:14" ht="15.75">
      <c r="A505" s="60">
        <v>45</v>
      </c>
      <c r="B505" s="64">
        <v>43537</v>
      </c>
      <c r="C505" s="60" t="s">
        <v>20</v>
      </c>
      <c r="D505" s="60" t="s">
        <v>21</v>
      </c>
      <c r="E505" s="60" t="s">
        <v>636</v>
      </c>
      <c r="F505" s="61">
        <v>236</v>
      </c>
      <c r="G505" s="61">
        <v>230</v>
      </c>
      <c r="H505" s="61">
        <v>239</v>
      </c>
      <c r="I505" s="61">
        <v>242</v>
      </c>
      <c r="J505" s="61">
        <v>245</v>
      </c>
      <c r="K505" s="61">
        <v>239</v>
      </c>
      <c r="L505" s="65">
        <f t="shared" si="119"/>
        <v>423.728813559322</v>
      </c>
      <c r="M505" s="66">
        <f t="shared" si="117"/>
        <v>1271.186440677966</v>
      </c>
      <c r="N505" s="79">
        <f t="shared" si="118"/>
        <v>1.271186440677966</v>
      </c>
    </row>
    <row r="506" spans="1:14" ht="15.75">
      <c r="A506" s="60">
        <v>46</v>
      </c>
      <c r="B506" s="64">
        <v>43537</v>
      </c>
      <c r="C506" s="60" t="s">
        <v>20</v>
      </c>
      <c r="D506" s="60" t="s">
        <v>21</v>
      </c>
      <c r="E506" s="60" t="s">
        <v>295</v>
      </c>
      <c r="F506" s="61">
        <v>135</v>
      </c>
      <c r="G506" s="61">
        <v>131</v>
      </c>
      <c r="H506" s="61">
        <v>137</v>
      </c>
      <c r="I506" s="61">
        <v>139</v>
      </c>
      <c r="J506" s="61">
        <v>141</v>
      </c>
      <c r="K506" s="61">
        <v>137</v>
      </c>
      <c r="L506" s="65">
        <f t="shared" si="119"/>
        <v>740.7407407407408</v>
      </c>
      <c r="M506" s="66">
        <f t="shared" si="117"/>
        <v>1481.4814814814815</v>
      </c>
      <c r="N506" s="79">
        <f t="shared" si="118"/>
        <v>1.4814814814814814</v>
      </c>
    </row>
    <row r="507" spans="1:14" ht="15.75">
      <c r="A507" s="60">
        <v>47</v>
      </c>
      <c r="B507" s="64">
        <v>43537</v>
      </c>
      <c r="C507" s="60" t="s">
        <v>20</v>
      </c>
      <c r="D507" s="60" t="s">
        <v>21</v>
      </c>
      <c r="E507" s="60" t="s">
        <v>494</v>
      </c>
      <c r="F507" s="61">
        <v>580</v>
      </c>
      <c r="G507" s="61">
        <v>568</v>
      </c>
      <c r="H507" s="61">
        <v>587</v>
      </c>
      <c r="I507" s="61">
        <v>594</v>
      </c>
      <c r="J507" s="61">
        <v>600</v>
      </c>
      <c r="K507" s="61">
        <v>600</v>
      </c>
      <c r="L507" s="65">
        <f t="shared" si="119"/>
        <v>172.41379310344828</v>
      </c>
      <c r="M507" s="66">
        <f t="shared" si="117"/>
        <v>3448.2758620689656</v>
      </c>
      <c r="N507" s="79">
        <f t="shared" si="118"/>
        <v>3.4482758620689657</v>
      </c>
    </row>
    <row r="508" spans="1:14" ht="15.75">
      <c r="A508" s="60">
        <v>48</v>
      </c>
      <c r="B508" s="64">
        <v>43536</v>
      </c>
      <c r="C508" s="60" t="s">
        <v>20</v>
      </c>
      <c r="D508" s="60" t="s">
        <v>21</v>
      </c>
      <c r="E508" s="60" t="s">
        <v>145</v>
      </c>
      <c r="F508" s="61">
        <v>113.5</v>
      </c>
      <c r="G508" s="61">
        <v>110</v>
      </c>
      <c r="H508" s="61">
        <v>115.5</v>
      </c>
      <c r="I508" s="61">
        <v>117.5</v>
      </c>
      <c r="J508" s="61">
        <v>119.5</v>
      </c>
      <c r="K508" s="61">
        <v>115.5</v>
      </c>
      <c r="L508" s="65">
        <f t="shared" si="119"/>
        <v>881.0572687224669</v>
      </c>
      <c r="M508" s="66">
        <f t="shared" si="117"/>
        <v>1762.1145374449338</v>
      </c>
      <c r="N508" s="79">
        <f t="shared" si="118"/>
        <v>1.7621145374449338</v>
      </c>
    </row>
    <row r="509" spans="1:14" ht="15.75">
      <c r="A509" s="60">
        <v>49</v>
      </c>
      <c r="B509" s="64">
        <v>43536</v>
      </c>
      <c r="C509" s="60" t="s">
        <v>20</v>
      </c>
      <c r="D509" s="60" t="s">
        <v>21</v>
      </c>
      <c r="E509" s="60" t="s">
        <v>295</v>
      </c>
      <c r="F509" s="61">
        <v>126</v>
      </c>
      <c r="G509" s="61">
        <v>121</v>
      </c>
      <c r="H509" s="61">
        <v>129</v>
      </c>
      <c r="I509" s="61">
        <v>132</v>
      </c>
      <c r="J509" s="61">
        <v>135</v>
      </c>
      <c r="K509" s="61">
        <v>129</v>
      </c>
      <c r="L509" s="65">
        <f t="shared" si="119"/>
        <v>793.6507936507936</v>
      </c>
      <c r="M509" s="66">
        <f aca="true" t="shared" si="120" ref="M509:M515">IF(D509="BUY",(K509-F509)*(L509),(F509-K509)*(L509))</f>
        <v>2380.9523809523807</v>
      </c>
      <c r="N509" s="79">
        <f aca="true" t="shared" si="121" ref="N509:N515">M509/(L509)/F509%</f>
        <v>2.380952380952381</v>
      </c>
    </row>
    <row r="510" spans="1:14" ht="15.75">
      <c r="A510" s="60">
        <v>50</v>
      </c>
      <c r="B510" s="64">
        <v>43536</v>
      </c>
      <c r="C510" s="60" t="s">
        <v>20</v>
      </c>
      <c r="D510" s="60" t="s">
        <v>21</v>
      </c>
      <c r="E510" s="60" t="s">
        <v>605</v>
      </c>
      <c r="F510" s="61">
        <v>319</v>
      </c>
      <c r="G510" s="61">
        <v>321</v>
      </c>
      <c r="H510" s="61">
        <v>323</v>
      </c>
      <c r="I510" s="61">
        <v>327</v>
      </c>
      <c r="J510" s="61">
        <v>331</v>
      </c>
      <c r="K510" s="61">
        <v>323</v>
      </c>
      <c r="L510" s="65">
        <f t="shared" si="119"/>
        <v>313.47962382445144</v>
      </c>
      <c r="M510" s="66">
        <f t="shared" si="120"/>
        <v>1253.9184952978057</v>
      </c>
      <c r="N510" s="79">
        <f t="shared" si="121"/>
        <v>1.2539184952978057</v>
      </c>
    </row>
    <row r="511" spans="1:14" ht="15.75">
      <c r="A511" s="60">
        <v>51</v>
      </c>
      <c r="B511" s="64">
        <v>43535</v>
      </c>
      <c r="C511" s="60" t="s">
        <v>20</v>
      </c>
      <c r="D511" s="60" t="s">
        <v>21</v>
      </c>
      <c r="E511" s="60" t="s">
        <v>282</v>
      </c>
      <c r="F511" s="61">
        <v>743</v>
      </c>
      <c r="G511" s="61">
        <v>728</v>
      </c>
      <c r="H511" s="61">
        <v>751</v>
      </c>
      <c r="I511" s="61">
        <v>759</v>
      </c>
      <c r="J511" s="61">
        <v>767</v>
      </c>
      <c r="K511" s="61">
        <v>751</v>
      </c>
      <c r="L511" s="65">
        <f t="shared" si="119"/>
        <v>134.58950201884252</v>
      </c>
      <c r="M511" s="66">
        <f t="shared" si="120"/>
        <v>1076.7160161507402</v>
      </c>
      <c r="N511" s="79">
        <f t="shared" si="121"/>
        <v>1.0767160161507403</v>
      </c>
    </row>
    <row r="512" spans="1:14" ht="15.75">
      <c r="A512" s="60">
        <v>52</v>
      </c>
      <c r="B512" s="64">
        <v>43535</v>
      </c>
      <c r="C512" s="60" t="s">
        <v>20</v>
      </c>
      <c r="D512" s="60" t="s">
        <v>21</v>
      </c>
      <c r="E512" s="60" t="s">
        <v>159</v>
      </c>
      <c r="F512" s="61">
        <v>750</v>
      </c>
      <c r="G512" s="61">
        <v>735</v>
      </c>
      <c r="H512" s="61">
        <v>758</v>
      </c>
      <c r="I512" s="61">
        <v>766</v>
      </c>
      <c r="J512" s="61">
        <v>774</v>
      </c>
      <c r="K512" s="61">
        <v>766</v>
      </c>
      <c r="L512" s="65">
        <f aca="true" t="shared" si="122" ref="L512:L519">100000/F512</f>
        <v>133.33333333333334</v>
      </c>
      <c r="M512" s="66">
        <f t="shared" si="120"/>
        <v>2133.3333333333335</v>
      </c>
      <c r="N512" s="79">
        <f t="shared" si="121"/>
        <v>2.1333333333333333</v>
      </c>
    </row>
    <row r="513" spans="1:14" ht="15.75">
      <c r="A513" s="60">
        <v>53</v>
      </c>
      <c r="B513" s="64">
        <v>43535</v>
      </c>
      <c r="C513" s="60" t="s">
        <v>20</v>
      </c>
      <c r="D513" s="60" t="s">
        <v>21</v>
      </c>
      <c r="E513" s="60" t="s">
        <v>436</v>
      </c>
      <c r="F513" s="61">
        <v>157</v>
      </c>
      <c r="G513" s="61">
        <v>152</v>
      </c>
      <c r="H513" s="61">
        <v>159</v>
      </c>
      <c r="I513" s="61">
        <v>161</v>
      </c>
      <c r="J513" s="61">
        <v>163</v>
      </c>
      <c r="K513" s="61">
        <v>152</v>
      </c>
      <c r="L513" s="65">
        <f t="shared" si="122"/>
        <v>636.9426751592357</v>
      </c>
      <c r="M513" s="66">
        <f t="shared" si="120"/>
        <v>-3184.7133757961783</v>
      </c>
      <c r="N513" s="79">
        <f t="shared" si="121"/>
        <v>-3.184713375796178</v>
      </c>
    </row>
    <row r="514" spans="1:14" ht="15.75">
      <c r="A514" s="60">
        <v>54</v>
      </c>
      <c r="B514" s="64">
        <v>43535</v>
      </c>
      <c r="C514" s="60" t="s">
        <v>20</v>
      </c>
      <c r="D514" s="60" t="s">
        <v>21</v>
      </c>
      <c r="E514" s="60" t="s">
        <v>693</v>
      </c>
      <c r="F514" s="61">
        <v>498</v>
      </c>
      <c r="G514" s="61">
        <v>487</v>
      </c>
      <c r="H514" s="61">
        <v>504</v>
      </c>
      <c r="I514" s="61">
        <v>510</v>
      </c>
      <c r="J514" s="61">
        <v>515</v>
      </c>
      <c r="K514" s="61">
        <v>504</v>
      </c>
      <c r="L514" s="65">
        <f t="shared" si="122"/>
        <v>200.80321285140562</v>
      </c>
      <c r="M514" s="66">
        <f t="shared" si="120"/>
        <v>1204.8192771084337</v>
      </c>
      <c r="N514" s="79">
        <f t="shared" si="121"/>
        <v>1.2048192771084336</v>
      </c>
    </row>
    <row r="515" spans="1:14" ht="15.75">
      <c r="A515" s="60">
        <v>55</v>
      </c>
      <c r="B515" s="64">
        <v>43532</v>
      </c>
      <c r="C515" s="60" t="s">
        <v>20</v>
      </c>
      <c r="D515" s="60" t="s">
        <v>21</v>
      </c>
      <c r="E515" s="60" t="s">
        <v>442</v>
      </c>
      <c r="F515" s="61">
        <v>1254</v>
      </c>
      <c r="G515" s="61">
        <v>1232</v>
      </c>
      <c r="H515" s="61">
        <v>1266</v>
      </c>
      <c r="I515" s="61">
        <v>1278</v>
      </c>
      <c r="J515" s="61">
        <v>1290</v>
      </c>
      <c r="K515" s="61">
        <v>1290</v>
      </c>
      <c r="L515" s="65">
        <f t="shared" si="122"/>
        <v>79.74481658692186</v>
      </c>
      <c r="M515" s="66">
        <f t="shared" si="120"/>
        <v>2870.813397129187</v>
      </c>
      <c r="N515" s="79">
        <f t="shared" si="121"/>
        <v>2.870813397129187</v>
      </c>
    </row>
    <row r="516" spans="1:14" ht="15.75">
      <c r="A516" s="60">
        <v>56</v>
      </c>
      <c r="B516" s="64">
        <v>43532</v>
      </c>
      <c r="C516" s="60" t="s">
        <v>20</v>
      </c>
      <c r="D516" s="60" t="s">
        <v>21</v>
      </c>
      <c r="E516" s="60" t="s">
        <v>538</v>
      </c>
      <c r="F516" s="61">
        <v>1577</v>
      </c>
      <c r="G516" s="61">
        <v>1549</v>
      </c>
      <c r="H516" s="61">
        <v>1592</v>
      </c>
      <c r="I516" s="61">
        <v>1607</v>
      </c>
      <c r="J516" s="61">
        <v>1620</v>
      </c>
      <c r="K516" s="61">
        <v>1607</v>
      </c>
      <c r="L516" s="65">
        <f t="shared" si="122"/>
        <v>63.41154090044388</v>
      </c>
      <c r="M516" s="66">
        <f aca="true" t="shared" si="123" ref="M516:M524">IF(D516="BUY",(K516-F516)*(L516),(F516-K516)*(L516))</f>
        <v>1902.3462270133164</v>
      </c>
      <c r="N516" s="79">
        <f aca="true" t="shared" si="124" ref="N516:N524">M516/(L516)/F516%</f>
        <v>1.9023462270133165</v>
      </c>
    </row>
    <row r="517" spans="1:14" ht="15.75">
      <c r="A517" s="60">
        <v>57</v>
      </c>
      <c r="B517" s="64">
        <v>43532</v>
      </c>
      <c r="C517" s="60" t="s">
        <v>20</v>
      </c>
      <c r="D517" s="60" t="s">
        <v>21</v>
      </c>
      <c r="E517" s="60" t="s">
        <v>649</v>
      </c>
      <c r="F517" s="61">
        <v>577.5</v>
      </c>
      <c r="G517" s="61">
        <v>565</v>
      </c>
      <c r="H517" s="61">
        <v>584</v>
      </c>
      <c r="I517" s="61">
        <v>590</v>
      </c>
      <c r="J517" s="61">
        <v>596</v>
      </c>
      <c r="K517" s="61">
        <v>584</v>
      </c>
      <c r="L517" s="65">
        <f t="shared" si="122"/>
        <v>173.16017316017317</v>
      </c>
      <c r="M517" s="66">
        <f t="shared" si="123"/>
        <v>1125.5411255411257</v>
      </c>
      <c r="N517" s="79">
        <f t="shared" si="124"/>
        <v>1.1255411255411254</v>
      </c>
    </row>
    <row r="518" spans="1:14" ht="15.75">
      <c r="A518" s="60">
        <v>58</v>
      </c>
      <c r="B518" s="64">
        <v>43532</v>
      </c>
      <c r="C518" s="60" t="s">
        <v>20</v>
      </c>
      <c r="D518" s="60" t="s">
        <v>21</v>
      </c>
      <c r="E518" s="60" t="s">
        <v>691</v>
      </c>
      <c r="F518" s="61">
        <v>566</v>
      </c>
      <c r="G518" s="61">
        <v>554</v>
      </c>
      <c r="H518" s="61">
        <v>572</v>
      </c>
      <c r="I518" s="61">
        <v>578</v>
      </c>
      <c r="J518" s="61">
        <v>584</v>
      </c>
      <c r="K518" s="61">
        <v>572</v>
      </c>
      <c r="L518" s="65">
        <f t="shared" si="122"/>
        <v>176.67844522968198</v>
      </c>
      <c r="M518" s="66">
        <f t="shared" si="123"/>
        <v>1060.070671378092</v>
      </c>
      <c r="N518" s="79">
        <f t="shared" si="124"/>
        <v>1.0600706713780919</v>
      </c>
    </row>
    <row r="519" spans="1:14" ht="15.75">
      <c r="A519" s="60">
        <v>59</v>
      </c>
      <c r="B519" s="64">
        <v>43531</v>
      </c>
      <c r="C519" s="60" t="s">
        <v>20</v>
      </c>
      <c r="D519" s="60" t="s">
        <v>21</v>
      </c>
      <c r="E519" s="60" t="s">
        <v>284</v>
      </c>
      <c r="F519" s="61">
        <v>455</v>
      </c>
      <c r="G519" s="61">
        <v>443</v>
      </c>
      <c r="H519" s="61">
        <v>461</v>
      </c>
      <c r="I519" s="61">
        <v>467</v>
      </c>
      <c r="J519" s="61">
        <v>473</v>
      </c>
      <c r="K519" s="61">
        <v>443</v>
      </c>
      <c r="L519" s="65">
        <f t="shared" si="122"/>
        <v>219.78021978021977</v>
      </c>
      <c r="M519" s="66">
        <f t="shared" si="123"/>
        <v>-2637.362637362637</v>
      </c>
      <c r="N519" s="79">
        <f t="shared" si="124"/>
        <v>-2.6373626373626373</v>
      </c>
    </row>
    <row r="520" spans="1:14" ht="15.75">
      <c r="A520" s="60">
        <v>60</v>
      </c>
      <c r="B520" s="64">
        <v>43531</v>
      </c>
      <c r="C520" s="60" t="s">
        <v>20</v>
      </c>
      <c r="D520" s="60" t="s">
        <v>21</v>
      </c>
      <c r="E520" s="60" t="s">
        <v>469</v>
      </c>
      <c r="F520" s="61">
        <v>1340</v>
      </c>
      <c r="G520" s="61">
        <v>1312</v>
      </c>
      <c r="H520" s="61">
        <v>1355</v>
      </c>
      <c r="I520" s="61">
        <v>1370</v>
      </c>
      <c r="J520" s="61">
        <v>1385</v>
      </c>
      <c r="K520" s="61">
        <v>1312</v>
      </c>
      <c r="L520" s="65">
        <f aca="true" t="shared" si="125" ref="L520:L527">100000/F520</f>
        <v>74.6268656716418</v>
      </c>
      <c r="M520" s="66">
        <f t="shared" si="123"/>
        <v>-2089.5522388059703</v>
      </c>
      <c r="N520" s="79">
        <f t="shared" si="124"/>
        <v>-2.08955223880597</v>
      </c>
    </row>
    <row r="521" spans="1:14" ht="15.75">
      <c r="A521" s="60">
        <v>61</v>
      </c>
      <c r="B521" s="64">
        <v>43531</v>
      </c>
      <c r="C521" s="60" t="s">
        <v>20</v>
      </c>
      <c r="D521" s="60" t="s">
        <v>21</v>
      </c>
      <c r="E521" s="60" t="s">
        <v>79</v>
      </c>
      <c r="F521" s="61">
        <v>800</v>
      </c>
      <c r="G521" s="61">
        <v>782</v>
      </c>
      <c r="H521" s="61">
        <v>810</v>
      </c>
      <c r="I521" s="61">
        <v>820</v>
      </c>
      <c r="J521" s="61">
        <v>830</v>
      </c>
      <c r="K521" s="61">
        <v>782</v>
      </c>
      <c r="L521" s="65">
        <f t="shared" si="125"/>
        <v>125</v>
      </c>
      <c r="M521" s="66">
        <f t="shared" si="123"/>
        <v>-2250</v>
      </c>
      <c r="N521" s="79">
        <f t="shared" si="124"/>
        <v>-2.25</v>
      </c>
    </row>
    <row r="522" spans="1:14" ht="15.75">
      <c r="A522" s="60">
        <v>62</v>
      </c>
      <c r="B522" s="64">
        <v>43531</v>
      </c>
      <c r="C522" s="60" t="s">
        <v>20</v>
      </c>
      <c r="D522" s="60" t="s">
        <v>21</v>
      </c>
      <c r="E522" s="60" t="s">
        <v>518</v>
      </c>
      <c r="F522" s="61">
        <v>143.7</v>
      </c>
      <c r="G522" s="61">
        <v>140</v>
      </c>
      <c r="H522" s="61">
        <v>146</v>
      </c>
      <c r="I522" s="61">
        <v>148</v>
      </c>
      <c r="J522" s="61">
        <v>150</v>
      </c>
      <c r="K522" s="61">
        <v>146</v>
      </c>
      <c r="L522" s="65">
        <f t="shared" si="125"/>
        <v>695.8942240779402</v>
      </c>
      <c r="M522" s="66">
        <f t="shared" si="123"/>
        <v>1600.5567153792704</v>
      </c>
      <c r="N522" s="79">
        <f t="shared" si="124"/>
        <v>1.6005567153792704</v>
      </c>
    </row>
    <row r="523" spans="1:14" ht="15.75">
      <c r="A523" s="60">
        <v>63</v>
      </c>
      <c r="B523" s="64">
        <v>43530</v>
      </c>
      <c r="C523" s="60" t="s">
        <v>20</v>
      </c>
      <c r="D523" s="60" t="s">
        <v>21</v>
      </c>
      <c r="E523" s="60" t="s">
        <v>316</v>
      </c>
      <c r="F523" s="61">
        <v>227</v>
      </c>
      <c r="G523" s="61">
        <v>221</v>
      </c>
      <c r="H523" s="61">
        <v>230</v>
      </c>
      <c r="I523" s="61">
        <v>233</v>
      </c>
      <c r="J523" s="61">
        <v>236</v>
      </c>
      <c r="K523" s="61">
        <v>230</v>
      </c>
      <c r="L523" s="65">
        <f t="shared" si="125"/>
        <v>440.52863436123346</v>
      </c>
      <c r="M523" s="66">
        <f t="shared" si="123"/>
        <v>1321.5859030837005</v>
      </c>
      <c r="N523" s="79">
        <f t="shared" si="124"/>
        <v>1.3215859030837007</v>
      </c>
    </row>
    <row r="524" spans="1:14" ht="15.75">
      <c r="A524" s="60">
        <v>64</v>
      </c>
      <c r="B524" s="64">
        <v>43530</v>
      </c>
      <c r="C524" s="60" t="s">
        <v>20</v>
      </c>
      <c r="D524" s="60" t="s">
        <v>21</v>
      </c>
      <c r="E524" s="60" t="s">
        <v>25</v>
      </c>
      <c r="F524" s="61">
        <v>743</v>
      </c>
      <c r="G524" s="61">
        <v>729</v>
      </c>
      <c r="H524" s="61">
        <v>751</v>
      </c>
      <c r="I524" s="61">
        <v>759</v>
      </c>
      <c r="J524" s="61">
        <v>857</v>
      </c>
      <c r="K524" s="61">
        <v>729</v>
      </c>
      <c r="L524" s="65">
        <f t="shared" si="125"/>
        <v>134.58950201884252</v>
      </c>
      <c r="M524" s="66">
        <f t="shared" si="123"/>
        <v>-1884.2530282637954</v>
      </c>
      <c r="N524" s="79">
        <f t="shared" si="124"/>
        <v>-1.8842530282637955</v>
      </c>
    </row>
    <row r="525" spans="1:14" ht="15.75">
      <c r="A525" s="60">
        <v>65</v>
      </c>
      <c r="B525" s="64">
        <v>43530</v>
      </c>
      <c r="C525" s="60" t="s">
        <v>20</v>
      </c>
      <c r="D525" s="60" t="s">
        <v>21</v>
      </c>
      <c r="E525" s="60" t="s">
        <v>126</v>
      </c>
      <c r="F525" s="61">
        <v>818</v>
      </c>
      <c r="G525" s="61">
        <v>799</v>
      </c>
      <c r="H525" s="61">
        <v>828</v>
      </c>
      <c r="I525" s="61">
        <v>838</v>
      </c>
      <c r="J525" s="61">
        <v>848</v>
      </c>
      <c r="K525" s="61">
        <v>828</v>
      </c>
      <c r="L525" s="65">
        <f t="shared" si="125"/>
        <v>122.24938875305624</v>
      </c>
      <c r="M525" s="66">
        <f>IF(D525="BUY",(K525-F525)*(L525),(F525-K525)*(L525))</f>
        <v>1222.4938875305625</v>
      </c>
      <c r="N525" s="79">
        <f>M525/(L525)/F525%</f>
        <v>1.2224938875305624</v>
      </c>
    </row>
    <row r="526" spans="1:14" ht="15.75">
      <c r="A526" s="60">
        <v>66</v>
      </c>
      <c r="B526" s="64">
        <v>43530</v>
      </c>
      <c r="C526" s="60" t="s">
        <v>20</v>
      </c>
      <c r="D526" s="60" t="s">
        <v>21</v>
      </c>
      <c r="E526" s="60" t="s">
        <v>410</v>
      </c>
      <c r="F526" s="61">
        <v>610</v>
      </c>
      <c r="G526" s="61">
        <v>598</v>
      </c>
      <c r="H526" s="61">
        <v>616</v>
      </c>
      <c r="I526" s="61">
        <v>622</v>
      </c>
      <c r="J526" s="61">
        <v>628</v>
      </c>
      <c r="K526" s="61">
        <v>622</v>
      </c>
      <c r="L526" s="65">
        <f t="shared" si="125"/>
        <v>163.9344262295082</v>
      </c>
      <c r="M526" s="66">
        <f>IF(D526="BUY",(K526-F526)*(L526),(F526-K526)*(L526))</f>
        <v>1967.2131147540986</v>
      </c>
      <c r="N526" s="79">
        <f>M526/(L526)/F526%</f>
        <v>1.9672131147540985</v>
      </c>
    </row>
    <row r="527" spans="1:14" ht="15.75">
      <c r="A527" s="60">
        <v>67</v>
      </c>
      <c r="B527" s="64">
        <v>43529</v>
      </c>
      <c r="C527" s="60" t="s">
        <v>20</v>
      </c>
      <c r="D527" s="60" t="s">
        <v>21</v>
      </c>
      <c r="E527" s="60" t="s">
        <v>642</v>
      </c>
      <c r="F527" s="61">
        <v>38.5</v>
      </c>
      <c r="G527" s="61">
        <v>36.5</v>
      </c>
      <c r="H527" s="61">
        <v>39.5</v>
      </c>
      <c r="I527" s="61">
        <v>40.5</v>
      </c>
      <c r="J527" s="61">
        <v>41.5</v>
      </c>
      <c r="K527" s="61">
        <v>39.5</v>
      </c>
      <c r="L527" s="65">
        <f t="shared" si="125"/>
        <v>2597.4025974025976</v>
      </c>
      <c r="M527" s="66">
        <f>IF(D527="BUY",(K527-F527)*(L527),(F527-K527)*(L527))</f>
        <v>2597.4025974025976</v>
      </c>
      <c r="N527" s="79">
        <f>M527/(L527)/F527%</f>
        <v>2.5974025974025974</v>
      </c>
    </row>
    <row r="528" spans="1:14" ht="15.75">
      <c r="A528" s="60">
        <v>68</v>
      </c>
      <c r="B528" s="64">
        <v>43529</v>
      </c>
      <c r="C528" s="60" t="s">
        <v>20</v>
      </c>
      <c r="D528" s="60" t="s">
        <v>21</v>
      </c>
      <c r="E528" s="60" t="s">
        <v>572</v>
      </c>
      <c r="F528" s="61">
        <v>138</v>
      </c>
      <c r="G528" s="61">
        <v>134</v>
      </c>
      <c r="H528" s="61">
        <v>140.5</v>
      </c>
      <c r="I528" s="61">
        <v>143</v>
      </c>
      <c r="J528" s="61">
        <v>145.5</v>
      </c>
      <c r="K528" s="61">
        <v>140.5</v>
      </c>
      <c r="L528" s="65">
        <f aca="true" t="shared" si="126" ref="L528:L533">100000/F528</f>
        <v>724.6376811594203</v>
      </c>
      <c r="M528" s="66">
        <f aca="true" t="shared" si="127" ref="M528:M535">IF(D528="BUY",(K528-F528)*(L528),(F528-K528)*(L528))</f>
        <v>1811.5942028985505</v>
      </c>
      <c r="N528" s="79">
        <f aca="true" t="shared" si="128" ref="N528:N535">M528/(L528)/F528%</f>
        <v>1.8115942028985508</v>
      </c>
    </row>
    <row r="529" spans="1:14" ht="15.75">
      <c r="A529" s="60">
        <v>69</v>
      </c>
      <c r="B529" s="64">
        <v>43529</v>
      </c>
      <c r="C529" s="60" t="s">
        <v>20</v>
      </c>
      <c r="D529" s="60" t="s">
        <v>21</v>
      </c>
      <c r="E529" s="60" t="s">
        <v>501</v>
      </c>
      <c r="F529" s="61">
        <v>96.5</v>
      </c>
      <c r="G529" s="61">
        <v>93.5</v>
      </c>
      <c r="H529" s="61">
        <v>98</v>
      </c>
      <c r="I529" s="61">
        <v>99.5</v>
      </c>
      <c r="J529" s="61">
        <v>101</v>
      </c>
      <c r="K529" s="61">
        <v>98</v>
      </c>
      <c r="L529" s="65">
        <f t="shared" si="126"/>
        <v>1036.2694300518135</v>
      </c>
      <c r="M529" s="66">
        <f t="shared" si="127"/>
        <v>1554.4041450777204</v>
      </c>
      <c r="N529" s="79">
        <f t="shared" si="128"/>
        <v>1.5544041450777202</v>
      </c>
    </row>
    <row r="530" spans="1:14" ht="15.75">
      <c r="A530" s="60">
        <v>70</v>
      </c>
      <c r="B530" s="64">
        <v>43529</v>
      </c>
      <c r="C530" s="60" t="s">
        <v>20</v>
      </c>
      <c r="D530" s="60" t="s">
        <v>21</v>
      </c>
      <c r="E530" s="60" t="s">
        <v>238</v>
      </c>
      <c r="F530" s="61">
        <v>177</v>
      </c>
      <c r="G530" s="61">
        <v>171</v>
      </c>
      <c r="H530" s="61">
        <v>180</v>
      </c>
      <c r="I530" s="61">
        <v>183</v>
      </c>
      <c r="J530" s="61">
        <v>186</v>
      </c>
      <c r="K530" s="61">
        <v>180</v>
      </c>
      <c r="L530" s="65">
        <f t="shared" si="126"/>
        <v>564.9717514124294</v>
      </c>
      <c r="M530" s="66">
        <f t="shared" si="127"/>
        <v>1694.915254237288</v>
      </c>
      <c r="N530" s="79">
        <f t="shared" si="128"/>
        <v>1.694915254237288</v>
      </c>
    </row>
    <row r="531" spans="1:14" ht="15.75">
      <c r="A531" s="60">
        <v>71</v>
      </c>
      <c r="B531" s="64">
        <v>43529</v>
      </c>
      <c r="C531" s="60" t="s">
        <v>20</v>
      </c>
      <c r="D531" s="60" t="s">
        <v>21</v>
      </c>
      <c r="E531" s="60" t="s">
        <v>581</v>
      </c>
      <c r="F531" s="61">
        <v>104.5</v>
      </c>
      <c r="G531" s="61">
        <v>101.5</v>
      </c>
      <c r="H531" s="61">
        <v>106</v>
      </c>
      <c r="I531" s="61">
        <v>107.5</v>
      </c>
      <c r="J531" s="61">
        <v>109</v>
      </c>
      <c r="K531" s="61">
        <v>106</v>
      </c>
      <c r="L531" s="65">
        <f t="shared" si="126"/>
        <v>956.9377990430622</v>
      </c>
      <c r="M531" s="66">
        <f t="shared" si="127"/>
        <v>1435.4066985645934</v>
      </c>
      <c r="N531" s="79">
        <f t="shared" si="128"/>
        <v>1.4354066985645935</v>
      </c>
    </row>
    <row r="532" spans="1:14" ht="15.75">
      <c r="A532" s="60">
        <v>72</v>
      </c>
      <c r="B532" s="64">
        <v>43529</v>
      </c>
      <c r="C532" s="60" t="s">
        <v>20</v>
      </c>
      <c r="D532" s="60" t="s">
        <v>21</v>
      </c>
      <c r="E532" s="60" t="s">
        <v>25</v>
      </c>
      <c r="F532" s="61">
        <v>681</v>
      </c>
      <c r="G532" s="61">
        <v>668</v>
      </c>
      <c r="H532" s="61">
        <v>688</v>
      </c>
      <c r="I532" s="61">
        <v>696</v>
      </c>
      <c r="J532" s="61">
        <v>703</v>
      </c>
      <c r="K532" s="61">
        <v>703</v>
      </c>
      <c r="L532" s="65">
        <f t="shared" si="126"/>
        <v>146.84287812041117</v>
      </c>
      <c r="M532" s="66">
        <f t="shared" si="127"/>
        <v>3230.543318649046</v>
      </c>
      <c r="N532" s="79">
        <f t="shared" si="128"/>
        <v>3.2305433186490458</v>
      </c>
    </row>
    <row r="533" spans="1:14" ht="15.75">
      <c r="A533" s="60">
        <v>73</v>
      </c>
      <c r="B533" s="64">
        <v>43525</v>
      </c>
      <c r="C533" s="60" t="s">
        <v>20</v>
      </c>
      <c r="D533" s="60" t="s">
        <v>21</v>
      </c>
      <c r="E533" s="60" t="s">
        <v>238</v>
      </c>
      <c r="F533" s="61">
        <v>164</v>
      </c>
      <c r="G533" s="61">
        <v>158</v>
      </c>
      <c r="H533" s="61">
        <v>167</v>
      </c>
      <c r="I533" s="61">
        <v>170</v>
      </c>
      <c r="J533" s="61">
        <v>173</v>
      </c>
      <c r="K533" s="61">
        <v>173</v>
      </c>
      <c r="L533" s="65">
        <f t="shared" si="126"/>
        <v>609.7560975609756</v>
      </c>
      <c r="M533" s="66">
        <f t="shared" si="127"/>
        <v>5487.804878048781</v>
      </c>
      <c r="N533" s="79">
        <f t="shared" si="128"/>
        <v>5.487804878048781</v>
      </c>
    </row>
    <row r="534" spans="1:14" ht="15.75">
      <c r="A534" s="60">
        <v>74</v>
      </c>
      <c r="B534" s="64">
        <v>43525</v>
      </c>
      <c r="C534" s="60" t="s">
        <v>20</v>
      </c>
      <c r="D534" s="60" t="s">
        <v>21</v>
      </c>
      <c r="E534" s="60" t="s">
        <v>686</v>
      </c>
      <c r="F534" s="61">
        <v>85.5</v>
      </c>
      <c r="G534" s="61">
        <v>82</v>
      </c>
      <c r="H534" s="61">
        <v>87.5</v>
      </c>
      <c r="I534" s="61">
        <v>89.5</v>
      </c>
      <c r="J534" s="61">
        <v>91</v>
      </c>
      <c r="K534" s="61">
        <v>87.5</v>
      </c>
      <c r="L534" s="65">
        <f>100000/F534</f>
        <v>1169.5906432748538</v>
      </c>
      <c r="M534" s="66">
        <f t="shared" si="127"/>
        <v>2339.1812865497077</v>
      </c>
      <c r="N534" s="79">
        <f t="shared" si="128"/>
        <v>2.3391812865497075</v>
      </c>
    </row>
    <row r="535" spans="1:14" ht="15.75">
      <c r="A535" s="60">
        <v>75</v>
      </c>
      <c r="B535" s="64">
        <v>43525</v>
      </c>
      <c r="C535" s="60" t="s">
        <v>20</v>
      </c>
      <c r="D535" s="60" t="s">
        <v>21</v>
      </c>
      <c r="E535" s="60" t="s">
        <v>543</v>
      </c>
      <c r="F535" s="61">
        <v>52.5</v>
      </c>
      <c r="G535" s="61">
        <v>50.5</v>
      </c>
      <c r="H535" s="61">
        <v>53.5</v>
      </c>
      <c r="I535" s="61">
        <v>54.5</v>
      </c>
      <c r="J535" s="61">
        <v>55.5</v>
      </c>
      <c r="K535" s="61">
        <v>54.5</v>
      </c>
      <c r="L535" s="65">
        <f>100000/F535</f>
        <v>1904.7619047619048</v>
      </c>
      <c r="M535" s="66">
        <f t="shared" si="127"/>
        <v>3809.5238095238096</v>
      </c>
      <c r="N535" s="79">
        <f t="shared" si="128"/>
        <v>3.8095238095238093</v>
      </c>
    </row>
    <row r="536" spans="1:14" ht="15.75">
      <c r="A536" s="60">
        <v>76</v>
      </c>
      <c r="B536" s="64">
        <v>43525</v>
      </c>
      <c r="C536" s="60" t="s">
        <v>20</v>
      </c>
      <c r="D536" s="60" t="s">
        <v>21</v>
      </c>
      <c r="E536" s="60" t="s">
        <v>689</v>
      </c>
      <c r="F536" s="61">
        <v>35</v>
      </c>
      <c r="G536" s="61">
        <v>33</v>
      </c>
      <c r="H536" s="61">
        <v>36</v>
      </c>
      <c r="I536" s="61">
        <v>37</v>
      </c>
      <c r="J536" s="61">
        <v>38</v>
      </c>
      <c r="K536" s="61">
        <v>35.8</v>
      </c>
      <c r="L536" s="65">
        <f>100000/F536</f>
        <v>2857.1428571428573</v>
      </c>
      <c r="M536" s="66">
        <f>IF(D536="BUY",(K536-F536)*(L536),(F536-K536)*(L536))</f>
        <v>2285.7142857142776</v>
      </c>
      <c r="N536" s="79">
        <f>M536/(L536)/F536%</f>
        <v>2.2857142857142776</v>
      </c>
    </row>
    <row r="537" spans="1:14" ht="15.75">
      <c r="A537" s="60">
        <v>77</v>
      </c>
      <c r="B537" s="64">
        <v>43525</v>
      </c>
      <c r="C537" s="60" t="s">
        <v>20</v>
      </c>
      <c r="D537" s="60" t="s">
        <v>21</v>
      </c>
      <c r="E537" s="60" t="s">
        <v>257</v>
      </c>
      <c r="F537" s="61">
        <v>100</v>
      </c>
      <c r="G537" s="61">
        <v>97</v>
      </c>
      <c r="H537" s="61">
        <v>102</v>
      </c>
      <c r="I537" s="61">
        <v>104</v>
      </c>
      <c r="J537" s="61">
        <v>106</v>
      </c>
      <c r="K537" s="61">
        <v>104</v>
      </c>
      <c r="L537" s="65">
        <f>100000/F537</f>
        <v>1000</v>
      </c>
      <c r="M537" s="66">
        <f>IF(D537="BUY",(K537-F537)*(L537),(F537-K537)*(L537))</f>
        <v>4000</v>
      </c>
      <c r="N537" s="79">
        <f>M537/(L537)/F537%</f>
        <v>4</v>
      </c>
    </row>
    <row r="538" spans="1:12" ht="15.75">
      <c r="A538" s="82" t="s">
        <v>26</v>
      </c>
      <c r="B538" s="23"/>
      <c r="C538" s="24"/>
      <c r="D538" s="25"/>
      <c r="E538" s="26"/>
      <c r="F538" s="26"/>
      <c r="G538" s="27"/>
      <c r="H538" s="35"/>
      <c r="I538" s="35"/>
      <c r="J538" s="35"/>
      <c r="K538" s="26"/>
      <c r="L538" s="21"/>
    </row>
    <row r="539" spans="1:12" ht="15.75">
      <c r="A539" s="82" t="s">
        <v>27</v>
      </c>
      <c r="B539" s="23"/>
      <c r="C539" s="24"/>
      <c r="D539" s="25"/>
      <c r="E539" s="26"/>
      <c r="F539" s="26"/>
      <c r="G539" s="27"/>
      <c r="H539" s="26"/>
      <c r="I539" s="26"/>
      <c r="J539" s="26"/>
      <c r="K539" s="26"/>
      <c r="L539" s="21"/>
    </row>
    <row r="540" spans="1:11" ht="15.75">
      <c r="A540" s="82" t="s">
        <v>27</v>
      </c>
      <c r="B540" s="23"/>
      <c r="C540" s="24"/>
      <c r="D540" s="25"/>
      <c r="E540" s="26"/>
      <c r="F540" s="26"/>
      <c r="G540" s="27"/>
      <c r="H540" s="26"/>
      <c r="I540" s="26"/>
      <c r="J540" s="26"/>
      <c r="K540" s="26"/>
    </row>
    <row r="541" spans="1:11" ht="16.5" thickBot="1">
      <c r="A541" s="68"/>
      <c r="B541" s="69"/>
      <c r="C541" s="26"/>
      <c r="D541" s="26"/>
      <c r="E541" s="26"/>
      <c r="F541" s="29"/>
      <c r="G541" s="30"/>
      <c r="H541" s="31" t="s">
        <v>28</v>
      </c>
      <c r="I541" s="31"/>
      <c r="J541" s="29"/>
      <c r="K541" s="29"/>
    </row>
    <row r="542" spans="1:11" ht="15.75">
      <c r="A542" s="68"/>
      <c r="B542" s="69"/>
      <c r="C542" s="119" t="s">
        <v>29</v>
      </c>
      <c r="D542" s="119"/>
      <c r="E542" s="33">
        <v>77</v>
      </c>
      <c r="F542" s="34">
        <f>F543+F544+F545+F546+F547+F548</f>
        <v>100</v>
      </c>
      <c r="G542" s="35">
        <v>77</v>
      </c>
      <c r="H542" s="36">
        <f>G543/G542%</f>
        <v>76.62337662337661</v>
      </c>
      <c r="I542" s="36"/>
      <c r="J542" s="29"/>
      <c r="K542" s="29"/>
    </row>
    <row r="543" spans="1:10" ht="15.75">
      <c r="A543" s="68"/>
      <c r="B543" s="69"/>
      <c r="C543" s="115" t="s">
        <v>30</v>
      </c>
      <c r="D543" s="115"/>
      <c r="E543" s="37">
        <v>59</v>
      </c>
      <c r="F543" s="38">
        <f>(E543/E542)*100</f>
        <v>76.62337662337663</v>
      </c>
      <c r="G543" s="35">
        <v>59</v>
      </c>
      <c r="H543" s="32"/>
      <c r="I543" s="32"/>
      <c r="J543" s="29"/>
    </row>
    <row r="544" spans="1:10" ht="15.75">
      <c r="A544" s="68"/>
      <c r="B544" s="69"/>
      <c r="C544" s="115" t="s">
        <v>32</v>
      </c>
      <c r="D544" s="115"/>
      <c r="E544" s="37">
        <v>0</v>
      </c>
      <c r="F544" s="38">
        <f>(E544/E542)*100</f>
        <v>0</v>
      </c>
      <c r="G544" s="40"/>
      <c r="H544" s="35"/>
      <c r="I544" s="35"/>
      <c r="J544" s="29"/>
    </row>
    <row r="545" spans="1:11" ht="15.75">
      <c r="A545" s="68"/>
      <c r="B545" s="69"/>
      <c r="C545" s="115" t="s">
        <v>33</v>
      </c>
      <c r="D545" s="115"/>
      <c r="E545" s="37">
        <v>0</v>
      </c>
      <c r="F545" s="38">
        <f>(E545/E542)*100</f>
        <v>0</v>
      </c>
      <c r="G545" s="40"/>
      <c r="H545" s="35"/>
      <c r="I545" s="35"/>
      <c r="J545" s="29"/>
      <c r="K545" s="1"/>
    </row>
    <row r="546" spans="1:11" ht="15.75">
      <c r="A546" s="68"/>
      <c r="B546" s="69"/>
      <c r="C546" s="115" t="s">
        <v>34</v>
      </c>
      <c r="D546" s="115"/>
      <c r="E546" s="37">
        <v>18</v>
      </c>
      <c r="F546" s="38">
        <f>(E546/E542)*100</f>
        <v>23.376623376623375</v>
      </c>
      <c r="G546" s="40"/>
      <c r="H546" s="26" t="s">
        <v>35</v>
      </c>
      <c r="I546" s="26"/>
      <c r="J546" s="29"/>
      <c r="K546" s="29"/>
    </row>
    <row r="547" spans="1:11" ht="15.75">
      <c r="A547" s="68"/>
      <c r="B547" s="69"/>
      <c r="C547" s="115" t="s">
        <v>36</v>
      </c>
      <c r="D547" s="115"/>
      <c r="E547" s="37">
        <v>0</v>
      </c>
      <c r="F547" s="38">
        <f>(E547/E542)*100</f>
        <v>0</v>
      </c>
      <c r="G547" s="40"/>
      <c r="H547" s="26"/>
      <c r="I547" s="26"/>
      <c r="J547" s="29"/>
      <c r="K547" s="29"/>
    </row>
    <row r="548" spans="1:11" ht="16.5" thickBot="1">
      <c r="A548" s="68"/>
      <c r="B548" s="69"/>
      <c r="C548" s="116" t="s">
        <v>37</v>
      </c>
      <c r="D548" s="116"/>
      <c r="E548" s="42"/>
      <c r="F548" s="43">
        <f>(E548/E542)*100</f>
        <v>0</v>
      </c>
      <c r="G548" s="40"/>
      <c r="H548" s="26"/>
      <c r="J548" s="26"/>
      <c r="K548" s="29"/>
    </row>
    <row r="549" spans="1:12" ht="15.75">
      <c r="A549" s="83" t="s">
        <v>38</v>
      </c>
      <c r="B549" s="23"/>
      <c r="C549" s="24"/>
      <c r="D549" s="24"/>
      <c r="E549" s="26"/>
      <c r="F549" s="26"/>
      <c r="G549" s="84"/>
      <c r="H549" s="85"/>
      <c r="I549" s="85"/>
      <c r="J549" s="85"/>
      <c r="K549" s="26"/>
      <c r="L549" s="2"/>
    </row>
    <row r="550" spans="1:11" ht="15.75">
      <c r="A550" s="25" t="s">
        <v>39</v>
      </c>
      <c r="B550" s="23"/>
      <c r="C550" s="86"/>
      <c r="D550" s="87"/>
      <c r="E550" s="28"/>
      <c r="F550" s="85"/>
      <c r="G550" s="84"/>
      <c r="H550" s="85"/>
      <c r="I550" s="85"/>
      <c r="J550" s="85"/>
      <c r="K550" s="26"/>
    </row>
    <row r="551" spans="1:13" ht="15.75">
      <c r="A551" s="25" t="s">
        <v>40</v>
      </c>
      <c r="B551" s="23"/>
      <c r="C551" s="24"/>
      <c r="D551" s="87"/>
      <c r="E551" s="28"/>
      <c r="F551" s="85"/>
      <c r="G551" s="84"/>
      <c r="H551" s="32"/>
      <c r="I551" s="32"/>
      <c r="J551" s="32"/>
      <c r="K551" s="26"/>
      <c r="M551" s="21"/>
    </row>
    <row r="552" spans="1:13" ht="15.75">
      <c r="A552" s="25" t="s">
        <v>41</v>
      </c>
      <c r="B552" s="86"/>
      <c r="C552" s="24"/>
      <c r="D552" s="87"/>
      <c r="E552" s="28"/>
      <c r="F552" s="85"/>
      <c r="G552" s="30"/>
      <c r="H552" s="32"/>
      <c r="I552" s="32"/>
      <c r="J552" s="32"/>
      <c r="K552" s="26"/>
      <c r="M552" s="21"/>
    </row>
    <row r="553" spans="1:14" ht="16.5" thickBot="1">
      <c r="A553" s="25" t="s">
        <v>42</v>
      </c>
      <c r="B553" s="39"/>
      <c r="C553" s="24"/>
      <c r="D553" s="88"/>
      <c r="E553" s="85"/>
      <c r="F553" s="85"/>
      <c r="G553" s="30"/>
      <c r="H553" s="32"/>
      <c r="I553" s="32"/>
      <c r="J553" s="32"/>
      <c r="K553" s="85"/>
      <c r="L553" s="21"/>
      <c r="M553" s="21"/>
      <c r="N553" s="21"/>
    </row>
    <row r="554" spans="1:14" ht="16.5" thickBot="1">
      <c r="A554" s="124" t="s">
        <v>0</v>
      </c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</row>
    <row r="555" spans="1:14" ht="16.5" thickBot="1">
      <c r="A555" s="124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</row>
    <row r="556" spans="1:14" ht="15.75">
      <c r="A556" s="124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</row>
    <row r="557" spans="1:14" ht="15.75">
      <c r="A557" s="125" t="s">
        <v>616</v>
      </c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</row>
    <row r="558" spans="1:14" ht="15.75">
      <c r="A558" s="125" t="s">
        <v>615</v>
      </c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</row>
    <row r="559" spans="1:14" ht="16.5" thickBot="1">
      <c r="A559" s="126" t="s">
        <v>3</v>
      </c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</row>
    <row r="560" spans="1:14" ht="15.75">
      <c r="A560" s="127" t="s">
        <v>675</v>
      </c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</row>
    <row r="561" spans="1:14" ht="15.75">
      <c r="A561" s="127" t="s">
        <v>5</v>
      </c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</row>
    <row r="562" spans="1:14" ht="15.75">
      <c r="A562" s="122" t="s">
        <v>6</v>
      </c>
      <c r="B562" s="117" t="s">
        <v>7</v>
      </c>
      <c r="C562" s="117" t="s">
        <v>8</v>
      </c>
      <c r="D562" s="122" t="s">
        <v>9</v>
      </c>
      <c r="E562" s="117" t="s">
        <v>10</v>
      </c>
      <c r="F562" s="117" t="s">
        <v>11</v>
      </c>
      <c r="G562" s="117" t="s">
        <v>12</v>
      </c>
      <c r="H562" s="117" t="s">
        <v>13</v>
      </c>
      <c r="I562" s="117" t="s">
        <v>14</v>
      </c>
      <c r="J562" s="117" t="s">
        <v>15</v>
      </c>
      <c r="K562" s="120" t="s">
        <v>16</v>
      </c>
      <c r="L562" s="117" t="s">
        <v>17</v>
      </c>
      <c r="M562" s="117" t="s">
        <v>18</v>
      </c>
      <c r="N562" s="117" t="s">
        <v>19</v>
      </c>
    </row>
    <row r="563" spans="1:14" ht="15.75">
      <c r="A563" s="123"/>
      <c r="B563" s="118"/>
      <c r="C563" s="118"/>
      <c r="D563" s="123"/>
      <c r="E563" s="118"/>
      <c r="F563" s="118"/>
      <c r="G563" s="118"/>
      <c r="H563" s="118"/>
      <c r="I563" s="118"/>
      <c r="J563" s="118"/>
      <c r="K563" s="121"/>
      <c r="L563" s="118"/>
      <c r="M563" s="118"/>
      <c r="N563" s="118"/>
    </row>
    <row r="564" spans="1:14" ht="15.75">
      <c r="A564" s="60">
        <v>1</v>
      </c>
      <c r="B564" s="64">
        <v>43524</v>
      </c>
      <c r="C564" s="60" t="s">
        <v>20</v>
      </c>
      <c r="D564" s="60" t="s">
        <v>21</v>
      </c>
      <c r="E564" s="60" t="s">
        <v>214</v>
      </c>
      <c r="F564" s="61">
        <v>566</v>
      </c>
      <c r="G564" s="61">
        <v>554</v>
      </c>
      <c r="H564" s="61">
        <v>572</v>
      </c>
      <c r="I564" s="61">
        <v>578</v>
      </c>
      <c r="J564" s="61">
        <v>584</v>
      </c>
      <c r="K564" s="61">
        <v>572</v>
      </c>
      <c r="L564" s="65">
        <f aca="true" t="shared" si="129" ref="L564:L571">100000/F564</f>
        <v>176.67844522968198</v>
      </c>
      <c r="M564" s="66">
        <f aca="true" t="shared" si="130" ref="M564:M569">IF(D564="BUY",(K564-F564)*(L564),(F564-K564)*(L564))</f>
        <v>1060.070671378092</v>
      </c>
      <c r="N564" s="79">
        <f aca="true" t="shared" si="131" ref="N564:N569">M564/(L564)/F564%</f>
        <v>1.0600706713780919</v>
      </c>
    </row>
    <row r="565" spans="1:14" ht="15.75">
      <c r="A565" s="60">
        <v>2</v>
      </c>
      <c r="B565" s="64">
        <v>43524</v>
      </c>
      <c r="C565" s="60" t="s">
        <v>20</v>
      </c>
      <c r="D565" s="60" t="s">
        <v>21</v>
      </c>
      <c r="E565" s="60" t="s">
        <v>686</v>
      </c>
      <c r="F565" s="61">
        <v>83</v>
      </c>
      <c r="G565" s="61">
        <v>80</v>
      </c>
      <c r="H565" s="61">
        <v>84.5</v>
      </c>
      <c r="I565" s="61">
        <v>86</v>
      </c>
      <c r="J565" s="61">
        <v>87.5</v>
      </c>
      <c r="K565" s="61">
        <v>84.45</v>
      </c>
      <c r="L565" s="65">
        <f t="shared" si="129"/>
        <v>1204.8192771084337</v>
      </c>
      <c r="M565" s="66">
        <f t="shared" si="130"/>
        <v>1746.9879518072323</v>
      </c>
      <c r="N565" s="79">
        <f t="shared" si="131"/>
        <v>1.7469879518072324</v>
      </c>
    </row>
    <row r="566" spans="1:16" ht="15.75">
      <c r="A566" s="60">
        <v>3</v>
      </c>
      <c r="B566" s="64">
        <v>43524</v>
      </c>
      <c r="C566" s="60" t="s">
        <v>20</v>
      </c>
      <c r="D566" s="60" t="s">
        <v>21</v>
      </c>
      <c r="E566" s="60" t="s">
        <v>685</v>
      </c>
      <c r="F566" s="61">
        <v>279</v>
      </c>
      <c r="G566" s="61">
        <v>269</v>
      </c>
      <c r="H566" s="61">
        <v>284</v>
      </c>
      <c r="I566" s="61">
        <v>289</v>
      </c>
      <c r="J566" s="61">
        <v>294</v>
      </c>
      <c r="K566" s="61">
        <v>284</v>
      </c>
      <c r="L566" s="65">
        <f t="shared" si="129"/>
        <v>358.42293906810033</v>
      </c>
      <c r="M566" s="66">
        <f t="shared" si="130"/>
        <v>1792.1146953405016</v>
      </c>
      <c r="N566" s="79">
        <f t="shared" si="131"/>
        <v>1.7921146953405018</v>
      </c>
      <c r="P566"/>
    </row>
    <row r="567" spans="1:14" ht="15.75">
      <c r="A567" s="60">
        <v>4</v>
      </c>
      <c r="B567" s="64">
        <v>43524</v>
      </c>
      <c r="C567" s="60" t="s">
        <v>20</v>
      </c>
      <c r="D567" s="60" t="s">
        <v>21</v>
      </c>
      <c r="E567" s="60" t="s">
        <v>581</v>
      </c>
      <c r="F567" s="61">
        <v>98</v>
      </c>
      <c r="G567" s="61">
        <v>93.5</v>
      </c>
      <c r="H567" s="61">
        <v>100</v>
      </c>
      <c r="I567" s="61">
        <v>102</v>
      </c>
      <c r="J567" s="61">
        <v>104</v>
      </c>
      <c r="K567" s="61">
        <v>100</v>
      </c>
      <c r="L567" s="65">
        <f t="shared" si="129"/>
        <v>1020.4081632653061</v>
      </c>
      <c r="M567" s="66">
        <f t="shared" si="130"/>
        <v>2040.8163265306123</v>
      </c>
      <c r="N567" s="79">
        <f t="shared" si="131"/>
        <v>2.0408163265306123</v>
      </c>
    </row>
    <row r="568" spans="1:14" ht="15.75">
      <c r="A568" s="60">
        <v>5</v>
      </c>
      <c r="B568" s="64">
        <v>43524</v>
      </c>
      <c r="C568" s="60" t="s">
        <v>20</v>
      </c>
      <c r="D568" s="60" t="s">
        <v>94</v>
      </c>
      <c r="E568" s="60" t="s">
        <v>423</v>
      </c>
      <c r="F568" s="61">
        <v>647</v>
      </c>
      <c r="G568" s="61">
        <v>660</v>
      </c>
      <c r="H568" s="61">
        <v>640</v>
      </c>
      <c r="I568" s="61">
        <v>633</v>
      </c>
      <c r="J568" s="61">
        <v>627</v>
      </c>
      <c r="K568" s="61">
        <v>655</v>
      </c>
      <c r="L568" s="65">
        <f t="shared" si="129"/>
        <v>154.5595054095827</v>
      </c>
      <c r="M568" s="66">
        <f t="shared" si="130"/>
        <v>-1236.4760432766616</v>
      </c>
      <c r="N568" s="79">
        <f t="shared" si="131"/>
        <v>-1.2364760432766615</v>
      </c>
    </row>
    <row r="569" spans="1:14" ht="15.75">
      <c r="A569" s="60">
        <v>6</v>
      </c>
      <c r="B569" s="64">
        <v>43523</v>
      </c>
      <c r="C569" s="60" t="s">
        <v>20</v>
      </c>
      <c r="D569" s="60" t="s">
        <v>21</v>
      </c>
      <c r="E569" s="60" t="s">
        <v>272</v>
      </c>
      <c r="F569" s="61">
        <v>448</v>
      </c>
      <c r="G569" s="61">
        <v>438</v>
      </c>
      <c r="H569" s="61">
        <v>453</v>
      </c>
      <c r="I569" s="61">
        <v>458</v>
      </c>
      <c r="J569" s="61">
        <v>463</v>
      </c>
      <c r="K569" s="61">
        <v>448</v>
      </c>
      <c r="L569" s="65">
        <f t="shared" si="129"/>
        <v>223.21428571428572</v>
      </c>
      <c r="M569" s="66">
        <f t="shared" si="130"/>
        <v>0</v>
      </c>
      <c r="N569" s="79">
        <f t="shared" si="131"/>
        <v>0</v>
      </c>
    </row>
    <row r="570" spans="1:14" ht="15.75">
      <c r="A570" s="60">
        <v>7</v>
      </c>
      <c r="B570" s="64">
        <v>43523</v>
      </c>
      <c r="C570" s="60" t="s">
        <v>20</v>
      </c>
      <c r="D570" s="60" t="s">
        <v>21</v>
      </c>
      <c r="E570" s="60" t="s">
        <v>436</v>
      </c>
      <c r="F570" s="61">
        <v>137</v>
      </c>
      <c r="G570" s="61">
        <v>133</v>
      </c>
      <c r="H570" s="61">
        <v>139</v>
      </c>
      <c r="I570" s="61">
        <v>141</v>
      </c>
      <c r="J570" s="61">
        <v>143</v>
      </c>
      <c r="K570" s="61">
        <v>139</v>
      </c>
      <c r="L570" s="65">
        <f t="shared" si="129"/>
        <v>729.92700729927</v>
      </c>
      <c r="M570" s="66">
        <f aca="true" t="shared" si="132" ref="M570:M576">IF(D570="BUY",(K570-F570)*(L570),(F570-K570)*(L570))</f>
        <v>1459.85401459854</v>
      </c>
      <c r="N570" s="79">
        <f aca="true" t="shared" si="133" ref="N570:N576">M570/(L570)/F570%</f>
        <v>1.4598540145985401</v>
      </c>
    </row>
    <row r="571" spans="1:14" ht="15.75">
      <c r="A571" s="60">
        <v>8</v>
      </c>
      <c r="B571" s="64">
        <v>43522</v>
      </c>
      <c r="C571" s="60" t="s">
        <v>20</v>
      </c>
      <c r="D571" s="60" t="s">
        <v>21</v>
      </c>
      <c r="E571" s="60" t="s">
        <v>684</v>
      </c>
      <c r="F571" s="61">
        <v>647</v>
      </c>
      <c r="G571" s="61">
        <v>660</v>
      </c>
      <c r="H571" s="61">
        <v>1799</v>
      </c>
      <c r="I571" s="61">
        <v>1813</v>
      </c>
      <c r="J571" s="61">
        <v>1829</v>
      </c>
      <c r="K571" s="61">
        <v>1756</v>
      </c>
      <c r="L571" s="65">
        <f t="shared" si="129"/>
        <v>154.5595054095827</v>
      </c>
      <c r="M571" s="66">
        <f t="shared" si="132"/>
        <v>171406.4914992272</v>
      </c>
      <c r="N571" s="79">
        <f t="shared" si="133"/>
        <v>171.4064914992272</v>
      </c>
    </row>
    <row r="572" spans="1:14" ht="15.75">
      <c r="A572" s="60">
        <v>9</v>
      </c>
      <c r="B572" s="64">
        <v>43522</v>
      </c>
      <c r="C572" s="60" t="s">
        <v>20</v>
      </c>
      <c r="D572" s="60" t="s">
        <v>94</v>
      </c>
      <c r="E572" s="60" t="s">
        <v>239</v>
      </c>
      <c r="F572" s="61">
        <v>450</v>
      </c>
      <c r="G572" s="61">
        <v>162</v>
      </c>
      <c r="H572" s="61">
        <v>444</v>
      </c>
      <c r="I572" s="61">
        <v>438</v>
      </c>
      <c r="J572" s="61">
        <v>442</v>
      </c>
      <c r="K572" s="61">
        <v>455</v>
      </c>
      <c r="L572" s="65">
        <f aca="true" t="shared" si="134" ref="L572:L580">100000/F572</f>
        <v>222.22222222222223</v>
      </c>
      <c r="M572" s="66">
        <f t="shared" si="132"/>
        <v>-1111.111111111111</v>
      </c>
      <c r="N572" s="79">
        <f t="shared" si="133"/>
        <v>-1.1111111111111112</v>
      </c>
    </row>
    <row r="573" spans="1:14" ht="15.75">
      <c r="A573" s="60">
        <v>10</v>
      </c>
      <c r="B573" s="64">
        <v>43522</v>
      </c>
      <c r="C573" s="60" t="s">
        <v>20</v>
      </c>
      <c r="D573" s="60" t="s">
        <v>21</v>
      </c>
      <c r="E573" s="60" t="s">
        <v>445</v>
      </c>
      <c r="F573" s="61">
        <v>606</v>
      </c>
      <c r="G573" s="61">
        <v>594</v>
      </c>
      <c r="H573" s="61">
        <v>612</v>
      </c>
      <c r="I573" s="61">
        <v>618</v>
      </c>
      <c r="J573" s="61">
        <v>624</v>
      </c>
      <c r="K573" s="61">
        <v>624</v>
      </c>
      <c r="L573" s="65">
        <f t="shared" si="134"/>
        <v>165.01650165016503</v>
      </c>
      <c r="M573" s="66">
        <f t="shared" si="132"/>
        <v>2970.2970297029706</v>
      </c>
      <c r="N573" s="79">
        <f t="shared" si="133"/>
        <v>2.9702970297029703</v>
      </c>
    </row>
    <row r="574" spans="1:14" ht="15.75">
      <c r="A574" s="60">
        <v>11</v>
      </c>
      <c r="B574" s="64">
        <v>43522</v>
      </c>
      <c r="C574" s="60" t="s">
        <v>20</v>
      </c>
      <c r="D574" s="60" t="s">
        <v>21</v>
      </c>
      <c r="E574" s="60" t="s">
        <v>410</v>
      </c>
      <c r="F574" s="61">
        <v>558</v>
      </c>
      <c r="G574" s="61">
        <v>546</v>
      </c>
      <c r="H574" s="61">
        <v>564</v>
      </c>
      <c r="I574" s="61">
        <v>570</v>
      </c>
      <c r="J574" s="61">
        <v>576</v>
      </c>
      <c r="K574" s="61">
        <v>576</v>
      </c>
      <c r="L574" s="65">
        <f t="shared" si="134"/>
        <v>179.21146953405017</v>
      </c>
      <c r="M574" s="66">
        <f t="shared" si="132"/>
        <v>3225.806451612903</v>
      </c>
      <c r="N574" s="79">
        <f t="shared" si="133"/>
        <v>3.225806451612903</v>
      </c>
    </row>
    <row r="575" spans="1:14" ht="15.75">
      <c r="A575" s="60">
        <v>12</v>
      </c>
      <c r="B575" s="64">
        <v>43521</v>
      </c>
      <c r="C575" s="60" t="s">
        <v>20</v>
      </c>
      <c r="D575" s="60" t="s">
        <v>21</v>
      </c>
      <c r="E575" s="60" t="s">
        <v>492</v>
      </c>
      <c r="F575" s="61">
        <v>134</v>
      </c>
      <c r="G575" s="61">
        <v>130</v>
      </c>
      <c r="H575" s="61">
        <v>136</v>
      </c>
      <c r="I575" s="61">
        <v>138</v>
      </c>
      <c r="J575" s="61">
        <v>140</v>
      </c>
      <c r="K575" s="61">
        <v>130</v>
      </c>
      <c r="L575" s="65">
        <f t="shared" si="134"/>
        <v>746.2686567164179</v>
      </c>
      <c r="M575" s="66">
        <f t="shared" si="132"/>
        <v>-2985.0746268656717</v>
      </c>
      <c r="N575" s="79">
        <f t="shared" si="133"/>
        <v>-2.9850746268656714</v>
      </c>
    </row>
    <row r="576" spans="1:14" ht="15.75">
      <c r="A576" s="60">
        <v>13</v>
      </c>
      <c r="B576" s="64">
        <v>43521</v>
      </c>
      <c r="C576" s="60" t="s">
        <v>20</v>
      </c>
      <c r="D576" s="60" t="s">
        <v>21</v>
      </c>
      <c r="E576" s="60" t="s">
        <v>612</v>
      </c>
      <c r="F576" s="61">
        <v>360</v>
      </c>
      <c r="G576" s="61">
        <v>350</v>
      </c>
      <c r="H576" s="61">
        <v>365</v>
      </c>
      <c r="I576" s="61">
        <v>370</v>
      </c>
      <c r="J576" s="61">
        <v>375</v>
      </c>
      <c r="K576" s="61">
        <v>350</v>
      </c>
      <c r="L576" s="65">
        <f t="shared" si="134"/>
        <v>277.77777777777777</v>
      </c>
      <c r="M576" s="66">
        <f t="shared" si="132"/>
        <v>-2777.777777777778</v>
      </c>
      <c r="N576" s="79">
        <f t="shared" si="133"/>
        <v>-2.7777777777777777</v>
      </c>
    </row>
    <row r="577" spans="1:14" ht="15.75">
      <c r="A577" s="60">
        <v>14</v>
      </c>
      <c r="B577" s="64">
        <v>43521</v>
      </c>
      <c r="C577" s="60" t="s">
        <v>20</v>
      </c>
      <c r="D577" s="60" t="s">
        <v>21</v>
      </c>
      <c r="E577" s="60" t="s">
        <v>550</v>
      </c>
      <c r="F577" s="61">
        <v>1180</v>
      </c>
      <c r="G577" s="61">
        <v>1159</v>
      </c>
      <c r="H577" s="61">
        <v>1191</v>
      </c>
      <c r="I577" s="61">
        <v>1202</v>
      </c>
      <c r="J577" s="61">
        <v>1213</v>
      </c>
      <c r="K577" s="61">
        <v>1191</v>
      </c>
      <c r="L577" s="65">
        <f t="shared" si="134"/>
        <v>84.7457627118644</v>
      </c>
      <c r="M577" s="66">
        <f aca="true" t="shared" si="135" ref="M577:M584">IF(D577="BUY",(K577-F577)*(L577),(F577-K577)*(L577))</f>
        <v>932.2033898305084</v>
      </c>
      <c r="N577" s="79">
        <f aca="true" t="shared" si="136" ref="N577:N584">M577/(L577)/F577%</f>
        <v>0.9322033898305084</v>
      </c>
    </row>
    <row r="578" spans="1:14" ht="15.75">
      <c r="A578" s="60">
        <v>15</v>
      </c>
      <c r="B578" s="64">
        <v>43521</v>
      </c>
      <c r="C578" s="60" t="s">
        <v>20</v>
      </c>
      <c r="D578" s="60" t="s">
        <v>21</v>
      </c>
      <c r="E578" s="60" t="s">
        <v>410</v>
      </c>
      <c r="F578" s="61">
        <v>547</v>
      </c>
      <c r="G578" s="61">
        <v>536</v>
      </c>
      <c r="H578" s="61">
        <v>553</v>
      </c>
      <c r="I578" s="61">
        <v>559</v>
      </c>
      <c r="J578" s="61">
        <v>565</v>
      </c>
      <c r="K578" s="61">
        <v>553</v>
      </c>
      <c r="L578" s="65">
        <f t="shared" si="134"/>
        <v>182.81535648994515</v>
      </c>
      <c r="M578" s="66">
        <f t="shared" si="135"/>
        <v>1096.892138939671</v>
      </c>
      <c r="N578" s="79">
        <f t="shared" si="136"/>
        <v>1.096892138939671</v>
      </c>
    </row>
    <row r="579" spans="1:14" ht="15.75">
      <c r="A579" s="60">
        <v>16</v>
      </c>
      <c r="B579" s="64">
        <v>43521</v>
      </c>
      <c r="C579" s="60" t="s">
        <v>20</v>
      </c>
      <c r="D579" s="60" t="s">
        <v>21</v>
      </c>
      <c r="E579" s="60" t="s">
        <v>525</v>
      </c>
      <c r="F579" s="61">
        <v>319</v>
      </c>
      <c r="G579" s="61">
        <v>313</v>
      </c>
      <c r="H579" s="61">
        <v>321</v>
      </c>
      <c r="I579" s="61">
        <v>324</v>
      </c>
      <c r="J579" s="61">
        <v>327</v>
      </c>
      <c r="K579" s="61">
        <v>327</v>
      </c>
      <c r="L579" s="65">
        <f t="shared" si="134"/>
        <v>313.47962382445144</v>
      </c>
      <c r="M579" s="66">
        <f t="shared" si="135"/>
        <v>2507.8369905956115</v>
      </c>
      <c r="N579" s="79">
        <f t="shared" si="136"/>
        <v>2.5078369905956115</v>
      </c>
    </row>
    <row r="580" spans="1:14" ht="15.75">
      <c r="A580" s="60">
        <v>17</v>
      </c>
      <c r="B580" s="64">
        <v>43518</v>
      </c>
      <c r="C580" s="60" t="s">
        <v>20</v>
      </c>
      <c r="D580" s="60" t="s">
        <v>21</v>
      </c>
      <c r="E580" s="60" t="s">
        <v>209</v>
      </c>
      <c r="F580" s="61">
        <v>255</v>
      </c>
      <c r="G580" s="61">
        <v>247</v>
      </c>
      <c r="H580" s="61">
        <v>259</v>
      </c>
      <c r="I580" s="61">
        <v>263</v>
      </c>
      <c r="J580" s="61">
        <v>267</v>
      </c>
      <c r="K580" s="61">
        <v>259</v>
      </c>
      <c r="L580" s="65">
        <f t="shared" si="134"/>
        <v>392.15686274509807</v>
      </c>
      <c r="M580" s="66">
        <f t="shared" si="135"/>
        <v>1568.6274509803923</v>
      </c>
      <c r="N580" s="79">
        <f t="shared" si="136"/>
        <v>1.5686274509803924</v>
      </c>
    </row>
    <row r="581" spans="1:14" ht="15.75">
      <c r="A581" s="60">
        <v>18</v>
      </c>
      <c r="B581" s="64">
        <v>43518</v>
      </c>
      <c r="C581" s="60" t="s">
        <v>20</v>
      </c>
      <c r="D581" s="60" t="s">
        <v>21</v>
      </c>
      <c r="E581" s="60" t="s">
        <v>441</v>
      </c>
      <c r="F581" s="61">
        <v>173</v>
      </c>
      <c r="G581" s="61">
        <v>169</v>
      </c>
      <c r="H581" s="61">
        <v>175</v>
      </c>
      <c r="I581" s="61">
        <v>177</v>
      </c>
      <c r="J581" s="61">
        <v>179</v>
      </c>
      <c r="K581" s="61">
        <v>175</v>
      </c>
      <c r="L581" s="65">
        <f aca="true" t="shared" si="137" ref="L581:L587">100000/F581</f>
        <v>578.0346820809249</v>
      </c>
      <c r="M581" s="66">
        <f t="shared" si="135"/>
        <v>1156.0693641618498</v>
      </c>
      <c r="N581" s="79">
        <f t="shared" si="136"/>
        <v>1.1560693641618498</v>
      </c>
    </row>
    <row r="582" spans="1:14" ht="15.75">
      <c r="A582" s="60">
        <v>19</v>
      </c>
      <c r="B582" s="64">
        <v>43518</v>
      </c>
      <c r="C582" s="60" t="s">
        <v>20</v>
      </c>
      <c r="D582" s="60" t="s">
        <v>21</v>
      </c>
      <c r="E582" s="60" t="s">
        <v>637</v>
      </c>
      <c r="F582" s="61">
        <v>848</v>
      </c>
      <c r="G582" s="61">
        <v>832</v>
      </c>
      <c r="H582" s="61">
        <v>858</v>
      </c>
      <c r="I582" s="61">
        <v>868</v>
      </c>
      <c r="J582" s="61">
        <v>878</v>
      </c>
      <c r="K582" s="61">
        <v>858</v>
      </c>
      <c r="L582" s="65">
        <f t="shared" si="137"/>
        <v>117.9245283018868</v>
      </c>
      <c r="M582" s="66">
        <f t="shared" si="135"/>
        <v>1179.245283018868</v>
      </c>
      <c r="N582" s="79">
        <f t="shared" si="136"/>
        <v>1.1792452830188678</v>
      </c>
    </row>
    <row r="583" spans="1:14" ht="15.75">
      <c r="A583" s="60">
        <v>20</v>
      </c>
      <c r="B583" s="64">
        <v>43518</v>
      </c>
      <c r="C583" s="60" t="s">
        <v>20</v>
      </c>
      <c r="D583" s="60" t="s">
        <v>21</v>
      </c>
      <c r="E583" s="60" t="s">
        <v>608</v>
      </c>
      <c r="F583" s="61">
        <v>85</v>
      </c>
      <c r="G583" s="61">
        <v>82.5</v>
      </c>
      <c r="H583" s="61">
        <v>86.5</v>
      </c>
      <c r="I583" s="61">
        <v>88</v>
      </c>
      <c r="J583" s="61">
        <v>89.5</v>
      </c>
      <c r="K583" s="61">
        <v>88</v>
      </c>
      <c r="L583" s="65">
        <f t="shared" si="137"/>
        <v>1176.4705882352941</v>
      </c>
      <c r="M583" s="66">
        <f t="shared" si="135"/>
        <v>3529.4117647058824</v>
      </c>
      <c r="N583" s="79">
        <f t="shared" si="136"/>
        <v>3.5294117647058822</v>
      </c>
    </row>
    <row r="584" spans="1:14" ht="15.75">
      <c r="A584" s="60">
        <v>21</v>
      </c>
      <c r="B584" s="64">
        <v>43518</v>
      </c>
      <c r="C584" s="60" t="s">
        <v>20</v>
      </c>
      <c r="D584" s="60" t="s">
        <v>21</v>
      </c>
      <c r="E584" s="60" t="s">
        <v>315</v>
      </c>
      <c r="F584" s="61">
        <v>139</v>
      </c>
      <c r="G584" s="61">
        <v>134</v>
      </c>
      <c r="H584" s="61">
        <v>141.5</v>
      </c>
      <c r="I584" s="61">
        <v>144</v>
      </c>
      <c r="J584" s="61">
        <v>146.5</v>
      </c>
      <c r="K584" s="61">
        <v>144</v>
      </c>
      <c r="L584" s="65">
        <f t="shared" si="137"/>
        <v>719.4244604316547</v>
      </c>
      <c r="M584" s="66">
        <f t="shared" si="135"/>
        <v>3597.122302158273</v>
      </c>
      <c r="N584" s="79">
        <f t="shared" si="136"/>
        <v>3.5971223021582737</v>
      </c>
    </row>
    <row r="585" spans="1:14" ht="15.75">
      <c r="A585" s="60">
        <v>22</v>
      </c>
      <c r="B585" s="64">
        <v>43517</v>
      </c>
      <c r="C585" s="60" t="s">
        <v>20</v>
      </c>
      <c r="D585" s="60" t="s">
        <v>21</v>
      </c>
      <c r="E585" s="60" t="s">
        <v>81</v>
      </c>
      <c r="F585" s="61">
        <v>137.5</v>
      </c>
      <c r="G585" s="61">
        <v>134</v>
      </c>
      <c r="H585" s="61">
        <v>139.5</v>
      </c>
      <c r="I585" s="61">
        <v>141.5</v>
      </c>
      <c r="J585" s="61">
        <v>143.5</v>
      </c>
      <c r="K585" s="61">
        <v>137.5</v>
      </c>
      <c r="L585" s="65">
        <v>137</v>
      </c>
      <c r="M585" s="66">
        <v>0</v>
      </c>
      <c r="N585" s="79">
        <v>0</v>
      </c>
    </row>
    <row r="586" spans="1:14" ht="15.75">
      <c r="A586" s="60">
        <v>23</v>
      </c>
      <c r="B586" s="64">
        <v>43517</v>
      </c>
      <c r="C586" s="60" t="s">
        <v>20</v>
      </c>
      <c r="D586" s="60" t="s">
        <v>21</v>
      </c>
      <c r="E586" s="60" t="s">
        <v>570</v>
      </c>
      <c r="F586" s="61">
        <v>460</v>
      </c>
      <c r="G586" s="61">
        <v>449</v>
      </c>
      <c r="H586" s="61">
        <v>466</v>
      </c>
      <c r="I586" s="61">
        <v>472</v>
      </c>
      <c r="J586" s="61">
        <v>478</v>
      </c>
      <c r="K586" s="61">
        <v>466</v>
      </c>
      <c r="L586" s="65">
        <f t="shared" si="137"/>
        <v>217.3913043478261</v>
      </c>
      <c r="M586" s="66">
        <f aca="true" t="shared" si="138" ref="M586:M599">IF(D586="BUY",(K586-F586)*(L586),(F586-K586)*(L586))</f>
        <v>1304.3478260869565</v>
      </c>
      <c r="N586" s="79">
        <f aca="true" t="shared" si="139" ref="N586:N599">M586/(L586)/F586%</f>
        <v>1.3043478260869565</v>
      </c>
    </row>
    <row r="587" spans="1:14" ht="15.75">
      <c r="A587" s="60">
        <v>24</v>
      </c>
      <c r="B587" s="64">
        <v>43517</v>
      </c>
      <c r="C587" s="60" t="s">
        <v>20</v>
      </c>
      <c r="D587" s="60" t="s">
        <v>21</v>
      </c>
      <c r="E587" s="60" t="s">
        <v>183</v>
      </c>
      <c r="F587" s="61">
        <v>162</v>
      </c>
      <c r="G587" s="61">
        <v>158.5</v>
      </c>
      <c r="H587" s="61">
        <v>164</v>
      </c>
      <c r="I587" s="61">
        <v>166</v>
      </c>
      <c r="J587" s="61">
        <v>168</v>
      </c>
      <c r="K587" s="61">
        <v>168</v>
      </c>
      <c r="L587" s="65">
        <f t="shared" si="137"/>
        <v>617.283950617284</v>
      </c>
      <c r="M587" s="66">
        <f t="shared" si="138"/>
        <v>3703.7037037037035</v>
      </c>
      <c r="N587" s="79">
        <f t="shared" si="139"/>
        <v>3.7037037037037033</v>
      </c>
    </row>
    <row r="588" spans="1:14" ht="15.75">
      <c r="A588" s="60">
        <v>25</v>
      </c>
      <c r="B588" s="64">
        <v>43517</v>
      </c>
      <c r="C588" s="60" t="s">
        <v>20</v>
      </c>
      <c r="D588" s="60" t="s">
        <v>21</v>
      </c>
      <c r="E588" s="60" t="s">
        <v>630</v>
      </c>
      <c r="F588" s="61">
        <v>742</v>
      </c>
      <c r="G588" s="61">
        <v>728</v>
      </c>
      <c r="H588" s="61">
        <v>750</v>
      </c>
      <c r="I588" s="61">
        <v>758</v>
      </c>
      <c r="J588" s="61">
        <v>764</v>
      </c>
      <c r="K588" s="61">
        <v>750</v>
      </c>
      <c r="L588" s="65">
        <f aca="true" t="shared" si="140" ref="L588:L596">100000/F588</f>
        <v>134.77088948787062</v>
      </c>
      <c r="M588" s="66">
        <f t="shared" si="138"/>
        <v>1078.167115902965</v>
      </c>
      <c r="N588" s="79">
        <f t="shared" si="139"/>
        <v>1.0781671159029649</v>
      </c>
    </row>
    <row r="589" spans="1:14" ht="15.75">
      <c r="A589" s="60">
        <v>26</v>
      </c>
      <c r="B589" s="64">
        <v>43517</v>
      </c>
      <c r="C589" s="60" t="s">
        <v>20</v>
      </c>
      <c r="D589" s="60" t="s">
        <v>21</v>
      </c>
      <c r="E589" s="60" t="s">
        <v>511</v>
      </c>
      <c r="F589" s="61">
        <v>486</v>
      </c>
      <c r="G589" s="61">
        <v>476</v>
      </c>
      <c r="H589" s="61">
        <v>491</v>
      </c>
      <c r="I589" s="61">
        <v>496</v>
      </c>
      <c r="J589" s="61">
        <v>500</v>
      </c>
      <c r="K589" s="61">
        <v>491</v>
      </c>
      <c r="L589" s="65">
        <f t="shared" si="140"/>
        <v>205.76131687242798</v>
      </c>
      <c r="M589" s="66">
        <f t="shared" si="138"/>
        <v>1028.8065843621398</v>
      </c>
      <c r="N589" s="79">
        <f t="shared" si="139"/>
        <v>1.0288065843621397</v>
      </c>
    </row>
    <row r="590" spans="1:14" ht="15.75">
      <c r="A590" s="60">
        <v>27</v>
      </c>
      <c r="B590" s="64">
        <v>43517</v>
      </c>
      <c r="C590" s="60" t="s">
        <v>20</v>
      </c>
      <c r="D590" s="60" t="s">
        <v>21</v>
      </c>
      <c r="E590" s="60" t="s">
        <v>621</v>
      </c>
      <c r="F590" s="61">
        <v>110.5</v>
      </c>
      <c r="G590" s="61">
        <v>107</v>
      </c>
      <c r="H590" s="61">
        <v>112.5</v>
      </c>
      <c r="I590" s="61">
        <v>114.5</v>
      </c>
      <c r="J590" s="61">
        <v>116.5</v>
      </c>
      <c r="K590" s="61">
        <v>114.5</v>
      </c>
      <c r="L590" s="65">
        <f t="shared" si="140"/>
        <v>904.9773755656108</v>
      </c>
      <c r="M590" s="66">
        <f t="shared" si="138"/>
        <v>3619.9095022624433</v>
      </c>
      <c r="N590" s="79">
        <f t="shared" si="139"/>
        <v>3.6199095022624435</v>
      </c>
    </row>
    <row r="591" spans="1:14" ht="15.75">
      <c r="A591" s="60">
        <v>28</v>
      </c>
      <c r="B591" s="64">
        <v>43516</v>
      </c>
      <c r="C591" s="60" t="s">
        <v>20</v>
      </c>
      <c r="D591" s="60" t="s">
        <v>21</v>
      </c>
      <c r="E591" s="60" t="s">
        <v>630</v>
      </c>
      <c r="F591" s="61">
        <v>730</v>
      </c>
      <c r="G591" s="61">
        <v>714</v>
      </c>
      <c r="H591" s="61">
        <v>738</v>
      </c>
      <c r="I591" s="61">
        <v>746</v>
      </c>
      <c r="J591" s="61">
        <v>754</v>
      </c>
      <c r="K591" s="61">
        <v>746</v>
      </c>
      <c r="L591" s="65">
        <f t="shared" si="140"/>
        <v>136.986301369863</v>
      </c>
      <c r="M591" s="66">
        <f t="shared" si="138"/>
        <v>2191.780821917808</v>
      </c>
      <c r="N591" s="79">
        <f t="shared" si="139"/>
        <v>2.191780821917808</v>
      </c>
    </row>
    <row r="592" spans="1:14" ht="15.75">
      <c r="A592" s="60">
        <v>29</v>
      </c>
      <c r="B592" s="64">
        <v>43516</v>
      </c>
      <c r="C592" s="60" t="s">
        <v>20</v>
      </c>
      <c r="D592" s="60" t="s">
        <v>94</v>
      </c>
      <c r="E592" s="60" t="s">
        <v>79</v>
      </c>
      <c r="F592" s="61">
        <v>757</v>
      </c>
      <c r="G592" s="61">
        <v>770</v>
      </c>
      <c r="H592" s="61">
        <v>750</v>
      </c>
      <c r="I592" s="61">
        <v>743</v>
      </c>
      <c r="J592" s="61">
        <v>736</v>
      </c>
      <c r="K592" s="61">
        <v>762</v>
      </c>
      <c r="L592" s="65">
        <f t="shared" si="140"/>
        <v>132.1003963011889</v>
      </c>
      <c r="M592" s="66">
        <f t="shared" si="138"/>
        <v>-660.5019815059445</v>
      </c>
      <c r="N592" s="79">
        <f t="shared" si="139"/>
        <v>-0.6605019815059445</v>
      </c>
    </row>
    <row r="593" spans="1:14" ht="15.75">
      <c r="A593" s="60">
        <v>30</v>
      </c>
      <c r="B593" s="64">
        <v>43516</v>
      </c>
      <c r="C593" s="60" t="s">
        <v>20</v>
      </c>
      <c r="D593" s="60" t="s">
        <v>21</v>
      </c>
      <c r="E593" s="60" t="s">
        <v>81</v>
      </c>
      <c r="F593" s="61">
        <v>137</v>
      </c>
      <c r="G593" s="61">
        <v>134</v>
      </c>
      <c r="H593" s="61">
        <v>139</v>
      </c>
      <c r="I593" s="61">
        <v>141</v>
      </c>
      <c r="J593" s="61">
        <v>143</v>
      </c>
      <c r="K593" s="61">
        <v>139</v>
      </c>
      <c r="L593" s="65">
        <f t="shared" si="140"/>
        <v>729.92700729927</v>
      </c>
      <c r="M593" s="66">
        <f t="shared" si="138"/>
        <v>1459.85401459854</v>
      </c>
      <c r="N593" s="79">
        <f t="shared" si="139"/>
        <v>1.4598540145985401</v>
      </c>
    </row>
    <row r="594" spans="1:14" ht="15.75">
      <c r="A594" s="60">
        <v>31</v>
      </c>
      <c r="B594" s="64">
        <v>43515</v>
      </c>
      <c r="C594" s="60" t="s">
        <v>20</v>
      </c>
      <c r="D594" s="60" t="s">
        <v>21</v>
      </c>
      <c r="E594" s="60" t="s">
        <v>257</v>
      </c>
      <c r="F594" s="61">
        <v>89.55</v>
      </c>
      <c r="G594" s="61">
        <v>86.5</v>
      </c>
      <c r="H594" s="61">
        <v>91</v>
      </c>
      <c r="I594" s="61">
        <v>92.5</v>
      </c>
      <c r="J594" s="61">
        <v>94</v>
      </c>
      <c r="K594" s="61">
        <v>91</v>
      </c>
      <c r="L594" s="65">
        <f t="shared" si="140"/>
        <v>1116.6945840312676</v>
      </c>
      <c r="M594" s="66">
        <f t="shared" si="138"/>
        <v>1619.2071468453412</v>
      </c>
      <c r="N594" s="79">
        <f t="shared" si="139"/>
        <v>1.619207146845341</v>
      </c>
    </row>
    <row r="595" spans="1:14" ht="15.75">
      <c r="A595" s="60">
        <v>32</v>
      </c>
      <c r="B595" s="64">
        <v>43515</v>
      </c>
      <c r="C595" s="60" t="s">
        <v>20</v>
      </c>
      <c r="D595" s="60" t="s">
        <v>94</v>
      </c>
      <c r="E595" s="60" t="s">
        <v>209</v>
      </c>
      <c r="F595" s="61">
        <v>246</v>
      </c>
      <c r="G595" s="61">
        <v>252</v>
      </c>
      <c r="H595" s="61">
        <v>243</v>
      </c>
      <c r="I595" s="61">
        <v>240</v>
      </c>
      <c r="J595" s="61">
        <v>237</v>
      </c>
      <c r="K595" s="61">
        <v>243</v>
      </c>
      <c r="L595" s="65">
        <f t="shared" si="140"/>
        <v>406.5040650406504</v>
      </c>
      <c r="M595" s="66">
        <f t="shared" si="138"/>
        <v>1219.5121951219512</v>
      </c>
      <c r="N595" s="79">
        <f t="shared" si="139"/>
        <v>1.2195121951219512</v>
      </c>
    </row>
    <row r="596" spans="1:14" ht="15.75">
      <c r="A596" s="60">
        <v>33</v>
      </c>
      <c r="B596" s="64">
        <v>43514</v>
      </c>
      <c r="C596" s="60" t="s">
        <v>20</v>
      </c>
      <c r="D596" s="60" t="s">
        <v>21</v>
      </c>
      <c r="E596" s="60" t="s">
        <v>660</v>
      </c>
      <c r="F596" s="61">
        <v>489</v>
      </c>
      <c r="G596" s="61">
        <v>477</v>
      </c>
      <c r="H596" s="61">
        <v>495</v>
      </c>
      <c r="I596" s="61">
        <v>500</v>
      </c>
      <c r="J596" s="61">
        <v>507</v>
      </c>
      <c r="K596" s="61">
        <v>495</v>
      </c>
      <c r="L596" s="65">
        <f t="shared" si="140"/>
        <v>204.49897750511246</v>
      </c>
      <c r="M596" s="66">
        <f t="shared" si="138"/>
        <v>1226.993865030675</v>
      </c>
      <c r="N596" s="79">
        <f t="shared" si="139"/>
        <v>1.226993865030675</v>
      </c>
    </row>
    <row r="597" spans="1:14" ht="15.75">
      <c r="A597" s="60">
        <v>34</v>
      </c>
      <c r="B597" s="64">
        <v>43514</v>
      </c>
      <c r="C597" s="60" t="s">
        <v>20</v>
      </c>
      <c r="D597" s="60" t="s">
        <v>21</v>
      </c>
      <c r="E597" s="60" t="s">
        <v>682</v>
      </c>
      <c r="F597" s="61">
        <v>471</v>
      </c>
      <c r="G597" s="61">
        <v>459</v>
      </c>
      <c r="H597" s="61">
        <v>477</v>
      </c>
      <c r="I597" s="61">
        <v>483</v>
      </c>
      <c r="J597" s="61">
        <v>489</v>
      </c>
      <c r="K597" s="61">
        <v>459</v>
      </c>
      <c r="L597" s="65">
        <f aca="true" t="shared" si="141" ref="L597:L602">100000/F597</f>
        <v>212.31422505307856</v>
      </c>
      <c r="M597" s="66">
        <f t="shared" si="138"/>
        <v>-2547.770700636943</v>
      </c>
      <c r="N597" s="79">
        <f t="shared" si="139"/>
        <v>-2.5477707006369426</v>
      </c>
    </row>
    <row r="598" spans="1:14" ht="15.75">
      <c r="A598" s="60">
        <v>35</v>
      </c>
      <c r="B598" s="64">
        <v>43510</v>
      </c>
      <c r="C598" s="60" t="s">
        <v>20</v>
      </c>
      <c r="D598" s="60" t="s">
        <v>21</v>
      </c>
      <c r="E598" s="60" t="s">
        <v>365</v>
      </c>
      <c r="F598" s="61">
        <v>553</v>
      </c>
      <c r="G598" s="61">
        <v>541</v>
      </c>
      <c r="H598" s="61">
        <v>559</v>
      </c>
      <c r="I598" s="61">
        <v>565</v>
      </c>
      <c r="J598" s="61">
        <v>571</v>
      </c>
      <c r="K598" s="61">
        <v>541</v>
      </c>
      <c r="L598" s="65">
        <f t="shared" si="141"/>
        <v>180.83182640144665</v>
      </c>
      <c r="M598" s="66">
        <f t="shared" si="138"/>
        <v>-2169.98191681736</v>
      </c>
      <c r="N598" s="79">
        <f t="shared" si="139"/>
        <v>-2.1699819168173597</v>
      </c>
    </row>
    <row r="599" spans="1:14" ht="15.75">
      <c r="A599" s="60">
        <v>36</v>
      </c>
      <c r="B599" s="64">
        <v>43510</v>
      </c>
      <c r="C599" s="60" t="s">
        <v>20</v>
      </c>
      <c r="D599" s="60" t="s">
        <v>21</v>
      </c>
      <c r="E599" s="60" t="s">
        <v>629</v>
      </c>
      <c r="F599" s="61">
        <v>350</v>
      </c>
      <c r="G599" s="61">
        <v>340</v>
      </c>
      <c r="H599" s="61">
        <v>355</v>
      </c>
      <c r="I599" s="61">
        <v>360</v>
      </c>
      <c r="J599" s="61">
        <v>365</v>
      </c>
      <c r="K599" s="61">
        <v>340</v>
      </c>
      <c r="L599" s="65">
        <f t="shared" si="141"/>
        <v>285.7142857142857</v>
      </c>
      <c r="M599" s="66">
        <f t="shared" si="138"/>
        <v>-2857.1428571428573</v>
      </c>
      <c r="N599" s="79">
        <f t="shared" si="139"/>
        <v>-2.857142857142857</v>
      </c>
    </row>
    <row r="600" spans="1:14" ht="15.75">
      <c r="A600" s="60">
        <v>37</v>
      </c>
      <c r="B600" s="64">
        <v>43510</v>
      </c>
      <c r="C600" s="60" t="s">
        <v>20</v>
      </c>
      <c r="D600" s="60" t="s">
        <v>21</v>
      </c>
      <c r="E600" s="60" t="s">
        <v>642</v>
      </c>
      <c r="F600" s="61">
        <v>35</v>
      </c>
      <c r="G600" s="61">
        <v>33.5</v>
      </c>
      <c r="H600" s="61">
        <v>36</v>
      </c>
      <c r="I600" s="61">
        <v>37</v>
      </c>
      <c r="J600" s="61">
        <v>38</v>
      </c>
      <c r="K600" s="61">
        <v>36</v>
      </c>
      <c r="L600" s="65">
        <f t="shared" si="141"/>
        <v>2857.1428571428573</v>
      </c>
      <c r="M600" s="66">
        <f aca="true" t="shared" si="142" ref="M600:M607">IF(D600="BUY",(K600-F600)*(L600),(F600-K600)*(L600))</f>
        <v>2857.1428571428573</v>
      </c>
      <c r="N600" s="79">
        <f aca="true" t="shared" si="143" ref="N600:N607">M600/(L600)/F600%</f>
        <v>2.857142857142857</v>
      </c>
    </row>
    <row r="601" spans="1:14" ht="15.75">
      <c r="A601" s="60">
        <v>38</v>
      </c>
      <c r="B601" s="64">
        <v>43510</v>
      </c>
      <c r="C601" s="60" t="s">
        <v>20</v>
      </c>
      <c r="D601" s="60" t="s">
        <v>21</v>
      </c>
      <c r="E601" s="60" t="s">
        <v>402</v>
      </c>
      <c r="F601" s="61">
        <v>74</v>
      </c>
      <c r="G601" s="61">
        <v>71</v>
      </c>
      <c r="H601" s="61">
        <v>75.5</v>
      </c>
      <c r="I601" s="61">
        <v>77</v>
      </c>
      <c r="J601" s="61">
        <v>78.5</v>
      </c>
      <c r="K601" s="61">
        <v>75</v>
      </c>
      <c r="L601" s="65">
        <f t="shared" si="141"/>
        <v>1351.3513513513512</v>
      </c>
      <c r="M601" s="66">
        <f t="shared" si="142"/>
        <v>1351.3513513513512</v>
      </c>
      <c r="N601" s="79">
        <f t="shared" si="143"/>
        <v>1.3513513513513513</v>
      </c>
    </row>
    <row r="602" spans="1:14" ht="15.75">
      <c r="A602" s="60">
        <v>39</v>
      </c>
      <c r="B602" s="64">
        <v>43509</v>
      </c>
      <c r="C602" s="60" t="s">
        <v>20</v>
      </c>
      <c r="D602" s="60" t="s">
        <v>21</v>
      </c>
      <c r="E602" s="60" t="s">
        <v>492</v>
      </c>
      <c r="F602" s="61">
        <v>115</v>
      </c>
      <c r="G602" s="61">
        <v>111.5</v>
      </c>
      <c r="H602" s="61">
        <v>117</v>
      </c>
      <c r="I602" s="61">
        <v>119</v>
      </c>
      <c r="J602" s="61">
        <v>1121</v>
      </c>
      <c r="K602" s="61">
        <v>112</v>
      </c>
      <c r="L602" s="65">
        <f t="shared" si="141"/>
        <v>869.5652173913044</v>
      </c>
      <c r="M602" s="66">
        <f t="shared" si="142"/>
        <v>-2608.695652173913</v>
      </c>
      <c r="N602" s="79">
        <f t="shared" si="143"/>
        <v>-2.608695652173913</v>
      </c>
    </row>
    <row r="603" spans="1:14" ht="15.75">
      <c r="A603" s="60">
        <v>40</v>
      </c>
      <c r="B603" s="64">
        <v>43509</v>
      </c>
      <c r="C603" s="60" t="s">
        <v>20</v>
      </c>
      <c r="D603" s="60" t="s">
        <v>21</v>
      </c>
      <c r="E603" s="60" t="s">
        <v>58</v>
      </c>
      <c r="F603" s="61">
        <v>188</v>
      </c>
      <c r="G603" s="61">
        <v>183.5</v>
      </c>
      <c r="H603" s="61">
        <v>190.5</v>
      </c>
      <c r="I603" s="61">
        <v>193</v>
      </c>
      <c r="J603" s="61">
        <v>195.5</v>
      </c>
      <c r="K603" s="61">
        <v>190</v>
      </c>
      <c r="L603" s="65">
        <f aca="true" t="shared" si="144" ref="L603:L609">100000/F603</f>
        <v>531.9148936170212</v>
      </c>
      <c r="M603" s="66">
        <f t="shared" si="142"/>
        <v>1063.8297872340424</v>
      </c>
      <c r="N603" s="79">
        <f t="shared" si="143"/>
        <v>1.0638297872340425</v>
      </c>
    </row>
    <row r="604" spans="1:14" ht="15.75">
      <c r="A604" s="60">
        <v>41</v>
      </c>
      <c r="B604" s="64">
        <v>43509</v>
      </c>
      <c r="C604" s="60" t="s">
        <v>20</v>
      </c>
      <c r="D604" s="60" t="s">
        <v>21</v>
      </c>
      <c r="E604" s="60" t="s">
        <v>629</v>
      </c>
      <c r="F604" s="61">
        <v>343</v>
      </c>
      <c r="G604" s="61">
        <v>335</v>
      </c>
      <c r="H604" s="61">
        <v>347</v>
      </c>
      <c r="I604" s="61">
        <v>351</v>
      </c>
      <c r="J604" s="61">
        <v>355</v>
      </c>
      <c r="K604" s="61">
        <v>347</v>
      </c>
      <c r="L604" s="65">
        <f t="shared" si="144"/>
        <v>291.5451895043732</v>
      </c>
      <c r="M604" s="66">
        <f t="shared" si="142"/>
        <v>1166.1807580174927</v>
      </c>
      <c r="N604" s="79">
        <f t="shared" si="143"/>
        <v>1.1661807580174925</v>
      </c>
    </row>
    <row r="605" spans="1:14" ht="15.75">
      <c r="A605" s="60">
        <v>42</v>
      </c>
      <c r="B605" s="64">
        <v>43508</v>
      </c>
      <c r="C605" s="60" t="s">
        <v>20</v>
      </c>
      <c r="D605" s="60" t="s">
        <v>21</v>
      </c>
      <c r="E605" s="60" t="s">
        <v>272</v>
      </c>
      <c r="F605" s="61">
        <v>432</v>
      </c>
      <c r="G605" s="61">
        <v>422</v>
      </c>
      <c r="H605" s="61">
        <v>437</v>
      </c>
      <c r="I605" s="61">
        <v>442</v>
      </c>
      <c r="J605" s="61">
        <v>447</v>
      </c>
      <c r="K605" s="61">
        <v>442</v>
      </c>
      <c r="L605" s="65">
        <f t="shared" si="144"/>
        <v>231.4814814814815</v>
      </c>
      <c r="M605" s="66">
        <f t="shared" si="142"/>
        <v>2314.814814814815</v>
      </c>
      <c r="N605" s="79">
        <f t="shared" si="143"/>
        <v>2.314814814814815</v>
      </c>
    </row>
    <row r="606" spans="1:14" ht="15.75">
      <c r="A606" s="60">
        <v>43</v>
      </c>
      <c r="B606" s="64">
        <v>43508</v>
      </c>
      <c r="C606" s="60" t="s">
        <v>20</v>
      </c>
      <c r="D606" s="60" t="s">
        <v>21</v>
      </c>
      <c r="E606" s="60" t="s">
        <v>93</v>
      </c>
      <c r="F606" s="61">
        <v>410</v>
      </c>
      <c r="G606" s="61">
        <v>400</v>
      </c>
      <c r="H606" s="61">
        <v>415</v>
      </c>
      <c r="I606" s="61">
        <v>420</v>
      </c>
      <c r="J606" s="61">
        <v>425</v>
      </c>
      <c r="K606" s="61">
        <v>415</v>
      </c>
      <c r="L606" s="65">
        <f t="shared" si="144"/>
        <v>243.90243902439025</v>
      </c>
      <c r="M606" s="66">
        <f t="shared" si="142"/>
        <v>1219.5121951219512</v>
      </c>
      <c r="N606" s="79">
        <f t="shared" si="143"/>
        <v>1.2195121951219514</v>
      </c>
    </row>
    <row r="607" spans="1:14" ht="15.75">
      <c r="A607" s="60">
        <v>44</v>
      </c>
      <c r="B607" s="64">
        <v>43507</v>
      </c>
      <c r="C607" s="60" t="s">
        <v>20</v>
      </c>
      <c r="D607" s="60" t="s">
        <v>21</v>
      </c>
      <c r="E607" s="60" t="s">
        <v>617</v>
      </c>
      <c r="F607" s="61">
        <v>1084</v>
      </c>
      <c r="G607" s="61">
        <v>1067</v>
      </c>
      <c r="H607" s="61">
        <v>1094</v>
      </c>
      <c r="I607" s="61">
        <v>1104</v>
      </c>
      <c r="J607" s="61">
        <v>1114</v>
      </c>
      <c r="K607" s="61">
        <v>1067</v>
      </c>
      <c r="L607" s="65">
        <f t="shared" si="144"/>
        <v>92.25092250922509</v>
      </c>
      <c r="M607" s="66">
        <f t="shared" si="142"/>
        <v>-1568.2656826568266</v>
      </c>
      <c r="N607" s="79">
        <f t="shared" si="143"/>
        <v>-1.5682656826568266</v>
      </c>
    </row>
    <row r="608" spans="1:14" ht="15.75">
      <c r="A608" s="60">
        <v>45</v>
      </c>
      <c r="B608" s="64">
        <v>43507</v>
      </c>
      <c r="C608" s="60" t="s">
        <v>20</v>
      </c>
      <c r="D608" s="60" t="s">
        <v>21</v>
      </c>
      <c r="E608" s="60" t="s">
        <v>681</v>
      </c>
      <c r="F608" s="61">
        <v>978</v>
      </c>
      <c r="G608" s="61">
        <v>961</v>
      </c>
      <c r="H608" s="61">
        <v>988</v>
      </c>
      <c r="I608" s="61">
        <v>998</v>
      </c>
      <c r="J608" s="61">
        <v>1008</v>
      </c>
      <c r="K608" s="61">
        <v>1008</v>
      </c>
      <c r="L608" s="65">
        <f t="shared" si="144"/>
        <v>102.24948875255623</v>
      </c>
      <c r="M608" s="66">
        <f aca="true" t="shared" si="145" ref="M608:M613">IF(D608="BUY",(K608-F608)*(L608),(F608-K608)*(L608))</f>
        <v>3067.484662576687</v>
      </c>
      <c r="N608" s="79">
        <f aca="true" t="shared" si="146" ref="N608:N613">M608/(L608)/F608%</f>
        <v>3.067484662576687</v>
      </c>
    </row>
    <row r="609" spans="1:14" ht="15.75">
      <c r="A609" s="60">
        <v>46</v>
      </c>
      <c r="B609" s="64">
        <v>43504</v>
      </c>
      <c r="C609" s="60" t="s">
        <v>20</v>
      </c>
      <c r="D609" s="60" t="s">
        <v>94</v>
      </c>
      <c r="E609" s="60" t="s">
        <v>469</v>
      </c>
      <c r="F609" s="61">
        <v>1323</v>
      </c>
      <c r="G609" s="61">
        <v>1341</v>
      </c>
      <c r="H609" s="61">
        <v>1311</v>
      </c>
      <c r="I609" s="61">
        <v>1300</v>
      </c>
      <c r="J609" s="61">
        <v>1288</v>
      </c>
      <c r="K609" s="61">
        <v>1311</v>
      </c>
      <c r="L609" s="65">
        <f t="shared" si="144"/>
        <v>75.58578987150416</v>
      </c>
      <c r="M609" s="66">
        <f t="shared" si="145"/>
        <v>907.0294784580499</v>
      </c>
      <c r="N609" s="79">
        <f t="shared" si="146"/>
        <v>0.9070294784580498</v>
      </c>
    </row>
    <row r="610" spans="1:14" ht="15.75">
      <c r="A610" s="60">
        <v>47</v>
      </c>
      <c r="B610" s="64">
        <v>43504</v>
      </c>
      <c r="C610" s="60" t="s">
        <v>20</v>
      </c>
      <c r="D610" s="60" t="s">
        <v>21</v>
      </c>
      <c r="E610" s="60" t="s">
        <v>161</v>
      </c>
      <c r="F610" s="61">
        <v>315</v>
      </c>
      <c r="G610" s="61">
        <v>305</v>
      </c>
      <c r="H610" s="61">
        <v>320</v>
      </c>
      <c r="I610" s="61">
        <v>325</v>
      </c>
      <c r="J610" s="61">
        <v>330</v>
      </c>
      <c r="K610" s="61">
        <v>330</v>
      </c>
      <c r="L610" s="65">
        <f aca="true" t="shared" si="147" ref="L610:L616">100000/F610</f>
        <v>317.46031746031747</v>
      </c>
      <c r="M610" s="66">
        <f t="shared" si="145"/>
        <v>4761.904761904762</v>
      </c>
      <c r="N610" s="79">
        <f t="shared" si="146"/>
        <v>4.761904761904763</v>
      </c>
    </row>
    <row r="611" spans="1:14" ht="15.75">
      <c r="A611" s="60">
        <v>48</v>
      </c>
      <c r="B611" s="64">
        <v>43504</v>
      </c>
      <c r="C611" s="60" t="s">
        <v>20</v>
      </c>
      <c r="D611" s="60" t="s">
        <v>21</v>
      </c>
      <c r="E611" s="60" t="s">
        <v>209</v>
      </c>
      <c r="F611" s="61">
        <v>244</v>
      </c>
      <c r="G611" s="61">
        <v>238</v>
      </c>
      <c r="H611" s="61">
        <v>247</v>
      </c>
      <c r="I611" s="61">
        <v>250</v>
      </c>
      <c r="J611" s="61">
        <v>253</v>
      </c>
      <c r="K611" s="61">
        <v>247</v>
      </c>
      <c r="L611" s="65">
        <f t="shared" si="147"/>
        <v>409.8360655737705</v>
      </c>
      <c r="M611" s="66">
        <f t="shared" si="145"/>
        <v>1229.5081967213114</v>
      </c>
      <c r="N611" s="79">
        <f t="shared" si="146"/>
        <v>1.2295081967213113</v>
      </c>
    </row>
    <row r="612" spans="1:14" ht="15.75">
      <c r="A612" s="60">
        <v>49</v>
      </c>
      <c r="B612" s="64">
        <v>43504</v>
      </c>
      <c r="C612" s="60" t="s">
        <v>20</v>
      </c>
      <c r="D612" s="60" t="s">
        <v>21</v>
      </c>
      <c r="E612" s="60" t="s">
        <v>104</v>
      </c>
      <c r="F612" s="61">
        <v>910</v>
      </c>
      <c r="G612" s="61">
        <v>890</v>
      </c>
      <c r="H612" s="61">
        <v>920</v>
      </c>
      <c r="I612" s="61">
        <v>930</v>
      </c>
      <c r="J612" s="61">
        <v>940</v>
      </c>
      <c r="K612" s="61">
        <v>890</v>
      </c>
      <c r="L612" s="65">
        <f t="shared" si="147"/>
        <v>109.89010989010988</v>
      </c>
      <c r="M612" s="66">
        <f t="shared" si="145"/>
        <v>-2197.8021978021975</v>
      </c>
      <c r="N612" s="79">
        <f t="shared" si="146"/>
        <v>-2.197802197802198</v>
      </c>
    </row>
    <row r="613" spans="1:14" ht="15.75">
      <c r="A613" s="60">
        <v>50</v>
      </c>
      <c r="B613" s="64">
        <v>43503</v>
      </c>
      <c r="C613" s="60" t="s">
        <v>20</v>
      </c>
      <c r="D613" s="60" t="s">
        <v>21</v>
      </c>
      <c r="E613" s="60" t="s">
        <v>548</v>
      </c>
      <c r="F613" s="61">
        <v>1670</v>
      </c>
      <c r="G613" s="61">
        <v>1640</v>
      </c>
      <c r="H613" s="61">
        <v>1685</v>
      </c>
      <c r="I613" s="61">
        <v>1700</v>
      </c>
      <c r="J613" s="61">
        <v>1715</v>
      </c>
      <c r="K613" s="61">
        <v>1685</v>
      </c>
      <c r="L613" s="65">
        <f t="shared" si="147"/>
        <v>59.880239520958085</v>
      </c>
      <c r="M613" s="66">
        <f t="shared" si="145"/>
        <v>898.2035928143713</v>
      </c>
      <c r="N613" s="79">
        <f t="shared" si="146"/>
        <v>0.8982035928143713</v>
      </c>
    </row>
    <row r="614" spans="1:14" ht="15.75">
      <c r="A614" s="60">
        <v>51</v>
      </c>
      <c r="B614" s="64">
        <v>43503</v>
      </c>
      <c r="C614" s="60" t="s">
        <v>20</v>
      </c>
      <c r="D614" s="60" t="s">
        <v>21</v>
      </c>
      <c r="E614" s="60" t="s">
        <v>320</v>
      </c>
      <c r="F614" s="61">
        <v>404</v>
      </c>
      <c r="G614" s="61">
        <v>394</v>
      </c>
      <c r="H614" s="61">
        <v>409</v>
      </c>
      <c r="I614" s="61">
        <v>414</v>
      </c>
      <c r="J614" s="61">
        <v>419</v>
      </c>
      <c r="K614" s="61">
        <v>394</v>
      </c>
      <c r="L614" s="65">
        <f t="shared" si="147"/>
        <v>247.52475247524754</v>
      </c>
      <c r="M614" s="66">
        <f aca="true" t="shared" si="148" ref="M614:M619">IF(D614="BUY",(K614-F614)*(L614),(F614-K614)*(L614))</f>
        <v>-2475.2475247524753</v>
      </c>
      <c r="N614" s="79">
        <f aca="true" t="shared" si="149" ref="N614:N619">M614/(L614)/F614%</f>
        <v>-2.4752475247524752</v>
      </c>
    </row>
    <row r="615" spans="1:14" ht="15.75">
      <c r="A615" s="60">
        <v>52</v>
      </c>
      <c r="B615" s="64">
        <v>43503</v>
      </c>
      <c r="C615" s="60" t="s">
        <v>20</v>
      </c>
      <c r="D615" s="60" t="s">
        <v>21</v>
      </c>
      <c r="E615" s="60" t="s">
        <v>209</v>
      </c>
      <c r="F615" s="61">
        <v>236</v>
      </c>
      <c r="G615" s="61">
        <v>230</v>
      </c>
      <c r="H615" s="61">
        <v>239</v>
      </c>
      <c r="I615" s="61">
        <v>242</v>
      </c>
      <c r="J615" s="61">
        <v>245</v>
      </c>
      <c r="K615" s="61">
        <v>242</v>
      </c>
      <c r="L615" s="65">
        <f t="shared" si="147"/>
        <v>423.728813559322</v>
      </c>
      <c r="M615" s="66">
        <f t="shared" si="148"/>
        <v>2542.372881355932</v>
      </c>
      <c r="N615" s="79">
        <f t="shared" si="149"/>
        <v>2.542372881355932</v>
      </c>
    </row>
    <row r="616" spans="1:14" ht="15.75">
      <c r="A616" s="60">
        <v>53</v>
      </c>
      <c r="B616" s="64">
        <v>43502</v>
      </c>
      <c r="C616" s="60" t="s">
        <v>20</v>
      </c>
      <c r="D616" s="60" t="s">
        <v>21</v>
      </c>
      <c r="E616" s="60" t="s">
        <v>374</v>
      </c>
      <c r="F616" s="61">
        <v>78.5</v>
      </c>
      <c r="G616" s="61">
        <v>75.5</v>
      </c>
      <c r="H616" s="61">
        <v>80</v>
      </c>
      <c r="I616" s="61">
        <v>81.5</v>
      </c>
      <c r="J616" s="61">
        <v>83</v>
      </c>
      <c r="K616" s="61">
        <v>80</v>
      </c>
      <c r="L616" s="65">
        <f t="shared" si="147"/>
        <v>1273.8853503184714</v>
      </c>
      <c r="M616" s="66">
        <f t="shared" si="148"/>
        <v>1910.8280254777071</v>
      </c>
      <c r="N616" s="79">
        <f t="shared" si="149"/>
        <v>1.910828025477707</v>
      </c>
    </row>
    <row r="617" spans="1:14" ht="15.75">
      <c r="A617" s="60">
        <v>54</v>
      </c>
      <c r="B617" s="64">
        <v>43502</v>
      </c>
      <c r="C617" s="60" t="s">
        <v>20</v>
      </c>
      <c r="D617" s="60" t="s">
        <v>21</v>
      </c>
      <c r="E617" s="60" t="s">
        <v>209</v>
      </c>
      <c r="F617" s="61">
        <v>225</v>
      </c>
      <c r="G617" s="61">
        <v>219</v>
      </c>
      <c r="H617" s="61">
        <v>228</v>
      </c>
      <c r="I617" s="61">
        <v>231</v>
      </c>
      <c r="J617" s="61">
        <v>234</v>
      </c>
      <c r="K617" s="61">
        <v>231</v>
      </c>
      <c r="L617" s="65">
        <f aca="true" t="shared" si="150" ref="L617:L623">100000/F617</f>
        <v>444.44444444444446</v>
      </c>
      <c r="M617" s="66">
        <f t="shared" si="148"/>
        <v>2666.666666666667</v>
      </c>
      <c r="N617" s="79">
        <f t="shared" si="149"/>
        <v>2.666666666666667</v>
      </c>
    </row>
    <row r="618" spans="1:14" ht="15.75">
      <c r="A618" s="60">
        <v>55</v>
      </c>
      <c r="B618" s="64">
        <v>43502</v>
      </c>
      <c r="C618" s="60" t="s">
        <v>20</v>
      </c>
      <c r="D618" s="60" t="s">
        <v>21</v>
      </c>
      <c r="E618" s="60" t="s">
        <v>442</v>
      </c>
      <c r="F618" s="61">
        <v>1190</v>
      </c>
      <c r="G618" s="61">
        <v>1169</v>
      </c>
      <c r="H618" s="61">
        <v>1202</v>
      </c>
      <c r="I618" s="61">
        <v>1214</v>
      </c>
      <c r="J618" s="61">
        <v>1426</v>
      </c>
      <c r="K618" s="61">
        <v>1214</v>
      </c>
      <c r="L618" s="65">
        <f t="shared" si="150"/>
        <v>84.03361344537815</v>
      </c>
      <c r="M618" s="66">
        <f t="shared" si="148"/>
        <v>2016.8067226890757</v>
      </c>
      <c r="N618" s="79">
        <f t="shared" si="149"/>
        <v>2.0168067226890756</v>
      </c>
    </row>
    <row r="619" spans="1:14" ht="15.75">
      <c r="A619" s="60">
        <v>56</v>
      </c>
      <c r="B619" s="64">
        <v>43501</v>
      </c>
      <c r="C619" s="60" t="s">
        <v>20</v>
      </c>
      <c r="D619" s="60" t="s">
        <v>21</v>
      </c>
      <c r="E619" s="60" t="s">
        <v>52</v>
      </c>
      <c r="F619" s="61">
        <v>299</v>
      </c>
      <c r="G619" s="61">
        <v>293</v>
      </c>
      <c r="H619" s="61">
        <v>302</v>
      </c>
      <c r="I619" s="61">
        <v>305</v>
      </c>
      <c r="J619" s="61">
        <v>308</v>
      </c>
      <c r="K619" s="61">
        <v>308</v>
      </c>
      <c r="L619" s="65">
        <f t="shared" si="150"/>
        <v>334.44816053511704</v>
      </c>
      <c r="M619" s="66">
        <f t="shared" si="148"/>
        <v>3010.0334448160534</v>
      </c>
      <c r="N619" s="79">
        <f t="shared" si="149"/>
        <v>3.0100334448160533</v>
      </c>
    </row>
    <row r="620" spans="1:14" ht="15.75">
      <c r="A620" s="60">
        <v>57</v>
      </c>
      <c r="B620" s="64">
        <v>43501</v>
      </c>
      <c r="C620" s="60" t="s">
        <v>20</v>
      </c>
      <c r="D620" s="60" t="s">
        <v>94</v>
      </c>
      <c r="E620" s="60" t="s">
        <v>296</v>
      </c>
      <c r="F620" s="61">
        <v>124</v>
      </c>
      <c r="G620" s="61">
        <v>128</v>
      </c>
      <c r="H620" s="61">
        <v>121.5</v>
      </c>
      <c r="I620" s="61">
        <v>119</v>
      </c>
      <c r="J620" s="61">
        <v>116.5</v>
      </c>
      <c r="K620" s="61">
        <v>122</v>
      </c>
      <c r="L620" s="65">
        <f t="shared" si="150"/>
        <v>806.4516129032259</v>
      </c>
      <c r="M620" s="66">
        <f aca="true" t="shared" si="151" ref="M620:M626">IF(D620="BUY",(K620-F620)*(L620),(F620-K620)*(L620))</f>
        <v>1612.9032258064517</v>
      </c>
      <c r="N620" s="79">
        <f aca="true" t="shared" si="152" ref="N620:N626">M620/(L620)/F620%</f>
        <v>1.6129032258064517</v>
      </c>
    </row>
    <row r="621" spans="1:14" ht="15.75">
      <c r="A621" s="60">
        <v>58</v>
      </c>
      <c r="B621" s="64">
        <v>43501</v>
      </c>
      <c r="C621" s="60" t="s">
        <v>20</v>
      </c>
      <c r="D621" s="60" t="s">
        <v>21</v>
      </c>
      <c r="E621" s="60" t="s">
        <v>678</v>
      </c>
      <c r="F621" s="61">
        <v>1037</v>
      </c>
      <c r="G621" s="61">
        <v>1016</v>
      </c>
      <c r="H621" s="61">
        <v>1047</v>
      </c>
      <c r="I621" s="61">
        <v>1057</v>
      </c>
      <c r="J621" s="61">
        <v>1067</v>
      </c>
      <c r="K621" s="61">
        <v>1016</v>
      </c>
      <c r="L621" s="65">
        <f t="shared" si="150"/>
        <v>96.43201542912247</v>
      </c>
      <c r="M621" s="66">
        <f t="shared" si="151"/>
        <v>-2025.072324011572</v>
      </c>
      <c r="N621" s="79">
        <f t="shared" si="152"/>
        <v>-2.025072324011572</v>
      </c>
    </row>
    <row r="622" spans="1:14" ht="15.75">
      <c r="A622" s="60">
        <v>59</v>
      </c>
      <c r="B622" s="64">
        <v>43501</v>
      </c>
      <c r="C622" s="60" t="s">
        <v>20</v>
      </c>
      <c r="D622" s="60" t="s">
        <v>21</v>
      </c>
      <c r="E622" s="60" t="s">
        <v>25</v>
      </c>
      <c r="F622" s="61">
        <v>685</v>
      </c>
      <c r="G622" s="61">
        <v>671</v>
      </c>
      <c r="H622" s="61">
        <v>692</v>
      </c>
      <c r="I622" s="61">
        <v>700</v>
      </c>
      <c r="J622" s="61">
        <v>707</v>
      </c>
      <c r="K622" s="61">
        <v>692</v>
      </c>
      <c r="L622" s="65">
        <f t="shared" si="150"/>
        <v>145.98540145985402</v>
      </c>
      <c r="M622" s="66">
        <f t="shared" si="151"/>
        <v>1021.8978102189781</v>
      </c>
      <c r="N622" s="79">
        <f t="shared" si="152"/>
        <v>1.0218978102189782</v>
      </c>
    </row>
    <row r="623" spans="1:14" ht="15.75">
      <c r="A623" s="60">
        <v>60</v>
      </c>
      <c r="B623" s="64">
        <v>43500</v>
      </c>
      <c r="C623" s="60" t="s">
        <v>20</v>
      </c>
      <c r="D623" s="60" t="s">
        <v>21</v>
      </c>
      <c r="E623" s="60" t="s">
        <v>380</v>
      </c>
      <c r="F623" s="61">
        <v>1292</v>
      </c>
      <c r="G623" s="61">
        <v>1269</v>
      </c>
      <c r="H623" s="61">
        <v>1304</v>
      </c>
      <c r="I623" s="61">
        <v>1316</v>
      </c>
      <c r="J623" s="61">
        <v>1328</v>
      </c>
      <c r="K623" s="61">
        <v>1304</v>
      </c>
      <c r="L623" s="65">
        <f t="shared" si="150"/>
        <v>77.39938080495357</v>
      </c>
      <c r="M623" s="66">
        <f t="shared" si="151"/>
        <v>928.7925696594427</v>
      </c>
      <c r="N623" s="79">
        <f t="shared" si="152"/>
        <v>0.9287925696594427</v>
      </c>
    </row>
    <row r="624" spans="1:14" ht="15.75">
      <c r="A624" s="60">
        <v>61</v>
      </c>
      <c r="B624" s="64">
        <v>43500</v>
      </c>
      <c r="C624" s="60" t="s">
        <v>20</v>
      </c>
      <c r="D624" s="60" t="s">
        <v>21</v>
      </c>
      <c r="E624" s="60" t="s">
        <v>429</v>
      </c>
      <c r="F624" s="61">
        <v>587</v>
      </c>
      <c r="G624" s="61">
        <v>575</v>
      </c>
      <c r="H624" s="61">
        <v>593</v>
      </c>
      <c r="I624" s="61">
        <v>599</v>
      </c>
      <c r="J624" s="61">
        <v>605</v>
      </c>
      <c r="K624" s="61">
        <v>599</v>
      </c>
      <c r="L624" s="65">
        <f aca="true" t="shared" si="153" ref="L624:L631">100000/F624</f>
        <v>170.35775127768312</v>
      </c>
      <c r="M624" s="66">
        <f t="shared" si="151"/>
        <v>2044.2930153321975</v>
      </c>
      <c r="N624" s="79">
        <f t="shared" si="152"/>
        <v>2.0442930153321974</v>
      </c>
    </row>
    <row r="625" spans="1:14" ht="15.75">
      <c r="A625" s="60">
        <v>62</v>
      </c>
      <c r="B625" s="64">
        <v>43500</v>
      </c>
      <c r="C625" s="60" t="s">
        <v>20</v>
      </c>
      <c r="D625" s="60" t="s">
        <v>21</v>
      </c>
      <c r="E625" s="60" t="s">
        <v>548</v>
      </c>
      <c r="F625" s="61">
        <v>1593</v>
      </c>
      <c r="G625" s="61">
        <v>1565</v>
      </c>
      <c r="H625" s="61">
        <v>1609</v>
      </c>
      <c r="I625" s="61">
        <v>1625</v>
      </c>
      <c r="J625" s="61">
        <v>1640</v>
      </c>
      <c r="K625" s="61">
        <v>1609</v>
      </c>
      <c r="L625" s="65">
        <f t="shared" si="153"/>
        <v>62.77463904582549</v>
      </c>
      <c r="M625" s="66">
        <f t="shared" si="151"/>
        <v>1004.3942247332078</v>
      </c>
      <c r="N625" s="79">
        <f t="shared" si="152"/>
        <v>1.0043942247332078</v>
      </c>
    </row>
    <row r="626" spans="1:14" ht="15.75">
      <c r="A626" s="60">
        <v>63</v>
      </c>
      <c r="B626" s="64">
        <v>43497</v>
      </c>
      <c r="C626" s="60" t="s">
        <v>20</v>
      </c>
      <c r="D626" s="60" t="s">
        <v>21</v>
      </c>
      <c r="E626" s="60" t="s">
        <v>621</v>
      </c>
      <c r="F626" s="61">
        <v>94</v>
      </c>
      <c r="G626" s="61">
        <v>90.5</v>
      </c>
      <c r="H626" s="61">
        <v>96</v>
      </c>
      <c r="I626" s="61">
        <v>98</v>
      </c>
      <c r="J626" s="61">
        <v>100</v>
      </c>
      <c r="K626" s="61">
        <v>98</v>
      </c>
      <c r="L626" s="65">
        <f t="shared" si="153"/>
        <v>1063.8297872340424</v>
      </c>
      <c r="M626" s="66">
        <f t="shared" si="151"/>
        <v>4255.31914893617</v>
      </c>
      <c r="N626" s="79">
        <f t="shared" si="152"/>
        <v>4.25531914893617</v>
      </c>
    </row>
    <row r="627" spans="1:14" ht="15.75">
      <c r="A627" s="60">
        <v>64</v>
      </c>
      <c r="B627" s="64">
        <v>43497</v>
      </c>
      <c r="C627" s="60" t="s">
        <v>20</v>
      </c>
      <c r="D627" s="60" t="s">
        <v>21</v>
      </c>
      <c r="E627" s="60" t="s">
        <v>97</v>
      </c>
      <c r="F627" s="61">
        <v>354</v>
      </c>
      <c r="G627" s="61">
        <v>344</v>
      </c>
      <c r="H627" s="61">
        <v>359</v>
      </c>
      <c r="I627" s="61">
        <v>364</v>
      </c>
      <c r="J627" s="61">
        <v>369</v>
      </c>
      <c r="K627" s="61">
        <v>359</v>
      </c>
      <c r="L627" s="65">
        <f t="shared" si="153"/>
        <v>282.4858757062147</v>
      </c>
      <c r="M627" s="66">
        <f>IF(D627="BUY",(K627-F627)*(L627),(F627-K627)*(L627))</f>
        <v>1412.4293785310736</v>
      </c>
      <c r="N627" s="79">
        <f>M627/(L627)/F627%</f>
        <v>1.4124293785310735</v>
      </c>
    </row>
    <row r="628" spans="1:14" ht="15.75">
      <c r="A628" s="60">
        <v>65</v>
      </c>
      <c r="B628" s="64">
        <v>43497</v>
      </c>
      <c r="C628" s="60" t="s">
        <v>20</v>
      </c>
      <c r="D628" s="60" t="s">
        <v>21</v>
      </c>
      <c r="E628" s="60" t="s">
        <v>338</v>
      </c>
      <c r="F628" s="61">
        <v>86</v>
      </c>
      <c r="G628" s="61">
        <v>82</v>
      </c>
      <c r="H628" s="61">
        <v>88</v>
      </c>
      <c r="I628" s="61">
        <v>90</v>
      </c>
      <c r="J628" s="61">
        <v>92</v>
      </c>
      <c r="K628" s="61">
        <v>82</v>
      </c>
      <c r="L628" s="65">
        <f t="shared" si="153"/>
        <v>1162.7906976744187</v>
      </c>
      <c r="M628" s="66">
        <f>IF(D628="BUY",(K628-F628)*(L628),(F628-K628)*(L628))</f>
        <v>-4651.162790697675</v>
      </c>
      <c r="N628" s="79">
        <f>M628/(L628)/F628%</f>
        <v>-4.651162790697675</v>
      </c>
    </row>
    <row r="629" spans="1:14" ht="15.75">
      <c r="A629" s="60">
        <v>66</v>
      </c>
      <c r="B629" s="64">
        <v>43497</v>
      </c>
      <c r="C629" s="60" t="s">
        <v>20</v>
      </c>
      <c r="D629" s="60" t="s">
        <v>21</v>
      </c>
      <c r="E629" s="60" t="s">
        <v>315</v>
      </c>
      <c r="F629" s="61">
        <v>143</v>
      </c>
      <c r="G629" s="61">
        <v>137</v>
      </c>
      <c r="H629" s="61">
        <v>146</v>
      </c>
      <c r="I629" s="61">
        <v>149</v>
      </c>
      <c r="J629" s="61">
        <v>152</v>
      </c>
      <c r="K629" s="61">
        <v>146</v>
      </c>
      <c r="L629" s="65">
        <f t="shared" si="153"/>
        <v>699.3006993006993</v>
      </c>
      <c r="M629" s="66">
        <f>IF(D629="BUY",(K629-F629)*(L629),(F629-K629)*(L629))</f>
        <v>2097.902097902098</v>
      </c>
      <c r="N629" s="79">
        <f>M629/(L629)/F629%</f>
        <v>2.097902097902098</v>
      </c>
    </row>
    <row r="630" spans="1:14" ht="15.75">
      <c r="A630" s="60">
        <v>67</v>
      </c>
      <c r="B630" s="64">
        <v>43497</v>
      </c>
      <c r="C630" s="60" t="s">
        <v>20</v>
      </c>
      <c r="D630" s="60" t="s">
        <v>21</v>
      </c>
      <c r="E630" s="60" t="s">
        <v>676</v>
      </c>
      <c r="F630" s="61">
        <v>62</v>
      </c>
      <c r="G630" s="61">
        <v>59</v>
      </c>
      <c r="H630" s="61">
        <v>63.5</v>
      </c>
      <c r="I630" s="61">
        <v>65</v>
      </c>
      <c r="J630" s="61">
        <v>66.5</v>
      </c>
      <c r="K630" s="61">
        <v>59</v>
      </c>
      <c r="L630" s="65">
        <f t="shared" si="153"/>
        <v>1612.9032258064517</v>
      </c>
      <c r="M630" s="66">
        <f>IF(D630="BUY",(K630-F630)*(L630),(F630-K630)*(L630))</f>
        <v>-4838.709677419355</v>
      </c>
      <c r="N630" s="79">
        <f>M630/(L630)/F630%</f>
        <v>-4.838709677419355</v>
      </c>
    </row>
    <row r="631" spans="1:14" ht="15.75">
      <c r="A631" s="60">
        <v>68</v>
      </c>
      <c r="B631" s="64">
        <v>43497</v>
      </c>
      <c r="C631" s="60" t="s">
        <v>20</v>
      </c>
      <c r="D631" s="60" t="s">
        <v>21</v>
      </c>
      <c r="E631" s="60" t="s">
        <v>445</v>
      </c>
      <c r="F631" s="61">
        <v>542</v>
      </c>
      <c r="G631" s="61">
        <v>530</v>
      </c>
      <c r="H631" s="61">
        <v>548</v>
      </c>
      <c r="I631" s="61">
        <v>554</v>
      </c>
      <c r="J631" s="61">
        <v>560</v>
      </c>
      <c r="K631" s="61">
        <v>547.3</v>
      </c>
      <c r="L631" s="65">
        <f t="shared" si="153"/>
        <v>184.50184501845018</v>
      </c>
      <c r="M631" s="66">
        <f>IF(D631="BUY",(K631-F631)*(L631),(F631-K631)*(L631))</f>
        <v>977.8597785977776</v>
      </c>
      <c r="N631" s="79">
        <f>M631/(L631)/F631%</f>
        <v>0.9778597785977776</v>
      </c>
    </row>
    <row r="632" spans="1:12" ht="15.75">
      <c r="A632" s="82" t="s">
        <v>26</v>
      </c>
      <c r="B632" s="23"/>
      <c r="C632" s="24"/>
      <c r="D632" s="25"/>
      <c r="E632" s="26"/>
      <c r="F632" s="26"/>
      <c r="G632" s="27"/>
      <c r="H632" s="35"/>
      <c r="I632" s="35"/>
      <c r="J632" s="35"/>
      <c r="K632" s="26"/>
      <c r="L632" s="21"/>
    </row>
    <row r="633" spans="1:12" ht="15.75">
      <c r="A633" s="82" t="s">
        <v>27</v>
      </c>
      <c r="B633" s="23"/>
      <c r="C633" s="24"/>
      <c r="D633" s="25"/>
      <c r="E633" s="26"/>
      <c r="F633" s="26"/>
      <c r="G633" s="27"/>
      <c r="H633" s="26"/>
      <c r="I633" s="26"/>
      <c r="J633" s="26"/>
      <c r="K633" s="26"/>
      <c r="L633" s="21"/>
    </row>
    <row r="634" spans="1:11" ht="15.75">
      <c r="A634" s="82" t="s">
        <v>27</v>
      </c>
      <c r="B634" s="23"/>
      <c r="C634" s="24"/>
      <c r="D634" s="25"/>
      <c r="E634" s="26"/>
      <c r="F634" s="26"/>
      <c r="G634" s="27"/>
      <c r="H634" s="26"/>
      <c r="I634" s="26"/>
      <c r="J634" s="26"/>
      <c r="K634" s="26"/>
    </row>
    <row r="635" spans="1:11" ht="16.5" thickBot="1">
      <c r="A635" s="68"/>
      <c r="B635" s="69"/>
      <c r="C635" s="26"/>
      <c r="D635" s="26"/>
      <c r="E635" s="26"/>
      <c r="F635" s="29"/>
      <c r="G635" s="30"/>
      <c r="H635" s="31" t="s">
        <v>28</v>
      </c>
      <c r="I635" s="31"/>
      <c r="J635" s="29"/>
      <c r="K635" s="29"/>
    </row>
    <row r="636" spans="1:11" ht="15.75">
      <c r="A636" s="68"/>
      <c r="B636" s="69"/>
      <c r="C636" s="119" t="s">
        <v>29</v>
      </c>
      <c r="D636" s="119"/>
      <c r="E636" s="33">
        <v>66</v>
      </c>
      <c r="F636" s="34">
        <f>F637+F638+F639+F640+F641+F642</f>
        <v>100</v>
      </c>
      <c r="G636" s="35">
        <v>66</v>
      </c>
      <c r="H636" s="36">
        <f>G637/G636%</f>
        <v>78.78787878787878</v>
      </c>
      <c r="I636" s="36"/>
      <c r="J636" s="29"/>
      <c r="K636" s="29"/>
    </row>
    <row r="637" spans="1:10" ht="15.75">
      <c r="A637" s="68"/>
      <c r="B637" s="69"/>
      <c r="C637" s="115" t="s">
        <v>30</v>
      </c>
      <c r="D637" s="115"/>
      <c r="E637" s="37">
        <v>52</v>
      </c>
      <c r="F637" s="38">
        <f>(E637/E636)*100</f>
        <v>78.78787878787878</v>
      </c>
      <c r="G637" s="35">
        <v>52</v>
      </c>
      <c r="H637" s="32"/>
      <c r="I637" s="32"/>
      <c r="J637" s="29"/>
    </row>
    <row r="638" spans="1:10" ht="15.75">
      <c r="A638" s="68"/>
      <c r="B638" s="69"/>
      <c r="C638" s="115" t="s">
        <v>32</v>
      </c>
      <c r="D638" s="115"/>
      <c r="E638" s="37">
        <v>0</v>
      </c>
      <c r="F638" s="38">
        <f>(E638/E636)*100</f>
        <v>0</v>
      </c>
      <c r="G638" s="40"/>
      <c r="H638" s="35"/>
      <c r="I638" s="35"/>
      <c r="J638" s="29"/>
    </row>
    <row r="639" spans="1:11" ht="15.75">
      <c r="A639" s="68"/>
      <c r="B639" s="69"/>
      <c r="C639" s="115" t="s">
        <v>33</v>
      </c>
      <c r="D639" s="115"/>
      <c r="E639" s="37">
        <v>0</v>
      </c>
      <c r="F639" s="38">
        <f>(E639/E636)*100</f>
        <v>0</v>
      </c>
      <c r="G639" s="40"/>
      <c r="H639" s="35"/>
      <c r="I639" s="35"/>
      <c r="J639" s="29"/>
      <c r="K639" s="1"/>
    </row>
    <row r="640" spans="1:11" ht="15.75">
      <c r="A640" s="68"/>
      <c r="B640" s="69"/>
      <c r="C640" s="115" t="s">
        <v>34</v>
      </c>
      <c r="D640" s="115"/>
      <c r="E640" s="37">
        <v>14</v>
      </c>
      <c r="F640" s="38">
        <f>(E640/E636)*100</f>
        <v>21.21212121212121</v>
      </c>
      <c r="G640" s="40"/>
      <c r="H640" s="26" t="s">
        <v>35</v>
      </c>
      <c r="I640" s="26"/>
      <c r="J640" s="29"/>
      <c r="K640" s="29"/>
    </row>
    <row r="641" spans="1:11" ht="15.75">
      <c r="A641" s="68"/>
      <c r="B641" s="69"/>
      <c r="C641" s="115" t="s">
        <v>36</v>
      </c>
      <c r="D641" s="115"/>
      <c r="E641" s="37">
        <v>0</v>
      </c>
      <c r="F641" s="38">
        <f>(E641/E636)*100</f>
        <v>0</v>
      </c>
      <c r="G641" s="40"/>
      <c r="H641" s="26"/>
      <c r="I641" s="26"/>
      <c r="J641" s="29"/>
      <c r="K641" s="29"/>
    </row>
    <row r="642" spans="1:11" ht="16.5" thickBot="1">
      <c r="A642" s="68"/>
      <c r="B642" s="69"/>
      <c r="C642" s="116" t="s">
        <v>37</v>
      </c>
      <c r="D642" s="116"/>
      <c r="E642" s="42"/>
      <c r="F642" s="43">
        <f>(E642/E636)*100</f>
        <v>0</v>
      </c>
      <c r="G642" s="40"/>
      <c r="H642" s="26"/>
      <c r="J642" s="26"/>
      <c r="K642" s="29"/>
    </row>
    <row r="643" spans="1:12" ht="15.75">
      <c r="A643" s="83" t="s">
        <v>38</v>
      </c>
      <c r="B643" s="23"/>
      <c r="C643" s="24"/>
      <c r="D643" s="24"/>
      <c r="E643" s="26"/>
      <c r="F643" s="26"/>
      <c r="G643" s="84"/>
      <c r="H643" s="85"/>
      <c r="I643" s="85"/>
      <c r="J643" s="85"/>
      <c r="K643" s="26"/>
      <c r="L643" s="2"/>
    </row>
    <row r="644" spans="1:11" ht="15.75">
      <c r="A644" s="25" t="s">
        <v>39</v>
      </c>
      <c r="B644" s="23"/>
      <c r="C644" s="86"/>
      <c r="D644" s="87"/>
      <c r="E644" s="28"/>
      <c r="F644" s="85"/>
      <c r="G644" s="84"/>
      <c r="H644" s="85"/>
      <c r="I644" s="85"/>
      <c r="J644" s="85"/>
      <c r="K644" s="26"/>
    </row>
    <row r="645" spans="1:13" ht="15.75">
      <c r="A645" s="25" t="s">
        <v>40</v>
      </c>
      <c r="B645" s="23"/>
      <c r="C645" s="24"/>
      <c r="D645" s="87"/>
      <c r="E645" s="28"/>
      <c r="F645" s="85"/>
      <c r="G645" s="84"/>
      <c r="H645" s="32"/>
      <c r="I645" s="32"/>
      <c r="J645" s="32"/>
      <c r="K645" s="26"/>
      <c r="M645" s="21"/>
    </row>
    <row r="646" spans="1:13" ht="15.75">
      <c r="A646" s="25" t="s">
        <v>41</v>
      </c>
      <c r="B646" s="86"/>
      <c r="C646" s="24"/>
      <c r="D646" s="87"/>
      <c r="E646" s="28"/>
      <c r="F646" s="85"/>
      <c r="G646" s="30"/>
      <c r="H646" s="32"/>
      <c r="I646" s="32"/>
      <c r="J646" s="32"/>
      <c r="K646" s="26"/>
      <c r="M646" s="21"/>
    </row>
    <row r="647" spans="1:14" ht="16.5" thickBot="1">
      <c r="A647" s="25" t="s">
        <v>42</v>
      </c>
      <c r="B647" s="39"/>
      <c r="C647" s="24"/>
      <c r="D647" s="88"/>
      <c r="E647" s="85"/>
      <c r="F647" s="85"/>
      <c r="G647" s="30"/>
      <c r="H647" s="32"/>
      <c r="I647" s="32"/>
      <c r="J647" s="32"/>
      <c r="K647" s="85"/>
      <c r="L647" s="21"/>
      <c r="M647" s="21"/>
      <c r="N647" s="21"/>
    </row>
    <row r="648" spans="1:14" ht="16.5" thickBot="1">
      <c r="A648" s="124" t="s">
        <v>0</v>
      </c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</row>
    <row r="649" spans="1:14" ht="16.5" thickBot="1">
      <c r="A649" s="124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</row>
    <row r="650" spans="1:14" ht="15.75">
      <c r="A650" s="124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</row>
    <row r="651" spans="1:14" ht="15.75">
      <c r="A651" s="125" t="s">
        <v>616</v>
      </c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</row>
    <row r="652" spans="1:14" ht="15.75">
      <c r="A652" s="125" t="s">
        <v>615</v>
      </c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</row>
    <row r="653" spans="1:14" ht="16.5" thickBot="1">
      <c r="A653" s="126" t="s">
        <v>3</v>
      </c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</row>
    <row r="654" spans="1:14" ht="15.75">
      <c r="A654" s="127" t="s">
        <v>657</v>
      </c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</row>
    <row r="655" spans="1:14" ht="15.75">
      <c r="A655" s="127" t="s">
        <v>5</v>
      </c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</row>
    <row r="656" spans="1:14" ht="15.75">
      <c r="A656" s="122" t="s">
        <v>6</v>
      </c>
      <c r="B656" s="117" t="s">
        <v>7</v>
      </c>
      <c r="C656" s="117" t="s">
        <v>8</v>
      </c>
      <c r="D656" s="122" t="s">
        <v>9</v>
      </c>
      <c r="E656" s="117" t="s">
        <v>10</v>
      </c>
      <c r="F656" s="117" t="s">
        <v>11</v>
      </c>
      <c r="G656" s="117" t="s">
        <v>12</v>
      </c>
      <c r="H656" s="117" t="s">
        <v>13</v>
      </c>
      <c r="I656" s="117" t="s">
        <v>14</v>
      </c>
      <c r="J656" s="117" t="s">
        <v>15</v>
      </c>
      <c r="K656" s="120" t="s">
        <v>16</v>
      </c>
      <c r="L656" s="117" t="s">
        <v>17</v>
      </c>
      <c r="M656" s="117" t="s">
        <v>18</v>
      </c>
      <c r="N656" s="117" t="s">
        <v>19</v>
      </c>
    </row>
    <row r="657" spans="1:14" ht="15.75">
      <c r="A657" s="123"/>
      <c r="B657" s="118"/>
      <c r="C657" s="118"/>
      <c r="D657" s="123"/>
      <c r="E657" s="118"/>
      <c r="F657" s="118"/>
      <c r="G657" s="118"/>
      <c r="H657" s="118"/>
      <c r="I657" s="118"/>
      <c r="J657" s="118"/>
      <c r="K657" s="121"/>
      <c r="L657" s="118"/>
      <c r="M657" s="118"/>
      <c r="N657" s="118"/>
    </row>
    <row r="658" spans="1:14" ht="15" customHeight="1">
      <c r="A658" s="60">
        <v>1</v>
      </c>
      <c r="B658" s="64">
        <v>43496</v>
      </c>
      <c r="C658" s="60" t="s">
        <v>20</v>
      </c>
      <c r="D658" s="60" t="s">
        <v>21</v>
      </c>
      <c r="E658" s="60" t="s">
        <v>441</v>
      </c>
      <c r="F658" s="61">
        <v>182</v>
      </c>
      <c r="G658" s="61">
        <v>176</v>
      </c>
      <c r="H658" s="61">
        <v>185</v>
      </c>
      <c r="I658" s="61">
        <v>188</v>
      </c>
      <c r="J658" s="61">
        <v>191</v>
      </c>
      <c r="K658" s="61">
        <v>185</v>
      </c>
      <c r="L658" s="65">
        <f aca="true" t="shared" si="154" ref="L658:L664">100000/F658</f>
        <v>549.4505494505495</v>
      </c>
      <c r="M658" s="66">
        <f aca="true" t="shared" si="155" ref="M658:M664">IF(D658="BUY",(K658-F658)*(L658),(F658-K658)*(L658))</f>
        <v>1648.3516483516485</v>
      </c>
      <c r="N658" s="79">
        <f aca="true" t="shared" si="156" ref="N658:N664">M658/(L658)/F658%</f>
        <v>1.6483516483516483</v>
      </c>
    </row>
    <row r="659" spans="1:14" ht="15" customHeight="1">
      <c r="A659" s="60">
        <v>2</v>
      </c>
      <c r="B659" s="64">
        <v>43496</v>
      </c>
      <c r="C659" s="60" t="s">
        <v>20</v>
      </c>
      <c r="D659" s="60" t="s">
        <v>21</v>
      </c>
      <c r="E659" s="60" t="s">
        <v>238</v>
      </c>
      <c r="F659" s="61">
        <v>179</v>
      </c>
      <c r="G659" s="61">
        <v>173</v>
      </c>
      <c r="H659" s="61">
        <v>182</v>
      </c>
      <c r="I659" s="61">
        <v>185</v>
      </c>
      <c r="J659" s="61">
        <v>188</v>
      </c>
      <c r="K659" s="61">
        <v>173</v>
      </c>
      <c r="L659" s="65">
        <f t="shared" si="154"/>
        <v>558.659217877095</v>
      </c>
      <c r="M659" s="66">
        <f t="shared" si="155"/>
        <v>-3351.95530726257</v>
      </c>
      <c r="N659" s="79">
        <f t="shared" si="156"/>
        <v>-3.35195530726257</v>
      </c>
    </row>
    <row r="660" spans="1:14" ht="15" customHeight="1">
      <c r="A660" s="60">
        <v>3</v>
      </c>
      <c r="B660" s="64">
        <v>43496</v>
      </c>
      <c r="C660" s="60" t="s">
        <v>20</v>
      </c>
      <c r="D660" s="60" t="s">
        <v>21</v>
      </c>
      <c r="E660" s="60" t="s">
        <v>88</v>
      </c>
      <c r="F660" s="61">
        <v>985</v>
      </c>
      <c r="G660" s="61">
        <v>967</v>
      </c>
      <c r="H660" s="61">
        <v>995</v>
      </c>
      <c r="I660" s="61">
        <v>1005</v>
      </c>
      <c r="J660" s="61">
        <v>1015</v>
      </c>
      <c r="K660" s="61">
        <v>995</v>
      </c>
      <c r="L660" s="65">
        <f t="shared" si="154"/>
        <v>101.5228426395939</v>
      </c>
      <c r="M660" s="66">
        <f t="shared" si="155"/>
        <v>1015.2284263959391</v>
      </c>
      <c r="N660" s="79">
        <f t="shared" si="156"/>
        <v>1.015228426395939</v>
      </c>
    </row>
    <row r="661" spans="1:14" ht="15" customHeight="1">
      <c r="A661" s="60">
        <v>4</v>
      </c>
      <c r="B661" s="64">
        <v>43496</v>
      </c>
      <c r="C661" s="60" t="s">
        <v>20</v>
      </c>
      <c r="D661" s="60" t="s">
        <v>21</v>
      </c>
      <c r="E661" s="60" t="s">
        <v>97</v>
      </c>
      <c r="F661" s="61">
        <v>335</v>
      </c>
      <c r="G661" s="61">
        <v>325</v>
      </c>
      <c r="H661" s="61">
        <v>340</v>
      </c>
      <c r="I661" s="61">
        <v>345</v>
      </c>
      <c r="J661" s="61">
        <v>350</v>
      </c>
      <c r="K661" s="61">
        <v>345</v>
      </c>
      <c r="L661" s="65">
        <f t="shared" si="154"/>
        <v>298.5074626865672</v>
      </c>
      <c r="M661" s="66">
        <f t="shared" si="155"/>
        <v>2985.0746268656717</v>
      </c>
      <c r="N661" s="79">
        <f t="shared" si="156"/>
        <v>2.9850746268656714</v>
      </c>
    </row>
    <row r="662" spans="1:14" ht="15" customHeight="1">
      <c r="A662" s="60">
        <v>5</v>
      </c>
      <c r="B662" s="64">
        <v>43496</v>
      </c>
      <c r="C662" s="60" t="s">
        <v>20</v>
      </c>
      <c r="D662" s="60" t="s">
        <v>21</v>
      </c>
      <c r="E662" s="60" t="s">
        <v>674</v>
      </c>
      <c r="F662" s="61">
        <v>345</v>
      </c>
      <c r="G662" s="61">
        <v>335</v>
      </c>
      <c r="H662" s="61">
        <v>350</v>
      </c>
      <c r="I662" s="61">
        <v>355</v>
      </c>
      <c r="J662" s="61">
        <v>360</v>
      </c>
      <c r="K662" s="61">
        <v>360</v>
      </c>
      <c r="L662" s="65">
        <f t="shared" si="154"/>
        <v>289.8550724637681</v>
      </c>
      <c r="M662" s="66">
        <f t="shared" si="155"/>
        <v>4347.826086956522</v>
      </c>
      <c r="N662" s="79">
        <f t="shared" si="156"/>
        <v>4.3478260869565215</v>
      </c>
    </row>
    <row r="663" spans="1:14" ht="15" customHeight="1">
      <c r="A663" s="60">
        <v>6</v>
      </c>
      <c r="B663" s="64">
        <v>43496</v>
      </c>
      <c r="C663" s="60" t="s">
        <v>20</v>
      </c>
      <c r="D663" s="60" t="s">
        <v>94</v>
      </c>
      <c r="E663" s="60" t="s">
        <v>484</v>
      </c>
      <c r="F663" s="61">
        <v>204</v>
      </c>
      <c r="G663" s="61">
        <v>209</v>
      </c>
      <c r="H663" s="61">
        <v>200</v>
      </c>
      <c r="I663" s="61">
        <v>197</v>
      </c>
      <c r="J663" s="61">
        <v>194</v>
      </c>
      <c r="K663" s="61">
        <v>200</v>
      </c>
      <c r="L663" s="65">
        <f t="shared" si="154"/>
        <v>490.19607843137254</v>
      </c>
      <c r="M663" s="66">
        <f t="shared" si="155"/>
        <v>1960.7843137254902</v>
      </c>
      <c r="N663" s="79">
        <f t="shared" si="156"/>
        <v>1.9607843137254901</v>
      </c>
    </row>
    <row r="664" spans="1:14" ht="15" customHeight="1">
      <c r="A664" s="60">
        <v>7</v>
      </c>
      <c r="B664" s="64">
        <v>43495</v>
      </c>
      <c r="C664" s="60" t="s">
        <v>20</v>
      </c>
      <c r="D664" s="60" t="s">
        <v>94</v>
      </c>
      <c r="E664" s="60" t="s">
        <v>617</v>
      </c>
      <c r="F664" s="61">
        <v>1022</v>
      </c>
      <c r="G664" s="61">
        <v>1004</v>
      </c>
      <c r="H664" s="61">
        <v>1032</v>
      </c>
      <c r="I664" s="61">
        <v>1042</v>
      </c>
      <c r="J664" s="61">
        <v>1052</v>
      </c>
      <c r="K664" s="61">
        <v>1004</v>
      </c>
      <c r="L664" s="65">
        <f t="shared" si="154"/>
        <v>97.84735812133073</v>
      </c>
      <c r="M664" s="66">
        <f t="shared" si="155"/>
        <v>1761.252446183953</v>
      </c>
      <c r="N664" s="79">
        <f t="shared" si="156"/>
        <v>1.761252446183953</v>
      </c>
    </row>
    <row r="665" spans="1:14" ht="15" customHeight="1">
      <c r="A665" s="60">
        <v>8</v>
      </c>
      <c r="B665" s="64">
        <v>43495</v>
      </c>
      <c r="C665" s="60" t="s">
        <v>20</v>
      </c>
      <c r="D665" s="60" t="s">
        <v>21</v>
      </c>
      <c r="E665" s="60" t="s">
        <v>544</v>
      </c>
      <c r="F665" s="61">
        <v>84</v>
      </c>
      <c r="G665" s="61">
        <v>81</v>
      </c>
      <c r="H665" s="61">
        <v>85.5</v>
      </c>
      <c r="I665" s="61">
        <v>87</v>
      </c>
      <c r="J665" s="61">
        <v>88.5</v>
      </c>
      <c r="K665" s="61">
        <v>87</v>
      </c>
      <c r="L665" s="65">
        <f aca="true" t="shared" si="157" ref="L665:L670">100000/F665</f>
        <v>1190.4761904761904</v>
      </c>
      <c r="M665" s="66">
        <f aca="true" t="shared" si="158" ref="M665:M670">IF(D665="BUY",(K665-F665)*(L665),(F665-K665)*(L665))</f>
        <v>3571.428571428571</v>
      </c>
      <c r="N665" s="79">
        <f aca="true" t="shared" si="159" ref="N665:N670">M665/(L665)/F665%</f>
        <v>3.5714285714285716</v>
      </c>
    </row>
    <row r="666" spans="1:14" ht="15" customHeight="1">
      <c r="A666" s="60">
        <v>9</v>
      </c>
      <c r="B666" s="64">
        <v>43495</v>
      </c>
      <c r="C666" s="60" t="s">
        <v>20</v>
      </c>
      <c r="D666" s="60" t="s">
        <v>21</v>
      </c>
      <c r="E666" s="60" t="s">
        <v>105</v>
      </c>
      <c r="F666" s="61">
        <v>364</v>
      </c>
      <c r="G666" s="61">
        <v>354</v>
      </c>
      <c r="H666" s="61">
        <v>368</v>
      </c>
      <c r="I666" s="61">
        <v>372</v>
      </c>
      <c r="J666" s="61">
        <v>376</v>
      </c>
      <c r="K666" s="61">
        <v>368</v>
      </c>
      <c r="L666" s="65">
        <f t="shared" si="157"/>
        <v>274.72527472527474</v>
      </c>
      <c r="M666" s="66">
        <f t="shared" si="158"/>
        <v>1098.901098901099</v>
      </c>
      <c r="N666" s="79">
        <f t="shared" si="159"/>
        <v>1.0989010989010988</v>
      </c>
    </row>
    <row r="667" spans="1:14" ht="15" customHeight="1">
      <c r="A667" s="60">
        <v>10</v>
      </c>
      <c r="B667" s="64">
        <v>43494</v>
      </c>
      <c r="C667" s="60" t="s">
        <v>20</v>
      </c>
      <c r="D667" s="60" t="s">
        <v>21</v>
      </c>
      <c r="E667" s="60" t="s">
        <v>617</v>
      </c>
      <c r="F667" s="61">
        <v>990</v>
      </c>
      <c r="G667" s="61">
        <v>972</v>
      </c>
      <c r="H667" s="61">
        <v>1000</v>
      </c>
      <c r="I667" s="61">
        <v>1010</v>
      </c>
      <c r="J667" s="61">
        <v>1020</v>
      </c>
      <c r="K667" s="61">
        <v>1000</v>
      </c>
      <c r="L667" s="65">
        <f t="shared" si="157"/>
        <v>101.01010101010101</v>
      </c>
      <c r="M667" s="66">
        <f t="shared" si="158"/>
        <v>1010.1010101010102</v>
      </c>
      <c r="N667" s="79">
        <f t="shared" si="159"/>
        <v>1.0101010101010102</v>
      </c>
    </row>
    <row r="668" spans="1:14" ht="15" customHeight="1">
      <c r="A668" s="60">
        <v>11</v>
      </c>
      <c r="B668" s="64">
        <v>43494</v>
      </c>
      <c r="C668" s="60" t="s">
        <v>20</v>
      </c>
      <c r="D668" s="60" t="s">
        <v>21</v>
      </c>
      <c r="E668" s="60" t="s">
        <v>404</v>
      </c>
      <c r="F668" s="61">
        <v>530</v>
      </c>
      <c r="G668" s="61">
        <v>518</v>
      </c>
      <c r="H668" s="61">
        <v>536</v>
      </c>
      <c r="I668" s="61">
        <v>542</v>
      </c>
      <c r="J668" s="61">
        <v>548</v>
      </c>
      <c r="K668" s="61">
        <v>536</v>
      </c>
      <c r="L668" s="65">
        <f t="shared" si="157"/>
        <v>188.67924528301887</v>
      </c>
      <c r="M668" s="66">
        <f t="shared" si="158"/>
        <v>1132.0754716981132</v>
      </c>
      <c r="N668" s="79">
        <f t="shared" si="159"/>
        <v>1.1320754716981132</v>
      </c>
    </row>
    <row r="669" spans="1:14" ht="15" customHeight="1">
      <c r="A669" s="60">
        <v>12</v>
      </c>
      <c r="B669" s="64">
        <v>43494</v>
      </c>
      <c r="C669" s="60" t="s">
        <v>20</v>
      </c>
      <c r="D669" s="60" t="s">
        <v>21</v>
      </c>
      <c r="E669" s="60" t="s">
        <v>69</v>
      </c>
      <c r="F669" s="61">
        <v>1220</v>
      </c>
      <c r="G669" s="61">
        <v>1190</v>
      </c>
      <c r="H669" s="61">
        <v>1235</v>
      </c>
      <c r="I669" s="61">
        <v>1250</v>
      </c>
      <c r="J669" s="61">
        <v>1265</v>
      </c>
      <c r="K669" s="61">
        <v>1190</v>
      </c>
      <c r="L669" s="65">
        <f t="shared" si="157"/>
        <v>81.9672131147541</v>
      </c>
      <c r="M669" s="66">
        <f t="shared" si="158"/>
        <v>-2459.016393442623</v>
      </c>
      <c r="N669" s="79">
        <f t="shared" si="159"/>
        <v>-2.459016393442623</v>
      </c>
    </row>
    <row r="670" spans="1:14" ht="15" customHeight="1">
      <c r="A670" s="60">
        <v>13</v>
      </c>
      <c r="B670" s="64">
        <v>43493</v>
      </c>
      <c r="C670" s="60" t="s">
        <v>20</v>
      </c>
      <c r="D670" s="60" t="s">
        <v>21</v>
      </c>
      <c r="E670" s="60" t="s">
        <v>617</v>
      </c>
      <c r="F670" s="61">
        <v>978</v>
      </c>
      <c r="G670" s="61">
        <v>960</v>
      </c>
      <c r="H670" s="61">
        <v>988</v>
      </c>
      <c r="I670" s="61">
        <v>998</v>
      </c>
      <c r="J670" s="61">
        <v>1008</v>
      </c>
      <c r="K670" s="61">
        <v>988</v>
      </c>
      <c r="L670" s="65">
        <f t="shared" si="157"/>
        <v>102.24948875255623</v>
      </c>
      <c r="M670" s="66">
        <f t="shared" si="158"/>
        <v>1022.4948875255623</v>
      </c>
      <c r="N670" s="79">
        <f t="shared" si="159"/>
        <v>1.0224948875255624</v>
      </c>
    </row>
    <row r="671" spans="1:14" ht="15" customHeight="1">
      <c r="A671" s="60">
        <v>14</v>
      </c>
      <c r="B671" s="64">
        <v>43493</v>
      </c>
      <c r="C671" s="60" t="s">
        <v>20</v>
      </c>
      <c r="D671" s="60" t="s">
        <v>94</v>
      </c>
      <c r="E671" s="60" t="s">
        <v>114</v>
      </c>
      <c r="F671" s="61">
        <v>239</v>
      </c>
      <c r="G671" s="61">
        <v>244</v>
      </c>
      <c r="H671" s="61">
        <v>236</v>
      </c>
      <c r="I671" s="61">
        <v>233</v>
      </c>
      <c r="J671" s="61">
        <v>230</v>
      </c>
      <c r="K671" s="61">
        <v>241</v>
      </c>
      <c r="L671" s="65">
        <f aca="true" t="shared" si="160" ref="L671:L678">100000/F671</f>
        <v>418.41004184100416</v>
      </c>
      <c r="M671" s="66">
        <f aca="true" t="shared" si="161" ref="M671:M678">IF(D671="BUY",(K671-F671)*(L671),(F671-K671)*(L671))</f>
        <v>-836.8200836820083</v>
      </c>
      <c r="N671" s="79">
        <f aca="true" t="shared" si="162" ref="N671:N678">M671/(L671)/F671%</f>
        <v>-0.8368200836820083</v>
      </c>
    </row>
    <row r="672" spans="1:14" ht="15" customHeight="1">
      <c r="A672" s="60">
        <v>15</v>
      </c>
      <c r="B672" s="64">
        <v>43493</v>
      </c>
      <c r="C672" s="60" t="s">
        <v>20</v>
      </c>
      <c r="D672" s="60" t="s">
        <v>94</v>
      </c>
      <c r="E672" s="60" t="s">
        <v>82</v>
      </c>
      <c r="F672" s="61">
        <v>920</v>
      </c>
      <c r="G672" s="61">
        <v>940</v>
      </c>
      <c r="H672" s="61">
        <v>910</v>
      </c>
      <c r="I672" s="61">
        <v>900</v>
      </c>
      <c r="J672" s="61">
        <v>890</v>
      </c>
      <c r="K672" s="61">
        <v>910</v>
      </c>
      <c r="L672" s="65">
        <f t="shared" si="160"/>
        <v>108.69565217391305</v>
      </c>
      <c r="M672" s="66">
        <f t="shared" si="161"/>
        <v>1086.9565217391305</v>
      </c>
      <c r="N672" s="79">
        <f t="shared" si="162"/>
        <v>1.0869565217391306</v>
      </c>
    </row>
    <row r="673" spans="1:14" ht="15" customHeight="1">
      <c r="A673" s="60">
        <v>16</v>
      </c>
      <c r="B673" s="64">
        <v>43493</v>
      </c>
      <c r="C673" s="60" t="s">
        <v>20</v>
      </c>
      <c r="D673" s="60" t="s">
        <v>94</v>
      </c>
      <c r="E673" s="60" t="s">
        <v>632</v>
      </c>
      <c r="F673" s="61">
        <v>334</v>
      </c>
      <c r="G673" s="61">
        <v>342</v>
      </c>
      <c r="H673" s="61">
        <v>330</v>
      </c>
      <c r="I673" s="61">
        <v>326</v>
      </c>
      <c r="J673" s="61">
        <v>322</v>
      </c>
      <c r="K673" s="61">
        <v>326</v>
      </c>
      <c r="L673" s="65">
        <f t="shared" si="160"/>
        <v>299.4011976047904</v>
      </c>
      <c r="M673" s="66">
        <f t="shared" si="161"/>
        <v>2395.2095808383233</v>
      </c>
      <c r="N673" s="79">
        <f t="shared" si="162"/>
        <v>2.3952095808383236</v>
      </c>
    </row>
    <row r="674" spans="1:14" ht="15" customHeight="1">
      <c r="A674" s="60">
        <v>17</v>
      </c>
      <c r="B674" s="64">
        <v>43490</v>
      </c>
      <c r="C674" s="60" t="s">
        <v>20</v>
      </c>
      <c r="D674" s="60" t="s">
        <v>94</v>
      </c>
      <c r="E674" s="60" t="s">
        <v>114</v>
      </c>
      <c r="F674" s="61">
        <v>250</v>
      </c>
      <c r="G674" s="61">
        <v>254</v>
      </c>
      <c r="H674" s="61">
        <v>247</v>
      </c>
      <c r="I674" s="61">
        <v>244</v>
      </c>
      <c r="J674" s="61">
        <v>241</v>
      </c>
      <c r="K674" s="61">
        <v>247</v>
      </c>
      <c r="L674" s="65">
        <f t="shared" si="160"/>
        <v>400</v>
      </c>
      <c r="M674" s="66">
        <f t="shared" si="161"/>
        <v>1200</v>
      </c>
      <c r="N674" s="79">
        <f t="shared" si="162"/>
        <v>1.2</v>
      </c>
    </row>
    <row r="675" spans="1:14" ht="15" customHeight="1">
      <c r="A675" s="60">
        <v>18</v>
      </c>
      <c r="B675" s="64">
        <v>43490</v>
      </c>
      <c r="C675" s="60" t="s">
        <v>20</v>
      </c>
      <c r="D675" s="60" t="s">
        <v>94</v>
      </c>
      <c r="E675" s="60" t="s">
        <v>673</v>
      </c>
      <c r="F675" s="61">
        <v>561</v>
      </c>
      <c r="G675" s="61">
        <v>572</v>
      </c>
      <c r="H675" s="61">
        <v>555</v>
      </c>
      <c r="I675" s="61">
        <v>549</v>
      </c>
      <c r="J675" s="61">
        <v>543</v>
      </c>
      <c r="K675" s="61">
        <v>572</v>
      </c>
      <c r="L675" s="65">
        <f t="shared" si="160"/>
        <v>178.25311942959001</v>
      </c>
      <c r="M675" s="66">
        <f t="shared" si="161"/>
        <v>-1960.7843137254902</v>
      </c>
      <c r="N675" s="79">
        <f t="shared" si="162"/>
        <v>-1.9607843137254901</v>
      </c>
    </row>
    <row r="676" spans="1:14" ht="15" customHeight="1">
      <c r="A676" s="60">
        <v>19</v>
      </c>
      <c r="B676" s="64">
        <v>43490</v>
      </c>
      <c r="C676" s="60" t="s">
        <v>20</v>
      </c>
      <c r="D676" s="60" t="s">
        <v>94</v>
      </c>
      <c r="E676" s="60" t="s">
        <v>316</v>
      </c>
      <c r="F676" s="61">
        <v>232</v>
      </c>
      <c r="G676" s="61">
        <v>238</v>
      </c>
      <c r="H676" s="61">
        <v>228</v>
      </c>
      <c r="I676" s="61">
        <v>224</v>
      </c>
      <c r="J676" s="61">
        <v>220</v>
      </c>
      <c r="K676" s="61">
        <v>229.5</v>
      </c>
      <c r="L676" s="65">
        <f t="shared" si="160"/>
        <v>431.0344827586207</v>
      </c>
      <c r="M676" s="66">
        <f t="shared" si="161"/>
        <v>1077.5862068965516</v>
      </c>
      <c r="N676" s="79">
        <f t="shared" si="162"/>
        <v>1.0775862068965516</v>
      </c>
    </row>
    <row r="677" spans="1:14" ht="15" customHeight="1">
      <c r="A677" s="60">
        <v>20</v>
      </c>
      <c r="B677" s="64">
        <v>43490</v>
      </c>
      <c r="C677" s="60" t="s">
        <v>20</v>
      </c>
      <c r="D677" s="60" t="s">
        <v>21</v>
      </c>
      <c r="E677" s="60" t="s">
        <v>341</v>
      </c>
      <c r="F677" s="61">
        <v>436</v>
      </c>
      <c r="G677" s="61">
        <v>424</v>
      </c>
      <c r="H677" s="61">
        <v>442</v>
      </c>
      <c r="I677" s="61">
        <v>448</v>
      </c>
      <c r="J677" s="61">
        <v>454</v>
      </c>
      <c r="K677" s="61">
        <v>424</v>
      </c>
      <c r="L677" s="65">
        <f t="shared" si="160"/>
        <v>229.3577981651376</v>
      </c>
      <c r="M677" s="66">
        <f t="shared" si="161"/>
        <v>-2752.293577981651</v>
      </c>
      <c r="N677" s="79">
        <f t="shared" si="162"/>
        <v>-2.7522935779816513</v>
      </c>
    </row>
    <row r="678" spans="1:14" ht="15" customHeight="1">
      <c r="A678" s="60">
        <v>21</v>
      </c>
      <c r="B678" s="64">
        <v>43489</v>
      </c>
      <c r="C678" s="60" t="s">
        <v>20</v>
      </c>
      <c r="D678" s="60" t="s">
        <v>21</v>
      </c>
      <c r="E678" s="60" t="s">
        <v>100</v>
      </c>
      <c r="F678" s="61">
        <v>304</v>
      </c>
      <c r="G678" s="61">
        <v>294</v>
      </c>
      <c r="H678" s="61">
        <v>309</v>
      </c>
      <c r="I678" s="61">
        <v>314</v>
      </c>
      <c r="J678" s="61">
        <v>319</v>
      </c>
      <c r="K678" s="61">
        <v>294</v>
      </c>
      <c r="L678" s="65">
        <f t="shared" si="160"/>
        <v>328.94736842105266</v>
      </c>
      <c r="M678" s="66">
        <f t="shared" si="161"/>
        <v>-3289.4736842105267</v>
      </c>
      <c r="N678" s="79">
        <f t="shared" si="162"/>
        <v>-3.289473684210526</v>
      </c>
    </row>
    <row r="679" spans="1:14" ht="15" customHeight="1">
      <c r="A679" s="60">
        <v>22</v>
      </c>
      <c r="B679" s="64">
        <v>43489</v>
      </c>
      <c r="C679" s="60" t="s">
        <v>20</v>
      </c>
      <c r="D679" s="60" t="s">
        <v>94</v>
      </c>
      <c r="E679" s="60" t="s">
        <v>114</v>
      </c>
      <c r="F679" s="61">
        <v>258</v>
      </c>
      <c r="G679" s="61">
        <v>264</v>
      </c>
      <c r="H679" s="61">
        <v>255</v>
      </c>
      <c r="I679" s="61">
        <v>252</v>
      </c>
      <c r="J679" s="61">
        <v>248</v>
      </c>
      <c r="K679" s="61">
        <v>248</v>
      </c>
      <c r="L679" s="65">
        <f aca="true" t="shared" si="163" ref="L679:L684">100000/F679</f>
        <v>387.5968992248062</v>
      </c>
      <c r="M679" s="66">
        <f aca="true" t="shared" si="164" ref="M679:M684">IF(D679="BUY",(K679-F679)*(L679),(F679-K679)*(L679))</f>
        <v>3875.968992248062</v>
      </c>
      <c r="N679" s="79">
        <f aca="true" t="shared" si="165" ref="N679:N684">M679/(L679)/F679%</f>
        <v>3.875968992248062</v>
      </c>
    </row>
    <row r="680" spans="1:14" ht="15" customHeight="1">
      <c r="A680" s="60">
        <v>23</v>
      </c>
      <c r="B680" s="64">
        <v>43489</v>
      </c>
      <c r="C680" s="60" t="s">
        <v>20</v>
      </c>
      <c r="D680" s="60" t="s">
        <v>21</v>
      </c>
      <c r="E680" s="60" t="s">
        <v>442</v>
      </c>
      <c r="F680" s="61">
        <v>1152</v>
      </c>
      <c r="G680" s="61">
        <v>1128</v>
      </c>
      <c r="H680" s="61">
        <v>1164</v>
      </c>
      <c r="I680" s="61">
        <v>1176</v>
      </c>
      <c r="J680" s="61">
        <v>1188</v>
      </c>
      <c r="K680" s="61">
        <v>1188</v>
      </c>
      <c r="L680" s="65">
        <f t="shared" si="163"/>
        <v>86.80555555555556</v>
      </c>
      <c r="M680" s="66">
        <f t="shared" si="164"/>
        <v>3125</v>
      </c>
      <c r="N680" s="79">
        <f t="shared" si="165"/>
        <v>3.125</v>
      </c>
    </row>
    <row r="681" spans="1:14" ht="15" customHeight="1">
      <c r="A681" s="60">
        <v>24</v>
      </c>
      <c r="B681" s="64">
        <v>43488</v>
      </c>
      <c r="C681" s="60" t="s">
        <v>20</v>
      </c>
      <c r="D681" s="60" t="s">
        <v>21</v>
      </c>
      <c r="E681" s="60" t="s">
        <v>57</v>
      </c>
      <c r="F681" s="61">
        <v>780</v>
      </c>
      <c r="G681" s="61">
        <v>765</v>
      </c>
      <c r="H681" s="61">
        <v>788</v>
      </c>
      <c r="I681" s="61">
        <v>796</v>
      </c>
      <c r="J681" s="61">
        <v>804</v>
      </c>
      <c r="K681" s="61">
        <v>765</v>
      </c>
      <c r="L681" s="65">
        <f>100000/F681</f>
        <v>128.2051282051282</v>
      </c>
      <c r="M681" s="66">
        <f>IF(D681="BUY",(K681-F681)*(L681),(F681-K681)*(L681))</f>
        <v>-1923.076923076923</v>
      </c>
      <c r="N681" s="79">
        <f>M681/(L681)/F681%</f>
        <v>-1.9230769230769231</v>
      </c>
    </row>
    <row r="682" spans="1:14" ht="15" customHeight="1">
      <c r="A682" s="60">
        <v>25</v>
      </c>
      <c r="B682" s="64">
        <v>43488</v>
      </c>
      <c r="C682" s="60" t="s">
        <v>20</v>
      </c>
      <c r="D682" s="60" t="s">
        <v>94</v>
      </c>
      <c r="E682" s="60" t="s">
        <v>525</v>
      </c>
      <c r="F682" s="61">
        <v>313</v>
      </c>
      <c r="G682" s="61">
        <v>321</v>
      </c>
      <c r="H682" s="61">
        <v>309</v>
      </c>
      <c r="I682" s="61">
        <v>305</v>
      </c>
      <c r="J682" s="61">
        <v>301</v>
      </c>
      <c r="K682" s="61">
        <v>301</v>
      </c>
      <c r="L682" s="65">
        <f>100000/F682</f>
        <v>319.4888178913738</v>
      </c>
      <c r="M682" s="66">
        <f>IF(D682="BUY",(K682-F682)*(L682),(F682-K682)*(L682))</f>
        <v>3833.8658146964854</v>
      </c>
      <c r="N682" s="79">
        <f>M682/(L682)/F682%</f>
        <v>3.8338658146964857</v>
      </c>
    </row>
    <row r="683" spans="1:14" ht="15" customHeight="1">
      <c r="A683" s="60">
        <v>26</v>
      </c>
      <c r="B683" s="64">
        <v>43488</v>
      </c>
      <c r="C683" s="60" t="s">
        <v>20</v>
      </c>
      <c r="D683" s="60" t="s">
        <v>94</v>
      </c>
      <c r="E683" s="60" t="s">
        <v>114</v>
      </c>
      <c r="F683" s="61">
        <v>262.5</v>
      </c>
      <c r="G683" s="61">
        <v>268.5</v>
      </c>
      <c r="H683" s="61">
        <v>259</v>
      </c>
      <c r="I683" s="61">
        <v>256</v>
      </c>
      <c r="J683" s="61">
        <v>253</v>
      </c>
      <c r="K683" s="61">
        <v>259</v>
      </c>
      <c r="L683" s="65">
        <f t="shared" si="163"/>
        <v>380.95238095238096</v>
      </c>
      <c r="M683" s="66">
        <f t="shared" si="164"/>
        <v>1333.3333333333335</v>
      </c>
      <c r="N683" s="79">
        <f t="shared" si="165"/>
        <v>1.3333333333333335</v>
      </c>
    </row>
    <row r="684" spans="1:14" ht="15" customHeight="1">
      <c r="A684" s="60">
        <v>27</v>
      </c>
      <c r="B684" s="64">
        <v>43487</v>
      </c>
      <c r="C684" s="60" t="s">
        <v>20</v>
      </c>
      <c r="D684" s="60" t="s">
        <v>21</v>
      </c>
      <c r="E684" s="60" t="s">
        <v>404</v>
      </c>
      <c r="F684" s="61">
        <v>545</v>
      </c>
      <c r="G684" s="61">
        <v>533</v>
      </c>
      <c r="H684" s="61">
        <v>551</v>
      </c>
      <c r="I684" s="61">
        <v>157</v>
      </c>
      <c r="J684" s="61">
        <v>163</v>
      </c>
      <c r="K684" s="61">
        <v>551</v>
      </c>
      <c r="L684" s="65">
        <f t="shared" si="163"/>
        <v>183.4862385321101</v>
      </c>
      <c r="M684" s="66">
        <f t="shared" si="164"/>
        <v>1100.9174311926606</v>
      </c>
      <c r="N684" s="79">
        <f t="shared" si="165"/>
        <v>1.1009174311926606</v>
      </c>
    </row>
    <row r="685" spans="1:14" ht="15.75">
      <c r="A685" s="60">
        <v>28</v>
      </c>
      <c r="B685" s="64">
        <v>43487</v>
      </c>
      <c r="C685" s="60" t="s">
        <v>20</v>
      </c>
      <c r="D685" s="60" t="s">
        <v>94</v>
      </c>
      <c r="E685" s="60" t="s">
        <v>572</v>
      </c>
      <c r="F685" s="61">
        <v>144</v>
      </c>
      <c r="G685" s="61">
        <v>148</v>
      </c>
      <c r="H685" s="61">
        <v>442</v>
      </c>
      <c r="I685" s="61">
        <v>140</v>
      </c>
      <c r="J685" s="61">
        <v>138</v>
      </c>
      <c r="K685" s="61">
        <v>142</v>
      </c>
      <c r="L685" s="65">
        <f aca="true" t="shared" si="166" ref="L685:L691">100000/F685</f>
        <v>694.4444444444445</v>
      </c>
      <c r="M685" s="66">
        <f aca="true" t="shared" si="167" ref="M685:M692">IF(D685="BUY",(K685-F685)*(L685),(F685-K685)*(L685))</f>
        <v>1388.888888888889</v>
      </c>
      <c r="N685" s="79">
        <f aca="true" t="shared" si="168" ref="N685:N691">M685/(L685)/F685%</f>
        <v>1.3888888888888888</v>
      </c>
    </row>
    <row r="686" spans="1:14" ht="15.75">
      <c r="A686" s="60">
        <v>29</v>
      </c>
      <c r="B686" s="64">
        <v>43486</v>
      </c>
      <c r="C686" s="60" t="s">
        <v>20</v>
      </c>
      <c r="D686" s="60" t="s">
        <v>21</v>
      </c>
      <c r="E686" s="60" t="s">
        <v>469</v>
      </c>
      <c r="F686" s="61">
        <v>1251</v>
      </c>
      <c r="G686" s="61">
        <v>1228</v>
      </c>
      <c r="H686" s="61">
        <v>1263</v>
      </c>
      <c r="I686" s="61">
        <v>1275</v>
      </c>
      <c r="J686" s="61">
        <v>1287</v>
      </c>
      <c r="K686" s="61">
        <v>1263</v>
      </c>
      <c r="L686" s="65">
        <f t="shared" si="166"/>
        <v>79.93605115907275</v>
      </c>
      <c r="M686" s="66">
        <f t="shared" si="167"/>
        <v>959.232613908873</v>
      </c>
      <c r="N686" s="79">
        <f t="shared" si="168"/>
        <v>0.9592326139088729</v>
      </c>
    </row>
    <row r="687" spans="1:14" ht="15.75">
      <c r="A687" s="60">
        <v>30</v>
      </c>
      <c r="B687" s="64">
        <v>43486</v>
      </c>
      <c r="C687" s="60" t="s">
        <v>20</v>
      </c>
      <c r="D687" s="60" t="s">
        <v>21</v>
      </c>
      <c r="E687" s="60" t="s">
        <v>629</v>
      </c>
      <c r="F687" s="61">
        <v>401</v>
      </c>
      <c r="G687" s="61">
        <v>391</v>
      </c>
      <c r="H687" s="61">
        <v>406</v>
      </c>
      <c r="I687" s="61">
        <v>411</v>
      </c>
      <c r="J687" s="61">
        <v>416</v>
      </c>
      <c r="K687" s="61">
        <v>391</v>
      </c>
      <c r="L687" s="65">
        <f t="shared" si="166"/>
        <v>249.37655860349128</v>
      </c>
      <c r="M687" s="66">
        <f t="shared" si="167"/>
        <v>-2493.7655860349128</v>
      </c>
      <c r="N687" s="79">
        <f t="shared" si="168"/>
        <v>-2.493765586034913</v>
      </c>
    </row>
    <row r="688" spans="1:14" ht="15.75">
      <c r="A688" s="60">
        <v>31</v>
      </c>
      <c r="B688" s="64">
        <v>43483</v>
      </c>
      <c r="C688" s="60" t="s">
        <v>20</v>
      </c>
      <c r="D688" s="60" t="s">
        <v>21</v>
      </c>
      <c r="E688" s="60" t="s">
        <v>380</v>
      </c>
      <c r="F688" s="61">
        <v>1170</v>
      </c>
      <c r="G688" s="61">
        <v>1152</v>
      </c>
      <c r="H688" s="61">
        <v>1180</v>
      </c>
      <c r="I688" s="61">
        <v>1190</v>
      </c>
      <c r="J688" s="61">
        <v>1200</v>
      </c>
      <c r="K688" s="61">
        <v>1190</v>
      </c>
      <c r="L688" s="65">
        <f t="shared" si="166"/>
        <v>85.47008547008546</v>
      </c>
      <c r="M688" s="66">
        <f t="shared" si="167"/>
        <v>1709.4017094017092</v>
      </c>
      <c r="N688" s="79">
        <f t="shared" si="168"/>
        <v>1.7094017094017095</v>
      </c>
    </row>
    <row r="689" spans="1:14" ht="15.75">
      <c r="A689" s="60">
        <v>32</v>
      </c>
      <c r="B689" s="64">
        <v>43483</v>
      </c>
      <c r="C689" s="60" t="s">
        <v>20</v>
      </c>
      <c r="D689" s="60" t="s">
        <v>21</v>
      </c>
      <c r="E689" s="60" t="s">
        <v>52</v>
      </c>
      <c r="F689" s="61">
        <v>280</v>
      </c>
      <c r="G689" s="61">
        <v>274</v>
      </c>
      <c r="H689" s="61">
        <v>283</v>
      </c>
      <c r="I689" s="61">
        <v>286</v>
      </c>
      <c r="J689" s="61">
        <v>289</v>
      </c>
      <c r="K689" s="61">
        <v>283</v>
      </c>
      <c r="L689" s="65">
        <f t="shared" si="166"/>
        <v>357.14285714285717</v>
      </c>
      <c r="M689" s="66">
        <f t="shared" si="167"/>
        <v>1071.4285714285716</v>
      </c>
      <c r="N689" s="79">
        <f t="shared" si="168"/>
        <v>1.0714285714285714</v>
      </c>
    </row>
    <row r="690" spans="1:14" ht="15.75">
      <c r="A690" s="60">
        <v>33</v>
      </c>
      <c r="B690" s="64">
        <v>43483</v>
      </c>
      <c r="C690" s="60" t="s">
        <v>20</v>
      </c>
      <c r="D690" s="60" t="s">
        <v>21</v>
      </c>
      <c r="E690" s="60" t="s">
        <v>68</v>
      </c>
      <c r="F690" s="61">
        <v>667</v>
      </c>
      <c r="G690" s="61">
        <v>681</v>
      </c>
      <c r="H690" s="61">
        <v>675</v>
      </c>
      <c r="I690" s="61">
        <v>683</v>
      </c>
      <c r="J690" s="61">
        <v>691</v>
      </c>
      <c r="K690" s="61">
        <v>681</v>
      </c>
      <c r="L690" s="65">
        <f t="shared" si="166"/>
        <v>149.92503748125938</v>
      </c>
      <c r="M690" s="66">
        <f t="shared" si="167"/>
        <v>2098.9505247376314</v>
      </c>
      <c r="N690" s="79">
        <f t="shared" si="168"/>
        <v>2.098950524737631</v>
      </c>
    </row>
    <row r="691" spans="1:14" ht="15.75">
      <c r="A691" s="60">
        <v>34</v>
      </c>
      <c r="B691" s="64">
        <v>43482</v>
      </c>
      <c r="C691" s="60" t="s">
        <v>20</v>
      </c>
      <c r="D691" s="60" t="s">
        <v>21</v>
      </c>
      <c r="E691" s="60" t="s">
        <v>228</v>
      </c>
      <c r="F691" s="61">
        <v>675</v>
      </c>
      <c r="G691" s="61">
        <v>662</v>
      </c>
      <c r="H691" s="61">
        <v>682</v>
      </c>
      <c r="I691" s="61">
        <v>688</v>
      </c>
      <c r="J691" s="61">
        <v>694</v>
      </c>
      <c r="K691" s="61">
        <v>662</v>
      </c>
      <c r="L691" s="65">
        <f t="shared" si="166"/>
        <v>148.14814814814815</v>
      </c>
      <c r="M691" s="66">
        <f t="shared" si="167"/>
        <v>-1925.925925925926</v>
      </c>
      <c r="N691" s="79">
        <f t="shared" si="168"/>
        <v>-1.9259259259259258</v>
      </c>
    </row>
    <row r="692" spans="1:14" ht="15.75">
      <c r="A692" s="60">
        <v>35</v>
      </c>
      <c r="B692" s="64">
        <v>43482</v>
      </c>
      <c r="C692" s="60" t="s">
        <v>20</v>
      </c>
      <c r="D692" s="60" t="s">
        <v>21</v>
      </c>
      <c r="E692" s="60" t="s">
        <v>79</v>
      </c>
      <c r="F692" s="61">
        <v>878</v>
      </c>
      <c r="G692" s="61">
        <v>855</v>
      </c>
      <c r="H692" s="61">
        <v>884</v>
      </c>
      <c r="I692" s="61">
        <v>894</v>
      </c>
      <c r="J692" s="61">
        <v>904</v>
      </c>
      <c r="K692" s="61">
        <v>855</v>
      </c>
      <c r="L692" s="65">
        <f>100000/F692</f>
        <v>113.89521640091117</v>
      </c>
      <c r="M692" s="66">
        <f t="shared" si="167"/>
        <v>-2619.589977220957</v>
      </c>
      <c r="N692" s="79">
        <f>M692/(L692)/F692%</f>
        <v>-2.619589977220957</v>
      </c>
    </row>
    <row r="693" spans="1:14" ht="15.75">
      <c r="A693" s="60">
        <v>36</v>
      </c>
      <c r="B693" s="64">
        <v>43482</v>
      </c>
      <c r="C693" s="60" t="s">
        <v>20</v>
      </c>
      <c r="D693" s="60" t="s">
        <v>94</v>
      </c>
      <c r="E693" s="60" t="s">
        <v>272</v>
      </c>
      <c r="F693" s="61">
        <v>450</v>
      </c>
      <c r="G693" s="61">
        <v>460</v>
      </c>
      <c r="H693" s="61">
        <v>445</v>
      </c>
      <c r="I693" s="61">
        <v>440</v>
      </c>
      <c r="J693" s="61">
        <v>435</v>
      </c>
      <c r="K693" s="61">
        <v>435</v>
      </c>
      <c r="L693" s="65">
        <f>100000/F693</f>
        <v>222.22222222222223</v>
      </c>
      <c r="M693" s="66">
        <f>IF(D693="BUY",(K693-F693)*(L693),(F693-K693)*(L693))</f>
        <v>3333.3333333333335</v>
      </c>
      <c r="N693" s="79">
        <f>M693/(L693)/F693%</f>
        <v>3.3333333333333335</v>
      </c>
    </row>
    <row r="694" spans="1:14" ht="15.75">
      <c r="A694" s="60">
        <v>37</v>
      </c>
      <c r="B694" s="64">
        <v>43482</v>
      </c>
      <c r="C694" s="60" t="s">
        <v>20</v>
      </c>
      <c r="D694" s="60" t="s">
        <v>94</v>
      </c>
      <c r="E694" s="60" t="s">
        <v>605</v>
      </c>
      <c r="F694" s="61">
        <v>276</v>
      </c>
      <c r="G694" s="61">
        <v>283</v>
      </c>
      <c r="H694" s="61">
        <v>273</v>
      </c>
      <c r="I694" s="61">
        <v>270</v>
      </c>
      <c r="J694" s="61">
        <v>267</v>
      </c>
      <c r="K694" s="61">
        <v>273</v>
      </c>
      <c r="L694" s="65">
        <f>100000/F694</f>
        <v>362.3188405797101</v>
      </c>
      <c r="M694" s="66">
        <f>IF(D694="BUY",(K694-F694)*(L694),(F694-K694)*(L694))</f>
        <v>1086.9565217391305</v>
      </c>
      <c r="N694" s="79">
        <f>M694/(L694)/F694%</f>
        <v>1.0869565217391306</v>
      </c>
    </row>
    <row r="695" spans="1:14" ht="15.75">
      <c r="A695" s="60">
        <v>38</v>
      </c>
      <c r="B695" s="64">
        <v>43482</v>
      </c>
      <c r="C695" s="60" t="s">
        <v>20</v>
      </c>
      <c r="D695" s="60" t="s">
        <v>21</v>
      </c>
      <c r="E695" s="60" t="s">
        <v>624</v>
      </c>
      <c r="F695" s="61">
        <v>455</v>
      </c>
      <c r="G695" s="61">
        <v>445</v>
      </c>
      <c r="H695" s="61">
        <v>460</v>
      </c>
      <c r="I695" s="61">
        <v>465</v>
      </c>
      <c r="J695" s="61">
        <v>470</v>
      </c>
      <c r="K695" s="61">
        <v>445</v>
      </c>
      <c r="L695" s="65">
        <f>100000/F695</f>
        <v>219.78021978021977</v>
      </c>
      <c r="M695" s="66">
        <f>IF(D695="BUY",(K695-F695)*(L695),(F695-K695)*(L695))</f>
        <v>-2197.8021978021975</v>
      </c>
      <c r="N695" s="79">
        <f>M695/(L695)/F695%</f>
        <v>-2.197802197802198</v>
      </c>
    </row>
    <row r="696" spans="1:14" ht="15.75">
      <c r="A696" s="60">
        <v>39</v>
      </c>
      <c r="B696" s="64">
        <v>43481</v>
      </c>
      <c r="C696" s="60" t="s">
        <v>20</v>
      </c>
      <c r="D696" s="60" t="s">
        <v>21</v>
      </c>
      <c r="E696" s="60" t="s">
        <v>494</v>
      </c>
      <c r="F696" s="61">
        <v>495</v>
      </c>
      <c r="G696" s="61">
        <v>484</v>
      </c>
      <c r="H696" s="61">
        <v>501</v>
      </c>
      <c r="I696" s="61">
        <v>507</v>
      </c>
      <c r="J696" s="61">
        <v>513</v>
      </c>
      <c r="K696" s="61">
        <v>501</v>
      </c>
      <c r="L696" s="65">
        <f>100000/F696</f>
        <v>202.02020202020202</v>
      </c>
      <c r="M696" s="66">
        <f>IF(D696="BUY",(K696-F696)*(L696),(F696-K696)*(L696))</f>
        <v>1212.121212121212</v>
      </c>
      <c r="N696" s="79">
        <f>M696/(L696)/F696%</f>
        <v>1.212121212121212</v>
      </c>
    </row>
    <row r="697" spans="1:14" ht="15.75">
      <c r="A697" s="60">
        <v>40</v>
      </c>
      <c r="B697" s="64">
        <v>43481</v>
      </c>
      <c r="C697" s="60" t="s">
        <v>20</v>
      </c>
      <c r="D697" s="60" t="s">
        <v>21</v>
      </c>
      <c r="E697" s="60" t="s">
        <v>629</v>
      </c>
      <c r="F697" s="61">
        <v>387</v>
      </c>
      <c r="G697" s="61">
        <v>378</v>
      </c>
      <c r="H697" s="61">
        <v>392</v>
      </c>
      <c r="I697" s="61">
        <v>397</v>
      </c>
      <c r="J697" s="61">
        <v>302</v>
      </c>
      <c r="K697" s="61">
        <v>392</v>
      </c>
      <c r="L697" s="65">
        <f aca="true" t="shared" si="169" ref="L697:L706">100000/F697</f>
        <v>258.3979328165375</v>
      </c>
      <c r="M697" s="66">
        <f>IF(D697="BUY",(K697-F697)*(L697),(F697-K697)*(L697))</f>
        <v>1291.9896640826873</v>
      </c>
      <c r="N697" s="79">
        <f aca="true" t="shared" si="170" ref="N697:N710">M697/(L697)/F697%</f>
        <v>1.2919896640826873</v>
      </c>
    </row>
    <row r="698" spans="1:14" ht="15.75">
      <c r="A698" s="60">
        <v>41</v>
      </c>
      <c r="B698" s="64">
        <v>43481</v>
      </c>
      <c r="C698" s="60" t="s">
        <v>20</v>
      </c>
      <c r="D698" s="60" t="s">
        <v>21</v>
      </c>
      <c r="E698" s="60" t="s">
        <v>442</v>
      </c>
      <c r="F698" s="61">
        <v>1120</v>
      </c>
      <c r="G698" s="61">
        <v>1097</v>
      </c>
      <c r="H698" s="61">
        <v>1132</v>
      </c>
      <c r="I698" s="61">
        <v>1144</v>
      </c>
      <c r="J698" s="61">
        <v>1156</v>
      </c>
      <c r="K698" s="61">
        <v>1132</v>
      </c>
      <c r="L698" s="65">
        <f t="shared" si="169"/>
        <v>89.28571428571429</v>
      </c>
      <c r="M698" s="66">
        <f aca="true" t="shared" si="171" ref="M698:M704">IF(D698="BUY",(K698-F698)*(L698),(F698-K698)*(L698))</f>
        <v>1071.4285714285716</v>
      </c>
      <c r="N698" s="79">
        <f t="shared" si="170"/>
        <v>1.0714285714285714</v>
      </c>
    </row>
    <row r="699" spans="1:14" ht="15.75">
      <c r="A699" s="60">
        <v>42</v>
      </c>
      <c r="B699" s="64">
        <v>43481</v>
      </c>
      <c r="C699" s="60" t="s">
        <v>20</v>
      </c>
      <c r="D699" s="60" t="s">
        <v>21</v>
      </c>
      <c r="E699" s="60" t="s">
        <v>118</v>
      </c>
      <c r="F699" s="61">
        <v>217</v>
      </c>
      <c r="G699" s="61">
        <v>211</v>
      </c>
      <c r="H699" s="61">
        <v>220</v>
      </c>
      <c r="I699" s="61">
        <v>223</v>
      </c>
      <c r="J699" s="61">
        <v>226</v>
      </c>
      <c r="K699" s="61">
        <v>219</v>
      </c>
      <c r="L699" s="65">
        <f t="shared" si="169"/>
        <v>460.8294930875576</v>
      </c>
      <c r="M699" s="66">
        <f t="shared" si="171"/>
        <v>921.6589861751152</v>
      </c>
      <c r="N699" s="79">
        <f t="shared" si="170"/>
        <v>0.9216589861751152</v>
      </c>
    </row>
    <row r="700" spans="1:14" ht="15.75">
      <c r="A700" s="60">
        <v>43</v>
      </c>
      <c r="B700" s="64">
        <v>43481</v>
      </c>
      <c r="C700" s="60" t="s">
        <v>20</v>
      </c>
      <c r="D700" s="60" t="s">
        <v>21</v>
      </c>
      <c r="E700" s="60" t="s">
        <v>647</v>
      </c>
      <c r="F700" s="61">
        <v>320</v>
      </c>
      <c r="G700" s="61">
        <v>312</v>
      </c>
      <c r="H700" s="61">
        <v>324</v>
      </c>
      <c r="I700" s="61">
        <v>328</v>
      </c>
      <c r="J700" s="61">
        <v>332</v>
      </c>
      <c r="K700" s="61">
        <v>324</v>
      </c>
      <c r="L700" s="65">
        <f t="shared" si="169"/>
        <v>312.5</v>
      </c>
      <c r="M700" s="66">
        <f t="shared" si="171"/>
        <v>1250</v>
      </c>
      <c r="N700" s="79">
        <f t="shared" si="170"/>
        <v>1.25</v>
      </c>
    </row>
    <row r="701" spans="1:14" ht="15.75">
      <c r="A701" s="60">
        <v>44</v>
      </c>
      <c r="B701" s="64">
        <v>43480</v>
      </c>
      <c r="C701" s="60" t="s">
        <v>20</v>
      </c>
      <c r="D701" s="60" t="s">
        <v>21</v>
      </c>
      <c r="E701" s="60" t="s">
        <v>663</v>
      </c>
      <c r="F701" s="61">
        <v>337</v>
      </c>
      <c r="G701" s="61">
        <v>328</v>
      </c>
      <c r="H701" s="61">
        <v>342</v>
      </c>
      <c r="I701" s="61">
        <v>347</v>
      </c>
      <c r="J701" s="61">
        <v>352</v>
      </c>
      <c r="K701" s="61">
        <v>347</v>
      </c>
      <c r="L701" s="65">
        <f t="shared" si="169"/>
        <v>296.7359050445104</v>
      </c>
      <c r="M701" s="66">
        <f t="shared" si="171"/>
        <v>2967.359050445104</v>
      </c>
      <c r="N701" s="79">
        <f t="shared" si="170"/>
        <v>2.9673590504451037</v>
      </c>
    </row>
    <row r="702" spans="1:14" ht="15.75">
      <c r="A702" s="60">
        <v>45</v>
      </c>
      <c r="B702" s="64">
        <v>43480</v>
      </c>
      <c r="C702" s="60" t="s">
        <v>20</v>
      </c>
      <c r="D702" s="60" t="s">
        <v>21</v>
      </c>
      <c r="E702" s="60" t="s">
        <v>599</v>
      </c>
      <c r="F702" s="61">
        <v>972</v>
      </c>
      <c r="G702" s="61">
        <v>955</v>
      </c>
      <c r="H702" s="61">
        <v>982</v>
      </c>
      <c r="I702" s="61">
        <v>992</v>
      </c>
      <c r="J702" s="61">
        <v>1000</v>
      </c>
      <c r="K702" s="61">
        <v>992</v>
      </c>
      <c r="L702" s="65">
        <f t="shared" si="169"/>
        <v>102.88065843621399</v>
      </c>
      <c r="M702" s="66">
        <f t="shared" si="171"/>
        <v>2057.6131687242796</v>
      </c>
      <c r="N702" s="79">
        <f t="shared" si="170"/>
        <v>2.0576131687242794</v>
      </c>
    </row>
    <row r="703" spans="1:14" ht="15.75">
      <c r="A703" s="60">
        <v>46</v>
      </c>
      <c r="B703" s="64">
        <v>43480</v>
      </c>
      <c r="C703" s="60" t="s">
        <v>20</v>
      </c>
      <c r="D703" s="60" t="s">
        <v>21</v>
      </c>
      <c r="E703" s="60" t="s">
        <v>25</v>
      </c>
      <c r="F703" s="61">
        <v>757</v>
      </c>
      <c r="G703" s="61">
        <v>742</v>
      </c>
      <c r="H703" s="61">
        <v>765</v>
      </c>
      <c r="I703" s="61">
        <v>773</v>
      </c>
      <c r="J703" s="61">
        <v>780</v>
      </c>
      <c r="K703" s="61">
        <v>742</v>
      </c>
      <c r="L703" s="65">
        <f t="shared" si="169"/>
        <v>132.1003963011889</v>
      </c>
      <c r="M703" s="66">
        <f t="shared" si="171"/>
        <v>-1981.5059445178335</v>
      </c>
      <c r="N703" s="79">
        <f t="shared" si="170"/>
        <v>-1.9815059445178336</v>
      </c>
    </row>
    <row r="704" spans="1:14" ht="15.75">
      <c r="A704" s="60">
        <v>47</v>
      </c>
      <c r="B704" s="64">
        <v>43480</v>
      </c>
      <c r="C704" s="60" t="s">
        <v>20</v>
      </c>
      <c r="D704" s="60" t="s">
        <v>21</v>
      </c>
      <c r="E704" s="60" t="s">
        <v>368</v>
      </c>
      <c r="F704" s="61">
        <v>260</v>
      </c>
      <c r="G704" s="61">
        <v>252</v>
      </c>
      <c r="H704" s="61">
        <v>264</v>
      </c>
      <c r="I704" s="61">
        <v>268</v>
      </c>
      <c r="J704" s="61">
        <v>272</v>
      </c>
      <c r="K704" s="61">
        <v>255</v>
      </c>
      <c r="L704" s="65">
        <f t="shared" si="169"/>
        <v>384.61538461538464</v>
      </c>
      <c r="M704" s="66">
        <f t="shared" si="171"/>
        <v>-1923.0769230769233</v>
      </c>
      <c r="N704" s="79">
        <f t="shared" si="170"/>
        <v>-1.923076923076923</v>
      </c>
    </row>
    <row r="705" spans="1:14" ht="15.75">
      <c r="A705" s="60">
        <v>48</v>
      </c>
      <c r="B705" s="64">
        <v>43480</v>
      </c>
      <c r="C705" s="60" t="s">
        <v>20</v>
      </c>
      <c r="D705" s="60" t="s">
        <v>21</v>
      </c>
      <c r="E705" s="60" t="s">
        <v>248</v>
      </c>
      <c r="F705" s="61">
        <v>206</v>
      </c>
      <c r="G705" s="61">
        <v>200</v>
      </c>
      <c r="H705" s="61">
        <v>209</v>
      </c>
      <c r="I705" s="61">
        <v>212</v>
      </c>
      <c r="J705" s="61">
        <v>215</v>
      </c>
      <c r="K705" s="61">
        <v>209</v>
      </c>
      <c r="L705" s="65">
        <f t="shared" si="169"/>
        <v>485.43689320388347</v>
      </c>
      <c r="M705" s="66">
        <f aca="true" t="shared" si="172" ref="M705:M711">IF(D705="BUY",(K705-F705)*(L705),(F705-K705)*(L705))</f>
        <v>1456.3106796116504</v>
      </c>
      <c r="N705" s="79">
        <f t="shared" si="170"/>
        <v>1.4563106796116505</v>
      </c>
    </row>
    <row r="706" spans="1:14" ht="15.75">
      <c r="A706" s="60">
        <v>49</v>
      </c>
      <c r="B706" s="64">
        <v>43479</v>
      </c>
      <c r="C706" s="60" t="s">
        <v>20</v>
      </c>
      <c r="D706" s="60" t="s">
        <v>21</v>
      </c>
      <c r="E706" s="60" t="s">
        <v>25</v>
      </c>
      <c r="F706" s="61">
        <v>755</v>
      </c>
      <c r="G706" s="61">
        <v>739</v>
      </c>
      <c r="H706" s="61">
        <v>763</v>
      </c>
      <c r="I706" s="61">
        <v>771</v>
      </c>
      <c r="J706" s="61">
        <v>779</v>
      </c>
      <c r="K706" s="61">
        <v>763</v>
      </c>
      <c r="L706" s="65">
        <f t="shared" si="169"/>
        <v>132.4503311258278</v>
      </c>
      <c r="M706" s="66">
        <f t="shared" si="172"/>
        <v>1059.6026490066224</v>
      </c>
      <c r="N706" s="79">
        <f t="shared" si="170"/>
        <v>1.0596026490066226</v>
      </c>
    </row>
    <row r="707" spans="1:14" ht="15.75">
      <c r="A707" s="60">
        <v>50</v>
      </c>
      <c r="B707" s="64">
        <v>43479</v>
      </c>
      <c r="C707" s="60" t="s">
        <v>20</v>
      </c>
      <c r="D707" s="60" t="s">
        <v>21</v>
      </c>
      <c r="E707" s="60" t="s">
        <v>469</v>
      </c>
      <c r="F707" s="61">
        <v>1190</v>
      </c>
      <c r="G707" s="61">
        <v>1168</v>
      </c>
      <c r="H707" s="61">
        <v>1202</v>
      </c>
      <c r="I707" s="61">
        <v>1214</v>
      </c>
      <c r="J707" s="61">
        <v>1226</v>
      </c>
      <c r="K707" s="61">
        <v>1202</v>
      </c>
      <c r="L707" s="65">
        <f aca="true" t="shared" si="173" ref="L707:L715">100000/F707</f>
        <v>84.03361344537815</v>
      </c>
      <c r="M707" s="66">
        <f t="shared" si="172"/>
        <v>1008.4033613445379</v>
      </c>
      <c r="N707" s="79">
        <f t="shared" si="170"/>
        <v>1.0084033613445378</v>
      </c>
    </row>
    <row r="708" spans="1:14" ht="15.75">
      <c r="A708" s="60">
        <v>51</v>
      </c>
      <c r="B708" s="64">
        <v>43479</v>
      </c>
      <c r="C708" s="60" t="s">
        <v>20</v>
      </c>
      <c r="D708" s="60" t="s">
        <v>21</v>
      </c>
      <c r="E708" s="60" t="s">
        <v>224</v>
      </c>
      <c r="F708" s="61">
        <v>264</v>
      </c>
      <c r="G708" s="61">
        <v>256</v>
      </c>
      <c r="H708" s="61">
        <v>268</v>
      </c>
      <c r="I708" s="61">
        <v>272</v>
      </c>
      <c r="J708" s="61">
        <v>276</v>
      </c>
      <c r="K708" s="61">
        <v>276</v>
      </c>
      <c r="L708" s="65">
        <f t="shared" si="173"/>
        <v>378.7878787878788</v>
      </c>
      <c r="M708" s="66">
        <f t="shared" si="172"/>
        <v>4545.454545454546</v>
      </c>
      <c r="N708" s="79">
        <f t="shared" si="170"/>
        <v>4.545454545454545</v>
      </c>
    </row>
    <row r="709" spans="1:14" ht="15.75">
      <c r="A709" s="60">
        <v>52</v>
      </c>
      <c r="B709" s="64">
        <v>43479</v>
      </c>
      <c r="C709" s="60" t="s">
        <v>20</v>
      </c>
      <c r="D709" s="60" t="s">
        <v>21</v>
      </c>
      <c r="E709" s="60" t="s">
        <v>550</v>
      </c>
      <c r="F709" s="61">
        <v>1320</v>
      </c>
      <c r="G709" s="61">
        <v>1290</v>
      </c>
      <c r="H709" s="61">
        <v>1335</v>
      </c>
      <c r="I709" s="61">
        <v>1350</v>
      </c>
      <c r="J709" s="61">
        <v>1365</v>
      </c>
      <c r="K709" s="61">
        <v>1135</v>
      </c>
      <c r="L709" s="65">
        <f t="shared" si="173"/>
        <v>75.75757575757575</v>
      </c>
      <c r="M709" s="66">
        <f t="shared" si="172"/>
        <v>-14015.151515151514</v>
      </c>
      <c r="N709" s="79">
        <f t="shared" si="170"/>
        <v>-14.015151515151516</v>
      </c>
    </row>
    <row r="710" spans="1:14" ht="15.75">
      <c r="A710" s="60">
        <v>53</v>
      </c>
      <c r="B710" s="64">
        <v>43479</v>
      </c>
      <c r="C710" s="60" t="s">
        <v>20</v>
      </c>
      <c r="D710" s="60" t="s">
        <v>21</v>
      </c>
      <c r="E710" s="60" t="s">
        <v>404</v>
      </c>
      <c r="F710" s="61">
        <v>500</v>
      </c>
      <c r="G710" s="61">
        <v>489</v>
      </c>
      <c r="H710" s="61">
        <v>506</v>
      </c>
      <c r="I710" s="61">
        <v>512</v>
      </c>
      <c r="J710" s="61">
        <v>518</v>
      </c>
      <c r="K710" s="61">
        <v>512</v>
      </c>
      <c r="L710" s="65">
        <f t="shared" si="173"/>
        <v>200</v>
      </c>
      <c r="M710" s="66">
        <f t="shared" si="172"/>
        <v>2400</v>
      </c>
      <c r="N710" s="79">
        <f t="shared" si="170"/>
        <v>2.4</v>
      </c>
    </row>
    <row r="711" spans="1:14" ht="15.75">
      <c r="A711" s="60">
        <v>54</v>
      </c>
      <c r="B711" s="64">
        <v>43476</v>
      </c>
      <c r="C711" s="60" t="s">
        <v>20</v>
      </c>
      <c r="D711" s="60" t="s">
        <v>21</v>
      </c>
      <c r="E711" s="60" t="s">
        <v>100</v>
      </c>
      <c r="F711" s="61">
        <v>290</v>
      </c>
      <c r="G711" s="61">
        <v>280</v>
      </c>
      <c r="H711" s="61">
        <v>295</v>
      </c>
      <c r="I711" s="61">
        <v>300</v>
      </c>
      <c r="J711" s="61">
        <v>305</v>
      </c>
      <c r="K711" s="61">
        <v>295</v>
      </c>
      <c r="L711" s="65">
        <f t="shared" si="173"/>
        <v>344.82758620689657</v>
      </c>
      <c r="M711" s="66">
        <f t="shared" si="172"/>
        <v>1724.1379310344828</v>
      </c>
      <c r="N711" s="79">
        <f aca="true" t="shared" si="174" ref="N711:N717">M711/(L711)/F711%</f>
        <v>1.7241379310344829</v>
      </c>
    </row>
    <row r="712" spans="1:14" ht="15.75">
      <c r="A712" s="60">
        <v>55</v>
      </c>
      <c r="B712" s="64">
        <v>43476</v>
      </c>
      <c r="C712" s="60" t="s">
        <v>20</v>
      </c>
      <c r="D712" s="60" t="s">
        <v>21</v>
      </c>
      <c r="E712" s="60" t="s">
        <v>669</v>
      </c>
      <c r="F712" s="61">
        <v>156</v>
      </c>
      <c r="G712" s="61">
        <v>150</v>
      </c>
      <c r="H712" s="61">
        <v>159</v>
      </c>
      <c r="I712" s="61">
        <v>161</v>
      </c>
      <c r="J712" s="61">
        <v>168</v>
      </c>
      <c r="K712" s="61">
        <v>161</v>
      </c>
      <c r="L712" s="65">
        <f t="shared" si="173"/>
        <v>641.025641025641</v>
      </c>
      <c r="M712" s="66">
        <f aca="true" t="shared" si="175" ref="M712:M718">IF(D712="BUY",(K712-F712)*(L712),(F712-K712)*(L712))</f>
        <v>3205.128205128205</v>
      </c>
      <c r="N712" s="79">
        <f t="shared" si="174"/>
        <v>3.205128205128205</v>
      </c>
    </row>
    <row r="713" spans="1:14" ht="15.75">
      <c r="A713" s="60">
        <v>56</v>
      </c>
      <c r="B713" s="64">
        <v>43476</v>
      </c>
      <c r="C713" s="60" t="s">
        <v>20</v>
      </c>
      <c r="D713" s="60" t="s">
        <v>94</v>
      </c>
      <c r="E713" s="60" t="s">
        <v>82</v>
      </c>
      <c r="F713" s="61">
        <v>975</v>
      </c>
      <c r="G713" s="61">
        <v>992</v>
      </c>
      <c r="H713" s="61">
        <v>965</v>
      </c>
      <c r="I713" s="61">
        <v>955</v>
      </c>
      <c r="J713" s="61">
        <v>945</v>
      </c>
      <c r="K713" s="61">
        <v>965</v>
      </c>
      <c r="L713" s="65">
        <f t="shared" si="173"/>
        <v>102.56410256410257</v>
      </c>
      <c r="M713" s="66">
        <f t="shared" si="175"/>
        <v>1025.6410256410256</v>
      </c>
      <c r="N713" s="79">
        <f t="shared" si="174"/>
        <v>1.0256410256410255</v>
      </c>
    </row>
    <row r="714" spans="1:14" ht="15.75">
      <c r="A714" s="60">
        <v>57</v>
      </c>
      <c r="B714" s="64">
        <v>43476</v>
      </c>
      <c r="C714" s="60" t="s">
        <v>20</v>
      </c>
      <c r="D714" s="60" t="s">
        <v>21</v>
      </c>
      <c r="E714" s="60" t="s">
        <v>23</v>
      </c>
      <c r="F714" s="61">
        <v>666</v>
      </c>
      <c r="G714" s="61">
        <v>659</v>
      </c>
      <c r="H714" s="61">
        <v>674</v>
      </c>
      <c r="I714" s="61">
        <v>682</v>
      </c>
      <c r="J714" s="61">
        <v>690</v>
      </c>
      <c r="K714" s="61">
        <v>682</v>
      </c>
      <c r="L714" s="65">
        <f t="shared" si="173"/>
        <v>150.15015015015015</v>
      </c>
      <c r="M714" s="66">
        <f t="shared" si="175"/>
        <v>2402.4024024024025</v>
      </c>
      <c r="N714" s="79">
        <f t="shared" si="174"/>
        <v>2.4024024024024024</v>
      </c>
    </row>
    <row r="715" spans="1:14" ht="15.75">
      <c r="A715" s="60">
        <v>58</v>
      </c>
      <c r="B715" s="64">
        <v>43475</v>
      </c>
      <c r="C715" s="60" t="s">
        <v>20</v>
      </c>
      <c r="D715" s="60" t="s">
        <v>21</v>
      </c>
      <c r="E715" s="60" t="s">
        <v>635</v>
      </c>
      <c r="F715" s="61">
        <v>523</v>
      </c>
      <c r="G715" s="61">
        <v>512</v>
      </c>
      <c r="H715" s="61">
        <v>529</v>
      </c>
      <c r="I715" s="61">
        <v>535</v>
      </c>
      <c r="J715" s="61">
        <v>541</v>
      </c>
      <c r="K715" s="61">
        <v>529</v>
      </c>
      <c r="L715" s="65">
        <f t="shared" si="173"/>
        <v>191.20458891013385</v>
      </c>
      <c r="M715" s="66">
        <f t="shared" si="175"/>
        <v>1147.227533460803</v>
      </c>
      <c r="N715" s="79">
        <f t="shared" si="174"/>
        <v>1.1472275334608029</v>
      </c>
    </row>
    <row r="716" spans="1:14" ht="15.75">
      <c r="A716" s="60">
        <v>59</v>
      </c>
      <c r="B716" s="64">
        <v>43475</v>
      </c>
      <c r="C716" s="60" t="s">
        <v>20</v>
      </c>
      <c r="D716" s="60" t="s">
        <v>21</v>
      </c>
      <c r="E716" s="60" t="s">
        <v>525</v>
      </c>
      <c r="F716" s="61">
        <v>345</v>
      </c>
      <c r="G716" s="61">
        <v>335</v>
      </c>
      <c r="H716" s="61">
        <v>350</v>
      </c>
      <c r="I716" s="61">
        <v>355</v>
      </c>
      <c r="J716" s="61">
        <v>360</v>
      </c>
      <c r="K716" s="61">
        <v>350</v>
      </c>
      <c r="L716" s="65">
        <f aca="true" t="shared" si="176" ref="L716:L722">100000/F716</f>
        <v>289.8550724637681</v>
      </c>
      <c r="M716" s="66">
        <f t="shared" si="175"/>
        <v>1449.2753623188405</v>
      </c>
      <c r="N716" s="79">
        <f t="shared" si="174"/>
        <v>1.4492753623188406</v>
      </c>
    </row>
    <row r="717" spans="1:14" ht="15.75">
      <c r="A717" s="60">
        <v>60</v>
      </c>
      <c r="B717" s="64">
        <v>43475</v>
      </c>
      <c r="C717" s="60" t="s">
        <v>20</v>
      </c>
      <c r="D717" s="60" t="s">
        <v>21</v>
      </c>
      <c r="E717" s="60" t="s">
        <v>159</v>
      </c>
      <c r="F717" s="61">
        <v>768</v>
      </c>
      <c r="G717" s="61">
        <v>753</v>
      </c>
      <c r="H717" s="61">
        <v>775</v>
      </c>
      <c r="I717" s="61">
        <v>783</v>
      </c>
      <c r="J717" s="61">
        <v>790</v>
      </c>
      <c r="K717" s="61">
        <v>775</v>
      </c>
      <c r="L717" s="65">
        <f t="shared" si="176"/>
        <v>130.20833333333334</v>
      </c>
      <c r="M717" s="66">
        <f t="shared" si="175"/>
        <v>911.4583333333334</v>
      </c>
      <c r="N717" s="79">
        <f t="shared" si="174"/>
        <v>0.9114583333333334</v>
      </c>
    </row>
    <row r="718" spans="1:14" ht="15.75">
      <c r="A718" s="60">
        <v>61</v>
      </c>
      <c r="B718" s="64">
        <v>43475</v>
      </c>
      <c r="C718" s="60" t="s">
        <v>20</v>
      </c>
      <c r="D718" s="60" t="s">
        <v>21</v>
      </c>
      <c r="E718" s="60" t="s">
        <v>65</v>
      </c>
      <c r="F718" s="61">
        <v>292</v>
      </c>
      <c r="G718" s="61">
        <v>284</v>
      </c>
      <c r="H718" s="61">
        <v>296</v>
      </c>
      <c r="I718" s="61">
        <v>300</v>
      </c>
      <c r="J718" s="61">
        <v>304</v>
      </c>
      <c r="K718" s="61">
        <v>284</v>
      </c>
      <c r="L718" s="65">
        <f t="shared" si="176"/>
        <v>342.4657534246575</v>
      </c>
      <c r="M718" s="66">
        <f t="shared" si="175"/>
        <v>-2739.72602739726</v>
      </c>
      <c r="N718" s="79">
        <v>0</v>
      </c>
    </row>
    <row r="719" spans="1:14" ht="15.75">
      <c r="A719" s="60">
        <v>62</v>
      </c>
      <c r="B719" s="64">
        <v>43474</v>
      </c>
      <c r="C719" s="60" t="s">
        <v>20</v>
      </c>
      <c r="D719" s="60" t="s">
        <v>21</v>
      </c>
      <c r="E719" s="60" t="s">
        <v>113</v>
      </c>
      <c r="F719" s="61">
        <v>289</v>
      </c>
      <c r="G719" s="61">
        <v>281</v>
      </c>
      <c r="H719" s="61">
        <v>293</v>
      </c>
      <c r="I719" s="61">
        <v>297</v>
      </c>
      <c r="J719" s="61">
        <v>300</v>
      </c>
      <c r="K719" s="61">
        <v>293</v>
      </c>
      <c r="L719" s="65">
        <f t="shared" si="176"/>
        <v>346.02076124567475</v>
      </c>
      <c r="M719" s="66">
        <f>IF(D719="BUY",(K719-F719)*(L719),(F719-K719)*(L719))</f>
        <v>1384.083044982699</v>
      </c>
      <c r="N719" s="79">
        <f aca="true" t="shared" si="177" ref="N719:N724">M719/(L719)/F719%</f>
        <v>1.3840830449826989</v>
      </c>
    </row>
    <row r="720" spans="1:14" ht="15.75">
      <c r="A720" s="60">
        <v>63</v>
      </c>
      <c r="B720" s="64">
        <v>43474</v>
      </c>
      <c r="C720" s="60" t="s">
        <v>20</v>
      </c>
      <c r="D720" s="60" t="s">
        <v>21</v>
      </c>
      <c r="E720" s="60" t="s">
        <v>159</v>
      </c>
      <c r="F720" s="61">
        <v>755</v>
      </c>
      <c r="G720" s="61">
        <v>739</v>
      </c>
      <c r="H720" s="61">
        <v>763</v>
      </c>
      <c r="I720" s="61">
        <v>771</v>
      </c>
      <c r="J720" s="61">
        <v>779</v>
      </c>
      <c r="K720" s="61">
        <v>779</v>
      </c>
      <c r="L720" s="65">
        <f t="shared" si="176"/>
        <v>132.4503311258278</v>
      </c>
      <c r="M720" s="66">
        <f>IF(D720="BUY",(K720-F720)*(L720),(F720-K720)*(L720))</f>
        <v>3178.8079470198672</v>
      </c>
      <c r="N720" s="79">
        <f t="shared" si="177"/>
        <v>3.178807947019868</v>
      </c>
    </row>
    <row r="721" spans="1:14" ht="15.75">
      <c r="A721" s="60">
        <v>64</v>
      </c>
      <c r="B721" s="64">
        <v>43474</v>
      </c>
      <c r="C721" s="60" t="s">
        <v>20</v>
      </c>
      <c r="D721" s="60" t="s">
        <v>21</v>
      </c>
      <c r="E721" s="60" t="s">
        <v>668</v>
      </c>
      <c r="F721" s="61">
        <v>492</v>
      </c>
      <c r="G721" s="61">
        <v>480</v>
      </c>
      <c r="H721" s="61">
        <v>498</v>
      </c>
      <c r="I721" s="61">
        <v>503</v>
      </c>
      <c r="J721" s="61">
        <v>509</v>
      </c>
      <c r="K721" s="61">
        <v>503</v>
      </c>
      <c r="L721" s="65">
        <f t="shared" si="176"/>
        <v>203.2520325203252</v>
      </c>
      <c r="M721" s="66">
        <f>IF(D721="BUY",(K721-F721)*(L721),(F721-K721)*(L721))</f>
        <v>2235.7723577235774</v>
      </c>
      <c r="N721" s="79">
        <f t="shared" si="177"/>
        <v>2.2357723577235777</v>
      </c>
    </row>
    <row r="722" spans="1:14" ht="15.75">
      <c r="A722" s="60">
        <v>65</v>
      </c>
      <c r="B722" s="64">
        <v>43473</v>
      </c>
      <c r="C722" s="60" t="s">
        <v>20</v>
      </c>
      <c r="D722" s="60" t="s">
        <v>21</v>
      </c>
      <c r="E722" s="60" t="s">
        <v>665</v>
      </c>
      <c r="F722" s="61">
        <v>395</v>
      </c>
      <c r="G722" s="61">
        <v>386</v>
      </c>
      <c r="H722" s="61">
        <v>400</v>
      </c>
      <c r="I722" s="61">
        <v>405</v>
      </c>
      <c r="J722" s="61">
        <v>410</v>
      </c>
      <c r="K722" s="61">
        <v>405</v>
      </c>
      <c r="L722" s="65">
        <f t="shared" si="176"/>
        <v>253.16455696202533</v>
      </c>
      <c r="M722" s="66">
        <f>IF(D722="BUY",(K722-F722)*(L722),(F722-K722)*(L722))</f>
        <v>2531.6455696202534</v>
      </c>
      <c r="N722" s="79">
        <f t="shared" si="177"/>
        <v>2.531645569620253</v>
      </c>
    </row>
    <row r="723" spans="1:14" ht="15.75">
      <c r="A723" s="60">
        <v>66</v>
      </c>
      <c r="B723" s="64">
        <v>43473</v>
      </c>
      <c r="C723" s="60" t="s">
        <v>20</v>
      </c>
      <c r="D723" s="60" t="s">
        <v>21</v>
      </c>
      <c r="E723" s="60" t="s">
        <v>664</v>
      </c>
      <c r="F723" s="61">
        <v>140</v>
      </c>
      <c r="G723" s="61">
        <v>135</v>
      </c>
      <c r="H723" s="61">
        <v>143</v>
      </c>
      <c r="I723" s="61">
        <v>146</v>
      </c>
      <c r="J723" s="61">
        <v>149</v>
      </c>
      <c r="K723" s="61">
        <v>135</v>
      </c>
      <c r="L723" s="65">
        <f aca="true" t="shared" si="178" ref="L723:L732">100000/F723</f>
        <v>714.2857142857143</v>
      </c>
      <c r="M723" s="66">
        <f>IF(D723="BUY",(K723-F723)*(L723),(F723-K723)*(L723))</f>
        <v>-3571.4285714285716</v>
      </c>
      <c r="N723" s="79">
        <f t="shared" si="177"/>
        <v>-3.5714285714285716</v>
      </c>
    </row>
    <row r="724" spans="1:14" ht="15.75">
      <c r="A724" s="60">
        <v>67</v>
      </c>
      <c r="B724" s="64">
        <v>43473</v>
      </c>
      <c r="C724" s="60" t="s">
        <v>20</v>
      </c>
      <c r="D724" s="60" t="s">
        <v>21</v>
      </c>
      <c r="E724" s="60" t="s">
        <v>663</v>
      </c>
      <c r="F724" s="61">
        <v>331</v>
      </c>
      <c r="G724" s="61">
        <v>323</v>
      </c>
      <c r="H724" s="61">
        <v>335</v>
      </c>
      <c r="I724" s="61">
        <v>339</v>
      </c>
      <c r="J724" s="61">
        <v>343</v>
      </c>
      <c r="K724" s="61">
        <v>334.5</v>
      </c>
      <c r="L724" s="65">
        <f t="shared" si="178"/>
        <v>302.11480362537765</v>
      </c>
      <c r="M724" s="66">
        <f aca="true" t="shared" si="179" ref="M724:M732">IF(D724="BUY",(K724-F724)*(L724),(F724-K724)*(L724))</f>
        <v>1057.4018126888218</v>
      </c>
      <c r="N724" s="79">
        <f t="shared" si="177"/>
        <v>1.0574018126888218</v>
      </c>
    </row>
    <row r="725" spans="1:14" ht="15.75">
      <c r="A725" s="60">
        <v>68</v>
      </c>
      <c r="B725" s="64">
        <v>43473</v>
      </c>
      <c r="C725" s="60" t="s">
        <v>20</v>
      </c>
      <c r="D725" s="60" t="s">
        <v>94</v>
      </c>
      <c r="E725" s="60" t="s">
        <v>209</v>
      </c>
      <c r="F725" s="61">
        <v>260</v>
      </c>
      <c r="G725" s="61">
        <v>266</v>
      </c>
      <c r="H725" s="61">
        <v>256</v>
      </c>
      <c r="I725" s="61">
        <v>252</v>
      </c>
      <c r="J725" s="61">
        <v>248</v>
      </c>
      <c r="K725" s="61">
        <v>256</v>
      </c>
      <c r="L725" s="65">
        <f t="shared" si="178"/>
        <v>384.61538461538464</v>
      </c>
      <c r="M725" s="66">
        <f t="shared" si="179"/>
        <v>1538.4615384615386</v>
      </c>
      <c r="N725" s="79">
        <f aca="true" t="shared" si="180" ref="N725:N732">M725/(L725)/F725%</f>
        <v>1.5384615384615383</v>
      </c>
    </row>
    <row r="726" spans="1:14" ht="15.75">
      <c r="A726" s="60">
        <v>69</v>
      </c>
      <c r="B726" s="64">
        <v>43472</v>
      </c>
      <c r="C726" s="60" t="s">
        <v>20</v>
      </c>
      <c r="D726" s="60" t="s">
        <v>21</v>
      </c>
      <c r="E726" s="60" t="s">
        <v>635</v>
      </c>
      <c r="F726" s="61">
        <v>515</v>
      </c>
      <c r="G726" s="61">
        <v>505</v>
      </c>
      <c r="H726" s="61">
        <v>521</v>
      </c>
      <c r="I726" s="61">
        <v>527</v>
      </c>
      <c r="J726" s="61">
        <v>533</v>
      </c>
      <c r="K726" s="61">
        <v>520.5</v>
      </c>
      <c r="L726" s="65">
        <f t="shared" si="178"/>
        <v>194.1747572815534</v>
      </c>
      <c r="M726" s="66">
        <f t="shared" si="179"/>
        <v>1067.9611650485438</v>
      </c>
      <c r="N726" s="79">
        <f t="shared" si="180"/>
        <v>1.0679611650485437</v>
      </c>
    </row>
    <row r="727" spans="1:14" ht="15.75">
      <c r="A727" s="60">
        <v>70</v>
      </c>
      <c r="B727" s="64">
        <v>43472</v>
      </c>
      <c r="C727" s="60" t="s">
        <v>20</v>
      </c>
      <c r="D727" s="60" t="s">
        <v>21</v>
      </c>
      <c r="E727" s="60" t="s">
        <v>433</v>
      </c>
      <c r="F727" s="61">
        <v>350</v>
      </c>
      <c r="G727" s="61">
        <v>340</v>
      </c>
      <c r="H727" s="61">
        <v>355</v>
      </c>
      <c r="I727" s="61">
        <v>360</v>
      </c>
      <c r="J727" s="61">
        <v>375</v>
      </c>
      <c r="K727" s="61">
        <v>355</v>
      </c>
      <c r="L727" s="65">
        <f t="shared" si="178"/>
        <v>285.7142857142857</v>
      </c>
      <c r="M727" s="66">
        <f t="shared" si="179"/>
        <v>1428.5714285714287</v>
      </c>
      <c r="N727" s="79">
        <f t="shared" si="180"/>
        <v>1.4285714285714286</v>
      </c>
    </row>
    <row r="728" spans="1:14" ht="15.75">
      <c r="A728" s="60">
        <v>71</v>
      </c>
      <c r="B728" s="64">
        <v>43472</v>
      </c>
      <c r="C728" s="60" t="s">
        <v>20</v>
      </c>
      <c r="D728" s="60" t="s">
        <v>21</v>
      </c>
      <c r="E728" s="60" t="s">
        <v>666</v>
      </c>
      <c r="F728" s="61">
        <v>292</v>
      </c>
      <c r="G728" s="61">
        <v>284</v>
      </c>
      <c r="H728" s="61">
        <v>296</v>
      </c>
      <c r="I728" s="61">
        <v>300</v>
      </c>
      <c r="J728" s="61">
        <v>304</v>
      </c>
      <c r="K728" s="61">
        <v>296</v>
      </c>
      <c r="L728" s="65">
        <f t="shared" si="178"/>
        <v>342.4657534246575</v>
      </c>
      <c r="M728" s="66">
        <f t="shared" si="179"/>
        <v>1369.86301369863</v>
      </c>
      <c r="N728" s="79">
        <f t="shared" si="180"/>
        <v>1.36986301369863</v>
      </c>
    </row>
    <row r="729" spans="1:14" ht="15.75">
      <c r="A729" s="60">
        <v>72</v>
      </c>
      <c r="B729" s="64">
        <v>43472</v>
      </c>
      <c r="C729" s="60" t="s">
        <v>20</v>
      </c>
      <c r="D729" s="60" t="s">
        <v>94</v>
      </c>
      <c r="E729" s="60" t="s">
        <v>90</v>
      </c>
      <c r="F729" s="61">
        <v>542</v>
      </c>
      <c r="G729" s="61">
        <v>553</v>
      </c>
      <c r="H729" s="61">
        <v>536</v>
      </c>
      <c r="I729" s="61">
        <v>532</v>
      </c>
      <c r="J729" s="61">
        <v>526</v>
      </c>
      <c r="K729" s="61">
        <v>532</v>
      </c>
      <c r="L729" s="65">
        <f t="shared" si="178"/>
        <v>184.50184501845018</v>
      </c>
      <c r="M729" s="66">
        <f t="shared" si="179"/>
        <v>1845.018450184502</v>
      </c>
      <c r="N729" s="79">
        <f t="shared" si="180"/>
        <v>1.845018450184502</v>
      </c>
    </row>
    <row r="730" spans="1:14" ht="15.75">
      <c r="A730" s="60">
        <v>73</v>
      </c>
      <c r="B730" s="64">
        <v>43472</v>
      </c>
      <c r="C730" s="60" t="s">
        <v>20</v>
      </c>
      <c r="D730" s="60" t="s">
        <v>21</v>
      </c>
      <c r="E730" s="60" t="s">
        <v>247</v>
      </c>
      <c r="F730" s="61">
        <v>268</v>
      </c>
      <c r="G730" s="61">
        <v>260</v>
      </c>
      <c r="H730" s="61">
        <v>272</v>
      </c>
      <c r="I730" s="61">
        <v>276</v>
      </c>
      <c r="J730" s="61">
        <v>280</v>
      </c>
      <c r="K730" s="61">
        <v>260</v>
      </c>
      <c r="L730" s="65">
        <f t="shared" si="178"/>
        <v>373.13432835820896</v>
      </c>
      <c r="M730" s="66">
        <f t="shared" si="179"/>
        <v>-2985.0746268656717</v>
      </c>
      <c r="N730" s="79">
        <f t="shared" si="180"/>
        <v>-2.9850746268656714</v>
      </c>
    </row>
    <row r="731" spans="1:14" ht="15.75">
      <c r="A731" s="60">
        <v>74</v>
      </c>
      <c r="B731" s="64">
        <v>43472</v>
      </c>
      <c r="C731" s="60" t="s">
        <v>20</v>
      </c>
      <c r="D731" s="60" t="s">
        <v>21</v>
      </c>
      <c r="E731" s="60" t="s">
        <v>57</v>
      </c>
      <c r="F731" s="61">
        <v>765</v>
      </c>
      <c r="G731" s="61">
        <v>749</v>
      </c>
      <c r="H731" s="61">
        <v>773</v>
      </c>
      <c r="I731" s="61">
        <v>781</v>
      </c>
      <c r="J731" s="61">
        <v>789</v>
      </c>
      <c r="K731" s="61">
        <v>749</v>
      </c>
      <c r="L731" s="65">
        <f t="shared" si="178"/>
        <v>130.718954248366</v>
      </c>
      <c r="M731" s="66">
        <f t="shared" si="179"/>
        <v>-2091.503267973856</v>
      </c>
      <c r="N731" s="79">
        <f t="shared" si="180"/>
        <v>-2.0915032679738563</v>
      </c>
    </row>
    <row r="732" spans="1:14" ht="15.75">
      <c r="A732" s="60">
        <v>75</v>
      </c>
      <c r="B732" s="64">
        <v>43469</v>
      </c>
      <c r="C732" s="60" t="s">
        <v>20</v>
      </c>
      <c r="D732" s="60" t="s">
        <v>21</v>
      </c>
      <c r="E732" s="60" t="s">
        <v>662</v>
      </c>
      <c r="F732" s="61">
        <v>98</v>
      </c>
      <c r="G732" s="61">
        <v>95</v>
      </c>
      <c r="H732" s="61">
        <v>99.5</v>
      </c>
      <c r="I732" s="61">
        <v>101</v>
      </c>
      <c r="J732" s="61">
        <v>102.5</v>
      </c>
      <c r="K732" s="61">
        <v>95</v>
      </c>
      <c r="L732" s="65">
        <f t="shared" si="178"/>
        <v>1020.4081632653061</v>
      </c>
      <c r="M732" s="66">
        <f t="shared" si="179"/>
        <v>-3061.2244897959185</v>
      </c>
      <c r="N732" s="79">
        <f t="shared" si="180"/>
        <v>-3.061224489795918</v>
      </c>
    </row>
    <row r="733" spans="1:14" ht="15.75">
      <c r="A733" s="60">
        <v>76</v>
      </c>
      <c r="B733" s="64">
        <v>43469</v>
      </c>
      <c r="C733" s="60" t="s">
        <v>20</v>
      </c>
      <c r="D733" s="60" t="s">
        <v>21</v>
      </c>
      <c r="E733" s="60" t="s">
        <v>58</v>
      </c>
      <c r="F733" s="61">
        <v>172</v>
      </c>
      <c r="G733" s="61">
        <v>168</v>
      </c>
      <c r="H733" s="61">
        <v>174.5</v>
      </c>
      <c r="I733" s="61">
        <v>177</v>
      </c>
      <c r="J733" s="61">
        <v>179.5</v>
      </c>
      <c r="K733" s="61">
        <v>174.5</v>
      </c>
      <c r="L733" s="65">
        <f aca="true" t="shared" si="181" ref="L733:L741">100000/F733</f>
        <v>581.3953488372093</v>
      </c>
      <c r="M733" s="66">
        <f aca="true" t="shared" si="182" ref="M733:M741">IF(D733="BUY",(K733-F733)*(L733),(F733-K733)*(L733))</f>
        <v>1453.4883720930234</v>
      </c>
      <c r="N733" s="79">
        <f aca="true" t="shared" si="183" ref="N733:N741">M733/(L733)/F733%</f>
        <v>1.4534883720930232</v>
      </c>
    </row>
    <row r="734" spans="1:14" ht="15.75">
      <c r="A734" s="60">
        <v>77</v>
      </c>
      <c r="B734" s="64">
        <v>43469</v>
      </c>
      <c r="C734" s="60" t="s">
        <v>20</v>
      </c>
      <c r="D734" s="60" t="s">
        <v>21</v>
      </c>
      <c r="E734" s="60" t="s">
        <v>492</v>
      </c>
      <c r="F734" s="61">
        <v>110</v>
      </c>
      <c r="G734" s="61">
        <v>106.5</v>
      </c>
      <c r="H734" s="61">
        <v>112</v>
      </c>
      <c r="I734" s="61">
        <v>114</v>
      </c>
      <c r="J734" s="61">
        <v>116</v>
      </c>
      <c r="K734" s="61">
        <v>112</v>
      </c>
      <c r="L734" s="65">
        <f t="shared" si="181"/>
        <v>909.0909090909091</v>
      </c>
      <c r="M734" s="66">
        <f t="shared" si="182"/>
        <v>1818.1818181818182</v>
      </c>
      <c r="N734" s="79">
        <f t="shared" si="183"/>
        <v>1.8181818181818181</v>
      </c>
    </row>
    <row r="735" spans="1:14" ht="15.75">
      <c r="A735" s="60">
        <v>78</v>
      </c>
      <c r="B735" s="64">
        <v>43469</v>
      </c>
      <c r="C735" s="60" t="s">
        <v>20</v>
      </c>
      <c r="D735" s="60" t="s">
        <v>94</v>
      </c>
      <c r="E735" s="60" t="s">
        <v>379</v>
      </c>
      <c r="F735" s="61">
        <v>208.5</v>
      </c>
      <c r="G735" s="61">
        <v>212.5</v>
      </c>
      <c r="H735" s="61">
        <v>206</v>
      </c>
      <c r="I735" s="61">
        <v>203.5</v>
      </c>
      <c r="J735" s="61">
        <v>201</v>
      </c>
      <c r="K735" s="61">
        <v>206</v>
      </c>
      <c r="L735" s="65">
        <f t="shared" si="181"/>
        <v>479.6163069544364</v>
      </c>
      <c r="M735" s="66">
        <f t="shared" si="182"/>
        <v>1199.0407673860911</v>
      </c>
      <c r="N735" s="79">
        <f t="shared" si="183"/>
        <v>1.1990407673860912</v>
      </c>
    </row>
    <row r="736" spans="1:14" ht="15.75">
      <c r="A736" s="60">
        <v>79</v>
      </c>
      <c r="B736" s="64">
        <v>43469</v>
      </c>
      <c r="C736" s="60" t="s">
        <v>20</v>
      </c>
      <c r="D736" s="60" t="s">
        <v>21</v>
      </c>
      <c r="E736" s="60" t="s">
        <v>661</v>
      </c>
      <c r="F736" s="61">
        <v>280</v>
      </c>
      <c r="G736" s="61">
        <v>270</v>
      </c>
      <c r="H736" s="61">
        <v>285</v>
      </c>
      <c r="I736" s="61">
        <v>290</v>
      </c>
      <c r="J736" s="61">
        <v>295</v>
      </c>
      <c r="K736" s="61">
        <v>285</v>
      </c>
      <c r="L736" s="65">
        <f t="shared" si="181"/>
        <v>357.14285714285717</v>
      </c>
      <c r="M736" s="66">
        <f t="shared" si="182"/>
        <v>1785.7142857142858</v>
      </c>
      <c r="N736" s="79">
        <f t="shared" si="183"/>
        <v>1.7857142857142858</v>
      </c>
    </row>
    <row r="737" spans="1:14" ht="15.75">
      <c r="A737" s="60">
        <v>80</v>
      </c>
      <c r="B737" s="64">
        <v>43468</v>
      </c>
      <c r="C737" s="60" t="s">
        <v>20</v>
      </c>
      <c r="D737" s="60" t="s">
        <v>94</v>
      </c>
      <c r="E737" s="60" t="s">
        <v>652</v>
      </c>
      <c r="F737" s="61">
        <v>283</v>
      </c>
      <c r="G737" s="61">
        <v>289</v>
      </c>
      <c r="H737" s="61">
        <v>280</v>
      </c>
      <c r="I737" s="61">
        <v>277</v>
      </c>
      <c r="J737" s="61">
        <v>274</v>
      </c>
      <c r="K737" s="61">
        <v>280.5</v>
      </c>
      <c r="L737" s="65">
        <f t="shared" si="181"/>
        <v>353.35689045936397</v>
      </c>
      <c r="M737" s="66">
        <f t="shared" si="182"/>
        <v>883.3922261484099</v>
      </c>
      <c r="N737" s="79">
        <f t="shared" si="183"/>
        <v>0.8833922261484098</v>
      </c>
    </row>
    <row r="738" spans="1:14" ht="15.75">
      <c r="A738" s="60">
        <v>81</v>
      </c>
      <c r="B738" s="64">
        <v>43468</v>
      </c>
      <c r="C738" s="60" t="s">
        <v>20</v>
      </c>
      <c r="D738" s="60" t="s">
        <v>94</v>
      </c>
      <c r="E738" s="60" t="s">
        <v>236</v>
      </c>
      <c r="F738" s="61">
        <v>237.5</v>
      </c>
      <c r="G738" s="61">
        <v>243</v>
      </c>
      <c r="H738" s="61">
        <v>234</v>
      </c>
      <c r="I738" s="61">
        <v>231</v>
      </c>
      <c r="J738" s="61">
        <v>228</v>
      </c>
      <c r="K738" s="61">
        <v>234</v>
      </c>
      <c r="L738" s="65">
        <f t="shared" si="181"/>
        <v>421.05263157894734</v>
      </c>
      <c r="M738" s="66">
        <f t="shared" si="182"/>
        <v>1473.6842105263156</v>
      </c>
      <c r="N738" s="79">
        <f t="shared" si="183"/>
        <v>1.4736842105263157</v>
      </c>
    </row>
    <row r="739" spans="1:14" ht="15.75">
      <c r="A739" s="60">
        <v>82</v>
      </c>
      <c r="B739" s="64">
        <v>43468</v>
      </c>
      <c r="C739" s="60" t="s">
        <v>20</v>
      </c>
      <c r="D739" s="60" t="s">
        <v>94</v>
      </c>
      <c r="E739" s="60" t="s">
        <v>379</v>
      </c>
      <c r="F739" s="61">
        <v>213</v>
      </c>
      <c r="G739" s="61">
        <v>219</v>
      </c>
      <c r="H739" s="61">
        <v>210</v>
      </c>
      <c r="I739" s="61">
        <v>207</v>
      </c>
      <c r="J739" s="61">
        <v>204</v>
      </c>
      <c r="K739" s="61">
        <v>211</v>
      </c>
      <c r="L739" s="65">
        <f t="shared" si="181"/>
        <v>469.4835680751174</v>
      </c>
      <c r="M739" s="66">
        <f t="shared" si="182"/>
        <v>938.9671361502348</v>
      </c>
      <c r="N739" s="79">
        <f t="shared" si="183"/>
        <v>0.9389671361502347</v>
      </c>
    </row>
    <row r="740" spans="1:14" ht="15.75">
      <c r="A740" s="60">
        <v>83</v>
      </c>
      <c r="B740" s="64">
        <v>43468</v>
      </c>
      <c r="C740" s="60" t="s">
        <v>20</v>
      </c>
      <c r="D740" s="60" t="s">
        <v>94</v>
      </c>
      <c r="E740" s="60" t="s">
        <v>441</v>
      </c>
      <c r="F740" s="61">
        <v>167.5</v>
      </c>
      <c r="G740" s="61">
        <v>171</v>
      </c>
      <c r="H740" s="61">
        <v>165.5</v>
      </c>
      <c r="I740" s="61">
        <v>163.5</v>
      </c>
      <c r="J740" s="61">
        <v>161.5</v>
      </c>
      <c r="K740" s="61">
        <v>165.5</v>
      </c>
      <c r="L740" s="65">
        <f t="shared" si="181"/>
        <v>597.0149253731344</v>
      </c>
      <c r="M740" s="66">
        <f t="shared" si="182"/>
        <v>1194.0298507462687</v>
      </c>
      <c r="N740" s="79">
        <f t="shared" si="183"/>
        <v>1.1940298507462686</v>
      </c>
    </row>
    <row r="741" spans="1:14" ht="15.75">
      <c r="A741" s="60">
        <v>84</v>
      </c>
      <c r="B741" s="64">
        <v>43467</v>
      </c>
      <c r="C741" s="60" t="s">
        <v>20</v>
      </c>
      <c r="D741" s="60" t="s">
        <v>21</v>
      </c>
      <c r="E741" s="60" t="s">
        <v>272</v>
      </c>
      <c r="F741" s="61">
        <v>438</v>
      </c>
      <c r="G741" s="61">
        <v>428</v>
      </c>
      <c r="H741" s="61">
        <v>443</v>
      </c>
      <c r="I741" s="61">
        <v>448</v>
      </c>
      <c r="J741" s="61">
        <v>453</v>
      </c>
      <c r="K741" s="61">
        <v>443</v>
      </c>
      <c r="L741" s="65">
        <f t="shared" si="181"/>
        <v>228.31050228310502</v>
      </c>
      <c r="M741" s="66">
        <f t="shared" si="182"/>
        <v>1141.552511415525</v>
      </c>
      <c r="N741" s="79">
        <f t="shared" si="183"/>
        <v>1.1415525114155252</v>
      </c>
    </row>
    <row r="742" spans="1:14" ht="15.75">
      <c r="A742" s="60">
        <v>85</v>
      </c>
      <c r="B742" s="64">
        <v>43467</v>
      </c>
      <c r="C742" s="60" t="s">
        <v>20</v>
      </c>
      <c r="D742" s="60" t="s">
        <v>21</v>
      </c>
      <c r="E742" s="60" t="s">
        <v>183</v>
      </c>
      <c r="F742" s="61">
        <v>228</v>
      </c>
      <c r="G742" s="61">
        <v>222</v>
      </c>
      <c r="H742" s="61">
        <v>231</v>
      </c>
      <c r="I742" s="61">
        <v>234</v>
      </c>
      <c r="J742" s="61">
        <v>227</v>
      </c>
      <c r="K742" s="61">
        <v>230.9</v>
      </c>
      <c r="L742" s="65">
        <f aca="true" t="shared" si="184" ref="L742:L748">100000/F742</f>
        <v>438.5964912280702</v>
      </c>
      <c r="M742" s="66">
        <f aca="true" t="shared" si="185" ref="M742:M748">IF(D742="BUY",(K742-F742)*(L742),(F742-K742)*(L742))</f>
        <v>1271.9298245614061</v>
      </c>
      <c r="N742" s="79">
        <f aca="true" t="shared" si="186" ref="N742:N748">M742/(L742)/F742%</f>
        <v>1.2719298245614061</v>
      </c>
    </row>
    <row r="743" spans="1:14" ht="15.75">
      <c r="A743" s="60">
        <v>86</v>
      </c>
      <c r="B743" s="64">
        <v>43467</v>
      </c>
      <c r="C743" s="60" t="s">
        <v>20</v>
      </c>
      <c r="D743" s="60" t="s">
        <v>21</v>
      </c>
      <c r="E743" s="60" t="s">
        <v>469</v>
      </c>
      <c r="F743" s="61">
        <v>1165</v>
      </c>
      <c r="G743" s="61">
        <v>1144</v>
      </c>
      <c r="H743" s="61">
        <v>1177</v>
      </c>
      <c r="I743" s="61">
        <v>1189</v>
      </c>
      <c r="J743" s="61">
        <v>1200</v>
      </c>
      <c r="K743" s="61">
        <v>1177</v>
      </c>
      <c r="L743" s="65">
        <f t="shared" si="184"/>
        <v>85.83690987124463</v>
      </c>
      <c r="M743" s="66">
        <f t="shared" si="185"/>
        <v>1030.0429184549355</v>
      </c>
      <c r="N743" s="79">
        <f t="shared" si="186"/>
        <v>1.0300429184549356</v>
      </c>
    </row>
    <row r="744" spans="1:14" ht="15.75">
      <c r="A744" s="60">
        <v>87</v>
      </c>
      <c r="B744" s="64">
        <v>43466</v>
      </c>
      <c r="C744" s="60" t="s">
        <v>20</v>
      </c>
      <c r="D744" s="60" t="s">
        <v>21</v>
      </c>
      <c r="E744" s="60" t="s">
        <v>52</v>
      </c>
      <c r="F744" s="61">
        <v>272</v>
      </c>
      <c r="G744" s="61">
        <v>264</v>
      </c>
      <c r="H744" s="61">
        <v>276</v>
      </c>
      <c r="I744" s="61">
        <v>279</v>
      </c>
      <c r="J744" s="61">
        <v>283</v>
      </c>
      <c r="K744" s="61">
        <v>275.5</v>
      </c>
      <c r="L744" s="65">
        <f t="shared" si="184"/>
        <v>367.6470588235294</v>
      </c>
      <c r="M744" s="66">
        <f t="shared" si="185"/>
        <v>1286.764705882353</v>
      </c>
      <c r="N744" s="79">
        <f t="shared" si="186"/>
        <v>1.2867647058823528</v>
      </c>
    </row>
    <row r="745" spans="1:14" ht="15.75">
      <c r="A745" s="60">
        <v>88</v>
      </c>
      <c r="B745" s="64">
        <v>43466</v>
      </c>
      <c r="C745" s="60" t="s">
        <v>20</v>
      </c>
      <c r="D745" s="60" t="s">
        <v>21</v>
      </c>
      <c r="E745" s="60" t="s">
        <v>183</v>
      </c>
      <c r="F745" s="61">
        <v>224</v>
      </c>
      <c r="G745" s="61">
        <v>218</v>
      </c>
      <c r="H745" s="61">
        <v>227</v>
      </c>
      <c r="I745" s="61">
        <v>230</v>
      </c>
      <c r="J745" s="61">
        <v>233</v>
      </c>
      <c r="K745" s="61">
        <v>226.5</v>
      </c>
      <c r="L745" s="65">
        <f t="shared" si="184"/>
        <v>446.42857142857144</v>
      </c>
      <c r="M745" s="66">
        <f t="shared" si="185"/>
        <v>1116.0714285714287</v>
      </c>
      <c r="N745" s="79">
        <f t="shared" si="186"/>
        <v>1.1160714285714284</v>
      </c>
    </row>
    <row r="746" spans="1:14" ht="15.75">
      <c r="A746" s="60">
        <v>89</v>
      </c>
      <c r="B746" s="64">
        <v>43466</v>
      </c>
      <c r="C746" s="60" t="s">
        <v>20</v>
      </c>
      <c r="D746" s="60" t="s">
        <v>21</v>
      </c>
      <c r="E746" s="60" t="s">
        <v>612</v>
      </c>
      <c r="F746" s="61">
        <v>478</v>
      </c>
      <c r="G746" s="61">
        <v>468</v>
      </c>
      <c r="H746" s="61">
        <v>483</v>
      </c>
      <c r="I746" s="61">
        <v>488</v>
      </c>
      <c r="J746" s="61">
        <v>493</v>
      </c>
      <c r="K746" s="61">
        <v>468</v>
      </c>
      <c r="L746" s="65">
        <f t="shared" si="184"/>
        <v>209.20502092050208</v>
      </c>
      <c r="M746" s="66">
        <f t="shared" si="185"/>
        <v>-2092.050209205021</v>
      </c>
      <c r="N746" s="79">
        <f t="shared" si="186"/>
        <v>-2.0920502092050213</v>
      </c>
    </row>
    <row r="747" spans="1:14" ht="15.75">
      <c r="A747" s="60">
        <v>90</v>
      </c>
      <c r="B747" s="64">
        <v>43466</v>
      </c>
      <c r="C747" s="60" t="s">
        <v>20</v>
      </c>
      <c r="D747" s="60" t="s">
        <v>21</v>
      </c>
      <c r="E747" s="60" t="s">
        <v>25</v>
      </c>
      <c r="F747" s="61">
        <v>714</v>
      </c>
      <c r="G747" s="61">
        <v>696</v>
      </c>
      <c r="H747" s="61">
        <v>722</v>
      </c>
      <c r="I747" s="61">
        <v>230</v>
      </c>
      <c r="J747" s="61">
        <v>738</v>
      </c>
      <c r="K747" s="61">
        <v>722</v>
      </c>
      <c r="L747" s="65">
        <f t="shared" si="184"/>
        <v>140.0560224089636</v>
      </c>
      <c r="M747" s="66">
        <f t="shared" si="185"/>
        <v>1120.4481792717088</v>
      </c>
      <c r="N747" s="79">
        <f t="shared" si="186"/>
        <v>1.1204481792717087</v>
      </c>
    </row>
    <row r="748" spans="1:14" ht="15.75">
      <c r="A748" s="60">
        <v>91</v>
      </c>
      <c r="B748" s="64">
        <v>43466</v>
      </c>
      <c r="C748" s="60" t="s">
        <v>20</v>
      </c>
      <c r="D748" s="60" t="s">
        <v>21</v>
      </c>
      <c r="E748" s="60" t="s">
        <v>612</v>
      </c>
      <c r="F748" s="61">
        <v>454</v>
      </c>
      <c r="G748" s="61">
        <v>444</v>
      </c>
      <c r="H748" s="61">
        <v>459</v>
      </c>
      <c r="I748" s="61">
        <v>464</v>
      </c>
      <c r="J748" s="61">
        <v>469</v>
      </c>
      <c r="K748" s="61">
        <v>469</v>
      </c>
      <c r="L748" s="65">
        <f t="shared" si="184"/>
        <v>220.26431718061673</v>
      </c>
      <c r="M748" s="66">
        <f t="shared" si="185"/>
        <v>3303.964757709251</v>
      </c>
      <c r="N748" s="79">
        <f t="shared" si="186"/>
        <v>3.303964757709251</v>
      </c>
    </row>
    <row r="749" spans="1:12" ht="15.75">
      <c r="A749" s="82" t="s">
        <v>26</v>
      </c>
      <c r="B749" s="23"/>
      <c r="C749" s="24"/>
      <c r="D749" s="25"/>
      <c r="E749" s="26"/>
      <c r="F749" s="26"/>
      <c r="G749" s="27"/>
      <c r="H749" s="35"/>
      <c r="I749" s="35"/>
      <c r="J749" s="35"/>
      <c r="K749" s="26"/>
      <c r="L749" s="21"/>
    </row>
    <row r="750" spans="1:12" ht="15.75">
      <c r="A750" s="82" t="s">
        <v>27</v>
      </c>
      <c r="B750" s="23"/>
      <c r="C750" s="24"/>
      <c r="D750" s="25"/>
      <c r="E750" s="26"/>
      <c r="F750" s="26"/>
      <c r="G750" s="27"/>
      <c r="H750" s="26"/>
      <c r="I750" s="26"/>
      <c r="J750" s="26"/>
      <c r="K750" s="26"/>
      <c r="L750" s="21"/>
    </row>
    <row r="751" spans="1:11" ht="15.75">
      <c r="A751" s="82" t="s">
        <v>27</v>
      </c>
      <c r="B751" s="23"/>
      <c r="C751" s="24"/>
      <c r="D751" s="25"/>
      <c r="E751" s="26"/>
      <c r="F751" s="26"/>
      <c r="G751" s="27"/>
      <c r="H751" s="26"/>
      <c r="I751" s="26"/>
      <c r="J751" s="26"/>
      <c r="K751" s="26"/>
    </row>
    <row r="752" spans="1:11" ht="16.5" thickBot="1">
      <c r="A752" s="68"/>
      <c r="B752" s="69"/>
      <c r="C752" s="26"/>
      <c r="D752" s="26"/>
      <c r="E752" s="26"/>
      <c r="F752" s="29"/>
      <c r="G752" s="30"/>
      <c r="H752" s="31" t="s">
        <v>28</v>
      </c>
      <c r="I752" s="31"/>
      <c r="J752" s="29"/>
      <c r="K752" s="29"/>
    </row>
    <row r="753" spans="1:11" ht="15.75">
      <c r="A753" s="68"/>
      <c r="B753" s="69"/>
      <c r="C753" s="119" t="s">
        <v>29</v>
      </c>
      <c r="D753" s="119"/>
      <c r="E753" s="33">
        <v>91</v>
      </c>
      <c r="F753" s="34">
        <f>F754+F755+F756+F757+F758+F759</f>
        <v>100</v>
      </c>
      <c r="G753" s="35">
        <v>91</v>
      </c>
      <c r="H753" s="36">
        <f>G754/G753%</f>
        <v>78.02197802197801</v>
      </c>
      <c r="I753" s="36"/>
      <c r="J753" s="29"/>
      <c r="K753" s="29"/>
    </row>
    <row r="754" spans="1:10" ht="15.75">
      <c r="A754" s="68"/>
      <c r="B754" s="69"/>
      <c r="C754" s="115" t="s">
        <v>30</v>
      </c>
      <c r="D754" s="115"/>
      <c r="E754" s="37">
        <v>71</v>
      </c>
      <c r="F754" s="38">
        <f>(E754/E753)*100</f>
        <v>78.02197802197803</v>
      </c>
      <c r="G754" s="35">
        <v>71</v>
      </c>
      <c r="H754" s="32"/>
      <c r="I754" s="32"/>
      <c r="J754" s="29"/>
    </row>
    <row r="755" spans="1:10" ht="15.75">
      <c r="A755" s="68"/>
      <c r="B755" s="69"/>
      <c r="C755" s="115" t="s">
        <v>32</v>
      </c>
      <c r="D755" s="115"/>
      <c r="E755" s="37">
        <v>0</v>
      </c>
      <c r="F755" s="38">
        <f>(E755/E753)*100</f>
        <v>0</v>
      </c>
      <c r="G755" s="40"/>
      <c r="H755" s="35"/>
      <c r="I755" s="35"/>
      <c r="J755" s="29"/>
    </row>
    <row r="756" spans="1:11" ht="15.75">
      <c r="A756" s="68"/>
      <c r="B756" s="69"/>
      <c r="C756" s="115" t="s">
        <v>33</v>
      </c>
      <c r="D756" s="115"/>
      <c r="E756" s="37">
        <v>0</v>
      </c>
      <c r="F756" s="38">
        <f>(E756/E753)*100</f>
        <v>0</v>
      </c>
      <c r="G756" s="40"/>
      <c r="H756" s="35"/>
      <c r="I756" s="35"/>
      <c r="J756" s="29"/>
      <c r="K756" s="1"/>
    </row>
    <row r="757" spans="1:11" ht="15.75">
      <c r="A757" s="68"/>
      <c r="B757" s="69"/>
      <c r="C757" s="115" t="s">
        <v>34</v>
      </c>
      <c r="D757" s="115"/>
      <c r="E757" s="37">
        <v>20</v>
      </c>
      <c r="F757" s="38">
        <f>(E757/E753)*100</f>
        <v>21.978021978021978</v>
      </c>
      <c r="G757" s="40"/>
      <c r="H757" s="26" t="s">
        <v>35</v>
      </c>
      <c r="I757" s="26"/>
      <c r="J757" s="29"/>
      <c r="K757" s="29"/>
    </row>
    <row r="758" spans="1:11" ht="15.75">
      <c r="A758" s="68"/>
      <c r="B758" s="69"/>
      <c r="C758" s="115" t="s">
        <v>36</v>
      </c>
      <c r="D758" s="115"/>
      <c r="E758" s="37">
        <v>0</v>
      </c>
      <c r="F758" s="38">
        <f>(E758/E753)*100</f>
        <v>0</v>
      </c>
      <c r="G758" s="40"/>
      <c r="H758" s="26"/>
      <c r="I758" s="26"/>
      <c r="J758" s="29"/>
      <c r="K758" s="29"/>
    </row>
    <row r="759" spans="1:11" ht="16.5" thickBot="1">
      <c r="A759" s="68"/>
      <c r="B759" s="69"/>
      <c r="C759" s="116" t="s">
        <v>37</v>
      </c>
      <c r="D759" s="116"/>
      <c r="E759" s="42"/>
      <c r="F759" s="43">
        <f>(E759/E753)*100</f>
        <v>0</v>
      </c>
      <c r="G759" s="40"/>
      <c r="H759" s="26"/>
      <c r="J759" s="26"/>
      <c r="K759" s="29"/>
    </row>
    <row r="760" spans="1:12" ht="15.75">
      <c r="A760" s="83" t="s">
        <v>38</v>
      </c>
      <c r="B760" s="23"/>
      <c r="C760" s="24"/>
      <c r="D760" s="24"/>
      <c r="E760" s="26"/>
      <c r="F760" s="26"/>
      <c r="G760" s="84"/>
      <c r="H760" s="85"/>
      <c r="I760" s="85"/>
      <c r="J760" s="85"/>
      <c r="K760" s="26"/>
      <c r="L760" s="2"/>
    </row>
    <row r="761" spans="1:11" ht="15.75">
      <c r="A761" s="25" t="s">
        <v>39</v>
      </c>
      <c r="B761" s="23"/>
      <c r="C761" s="86"/>
      <c r="D761" s="87"/>
      <c r="E761" s="28"/>
      <c r="F761" s="85"/>
      <c r="G761" s="84"/>
      <c r="H761" s="85"/>
      <c r="I761" s="85"/>
      <c r="J761" s="85"/>
      <c r="K761" s="26"/>
    </row>
    <row r="762" spans="1:13" ht="15.75">
      <c r="A762" s="25" t="s">
        <v>40</v>
      </c>
      <c r="B762" s="23"/>
      <c r="C762" s="24"/>
      <c r="D762" s="87"/>
      <c r="E762" s="28"/>
      <c r="F762" s="85"/>
      <c r="G762" s="84"/>
      <c r="H762" s="32"/>
      <c r="I762" s="32"/>
      <c r="J762" s="32"/>
      <c r="K762" s="26"/>
      <c r="M762" s="21"/>
    </row>
    <row r="763" spans="1:13" ht="15.75">
      <c r="A763" s="25" t="s">
        <v>41</v>
      </c>
      <c r="B763" s="86"/>
      <c r="C763" s="24"/>
      <c r="D763" s="87"/>
      <c r="E763" s="28"/>
      <c r="F763" s="85"/>
      <c r="G763" s="30"/>
      <c r="H763" s="32"/>
      <c r="I763" s="32"/>
      <c r="J763" s="32"/>
      <c r="K763" s="26"/>
      <c r="M763" s="21"/>
    </row>
    <row r="764" spans="1:14" ht="16.5" thickBot="1">
      <c r="A764" s="25" t="s">
        <v>42</v>
      </c>
      <c r="B764" s="39"/>
      <c r="C764" s="24"/>
      <c r="D764" s="88"/>
      <c r="E764" s="85"/>
      <c r="F764" s="85"/>
      <c r="G764" s="30"/>
      <c r="H764" s="32"/>
      <c r="I764" s="32"/>
      <c r="J764" s="32"/>
      <c r="K764" s="85"/>
      <c r="L764" s="21"/>
      <c r="M764" s="21"/>
      <c r="N764" s="21"/>
    </row>
    <row r="765" spans="1:14" ht="16.5" thickBot="1">
      <c r="A765" s="124" t="s">
        <v>0</v>
      </c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</row>
    <row r="766" spans="1:14" ht="16.5" thickBot="1">
      <c r="A766" s="124"/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</row>
    <row r="767" spans="1:14" ht="15.75">
      <c r="A767" s="124"/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</row>
    <row r="768" spans="1:14" ht="15.75">
      <c r="A768" s="125" t="s">
        <v>616</v>
      </c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</row>
    <row r="769" spans="1:14" ht="15.75">
      <c r="A769" s="125" t="s">
        <v>615</v>
      </c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</row>
    <row r="770" spans="1:14" ht="16.5" thickBot="1">
      <c r="A770" s="126" t="s">
        <v>3</v>
      </c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</row>
    <row r="771" spans="1:14" ht="15.75">
      <c r="A771" s="127" t="s">
        <v>639</v>
      </c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</row>
    <row r="772" spans="1:14" ht="15.75">
      <c r="A772" s="127" t="s">
        <v>5</v>
      </c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</row>
    <row r="773" spans="1:14" ht="15.75">
      <c r="A773" s="122" t="s">
        <v>6</v>
      </c>
      <c r="B773" s="117" t="s">
        <v>7</v>
      </c>
      <c r="C773" s="117" t="s">
        <v>8</v>
      </c>
      <c r="D773" s="122" t="s">
        <v>9</v>
      </c>
      <c r="E773" s="117" t="s">
        <v>10</v>
      </c>
      <c r="F773" s="117" t="s">
        <v>11</v>
      </c>
      <c r="G773" s="117" t="s">
        <v>12</v>
      </c>
      <c r="H773" s="117" t="s">
        <v>13</v>
      </c>
      <c r="I773" s="117" t="s">
        <v>14</v>
      </c>
      <c r="J773" s="117" t="s">
        <v>15</v>
      </c>
      <c r="K773" s="120" t="s">
        <v>16</v>
      </c>
      <c r="L773" s="117" t="s">
        <v>17</v>
      </c>
      <c r="M773" s="117" t="s">
        <v>18</v>
      </c>
      <c r="N773" s="117" t="s">
        <v>19</v>
      </c>
    </row>
    <row r="774" spans="1:14" ht="15.75">
      <c r="A774" s="123"/>
      <c r="B774" s="118"/>
      <c r="C774" s="118"/>
      <c r="D774" s="123"/>
      <c r="E774" s="118"/>
      <c r="F774" s="118"/>
      <c r="G774" s="118"/>
      <c r="H774" s="118"/>
      <c r="I774" s="118"/>
      <c r="J774" s="118"/>
      <c r="K774" s="121"/>
      <c r="L774" s="118"/>
      <c r="M774" s="118"/>
      <c r="N774" s="118"/>
    </row>
    <row r="775" spans="1:14" ht="15.75">
      <c r="A775" s="60">
        <v>1</v>
      </c>
      <c r="B775" s="64">
        <v>43465</v>
      </c>
      <c r="C775" s="60" t="s">
        <v>20</v>
      </c>
      <c r="D775" s="60" t="s">
        <v>21</v>
      </c>
      <c r="E775" s="60" t="s">
        <v>183</v>
      </c>
      <c r="F775" s="61">
        <v>217</v>
      </c>
      <c r="G775" s="61">
        <v>209</v>
      </c>
      <c r="H775" s="61">
        <v>221</v>
      </c>
      <c r="I775" s="61">
        <v>225</v>
      </c>
      <c r="J775" s="61">
        <v>229</v>
      </c>
      <c r="K775" s="61">
        <v>221</v>
      </c>
      <c r="L775" s="65">
        <f aca="true" t="shared" si="187" ref="L775:L782">100000/F775</f>
        <v>460.8294930875576</v>
      </c>
      <c r="M775" s="66">
        <f aca="true" t="shared" si="188" ref="M775:M783">IF(D775="BUY",(K775-F775)*(L775),(F775-K775)*(L775))</f>
        <v>1843.3179723502303</v>
      </c>
      <c r="N775" s="79">
        <f>M775/(L775)/F775%</f>
        <v>1.8433179723502304</v>
      </c>
    </row>
    <row r="776" spans="1:14" ht="15.75">
      <c r="A776" s="60">
        <v>2</v>
      </c>
      <c r="B776" s="64">
        <v>43465</v>
      </c>
      <c r="C776" s="60" t="s">
        <v>20</v>
      </c>
      <c r="D776" s="60" t="s">
        <v>21</v>
      </c>
      <c r="E776" s="60" t="s">
        <v>656</v>
      </c>
      <c r="F776" s="61">
        <v>692</v>
      </c>
      <c r="G776" s="61">
        <v>677</v>
      </c>
      <c r="H776" s="61">
        <v>700</v>
      </c>
      <c r="I776" s="61">
        <v>708</v>
      </c>
      <c r="J776" s="61">
        <v>716</v>
      </c>
      <c r="K776" s="61">
        <v>677</v>
      </c>
      <c r="L776" s="65">
        <f>100000/F776</f>
        <v>144.50867052023122</v>
      </c>
      <c r="M776" s="66">
        <f t="shared" si="188"/>
        <v>-2167.6300578034684</v>
      </c>
      <c r="N776" s="79">
        <v>0</v>
      </c>
    </row>
    <row r="777" spans="1:14" ht="15.75">
      <c r="A777" s="60">
        <v>3</v>
      </c>
      <c r="B777" s="64">
        <v>43465</v>
      </c>
      <c r="C777" s="60" t="s">
        <v>20</v>
      </c>
      <c r="D777" s="60" t="s">
        <v>21</v>
      </c>
      <c r="E777" s="60" t="s">
        <v>655</v>
      </c>
      <c r="F777" s="61">
        <v>2660</v>
      </c>
      <c r="G777" s="61">
        <v>2610</v>
      </c>
      <c r="H777" s="61">
        <v>2690</v>
      </c>
      <c r="I777" s="61">
        <v>2720</v>
      </c>
      <c r="J777" s="61">
        <v>2750</v>
      </c>
      <c r="K777" s="61">
        <v>2610</v>
      </c>
      <c r="L777" s="65">
        <f>100000/F777</f>
        <v>37.59398496240601</v>
      </c>
      <c r="M777" s="66">
        <f t="shared" si="188"/>
        <v>-1879.6992481203006</v>
      </c>
      <c r="N777" s="79">
        <f>M777/(L777)/F777%</f>
        <v>-1.8796992481203008</v>
      </c>
    </row>
    <row r="778" spans="1:14" ht="15.75">
      <c r="A778" s="60">
        <v>4</v>
      </c>
      <c r="B778" s="64">
        <v>43462</v>
      </c>
      <c r="C778" s="60" t="s">
        <v>20</v>
      </c>
      <c r="D778" s="60" t="s">
        <v>21</v>
      </c>
      <c r="E778" s="60" t="s">
        <v>57</v>
      </c>
      <c r="F778" s="61">
        <v>764</v>
      </c>
      <c r="G778" s="61">
        <v>745</v>
      </c>
      <c r="H778" s="61">
        <v>774</v>
      </c>
      <c r="I778" s="61">
        <v>784</v>
      </c>
      <c r="J778" s="61">
        <v>794</v>
      </c>
      <c r="K778" s="61">
        <v>745</v>
      </c>
      <c r="L778" s="65">
        <f>100000/F778</f>
        <v>130.89005235602093</v>
      </c>
      <c r="M778" s="66">
        <f t="shared" si="188"/>
        <v>-2486.910994764398</v>
      </c>
      <c r="N778" s="79">
        <v>0</v>
      </c>
    </row>
    <row r="779" spans="1:14" ht="15.75">
      <c r="A779" s="60">
        <v>5</v>
      </c>
      <c r="B779" s="64">
        <v>43462</v>
      </c>
      <c r="C779" s="60" t="s">
        <v>20</v>
      </c>
      <c r="D779" s="60" t="s">
        <v>21</v>
      </c>
      <c r="E779" s="60" t="s">
        <v>442</v>
      </c>
      <c r="F779" s="61">
        <v>1167</v>
      </c>
      <c r="G779" s="61">
        <v>1145</v>
      </c>
      <c r="H779" s="61">
        <v>1179</v>
      </c>
      <c r="I779" s="61">
        <v>1190</v>
      </c>
      <c r="J779" s="61">
        <v>1200</v>
      </c>
      <c r="K779" s="61">
        <v>1179</v>
      </c>
      <c r="L779" s="65">
        <f t="shared" si="187"/>
        <v>85.6898029134533</v>
      </c>
      <c r="M779" s="66">
        <f t="shared" si="188"/>
        <v>1028.2776349614396</v>
      </c>
      <c r="N779" s="79">
        <f>M779/(L779)/F779%</f>
        <v>1.0282776349614395</v>
      </c>
    </row>
    <row r="780" spans="1:14" ht="15.75">
      <c r="A780" s="60">
        <v>6</v>
      </c>
      <c r="B780" s="64">
        <v>43462</v>
      </c>
      <c r="C780" s="60" t="s">
        <v>20</v>
      </c>
      <c r="D780" s="60" t="s">
        <v>21</v>
      </c>
      <c r="E780" s="60" t="s">
        <v>93</v>
      </c>
      <c r="F780" s="61">
        <v>470</v>
      </c>
      <c r="G780" s="61">
        <v>460</v>
      </c>
      <c r="H780" s="61">
        <v>475</v>
      </c>
      <c r="I780" s="61">
        <v>480</v>
      </c>
      <c r="J780" s="61">
        <v>485</v>
      </c>
      <c r="K780" s="61">
        <v>475</v>
      </c>
      <c r="L780" s="65">
        <f t="shared" si="187"/>
        <v>212.7659574468085</v>
      </c>
      <c r="M780" s="66">
        <f t="shared" si="188"/>
        <v>1063.8297872340424</v>
      </c>
      <c r="N780" s="79">
        <f>M780/(L780)/F780%</f>
        <v>1.0638297872340425</v>
      </c>
    </row>
    <row r="781" spans="1:14" ht="15.75">
      <c r="A781" s="60">
        <v>7</v>
      </c>
      <c r="B781" s="64">
        <v>43461</v>
      </c>
      <c r="C781" s="60" t="s">
        <v>20</v>
      </c>
      <c r="D781" s="60" t="s">
        <v>21</v>
      </c>
      <c r="E781" s="60" t="s">
        <v>442</v>
      </c>
      <c r="F781" s="61">
        <v>1165</v>
      </c>
      <c r="G781" s="61">
        <v>1145</v>
      </c>
      <c r="H781" s="61">
        <v>1177</v>
      </c>
      <c r="I781" s="61">
        <v>1189</v>
      </c>
      <c r="J781" s="61">
        <v>1200</v>
      </c>
      <c r="K781" s="61">
        <v>1175.5</v>
      </c>
      <c r="L781" s="65">
        <f t="shared" si="187"/>
        <v>85.83690987124463</v>
      </c>
      <c r="M781" s="66">
        <f t="shared" si="188"/>
        <v>901.2875536480686</v>
      </c>
      <c r="N781" s="79">
        <f>M781/(L781)/F781%</f>
        <v>0.9012875536480687</v>
      </c>
    </row>
    <row r="782" spans="1:14" ht="15.75">
      <c r="A782" s="60">
        <v>8</v>
      </c>
      <c r="B782" s="64">
        <v>43461</v>
      </c>
      <c r="C782" s="60" t="s">
        <v>20</v>
      </c>
      <c r="D782" s="60" t="s">
        <v>21</v>
      </c>
      <c r="E782" s="60" t="s">
        <v>115</v>
      </c>
      <c r="F782" s="61">
        <v>658</v>
      </c>
      <c r="G782" s="61">
        <v>642</v>
      </c>
      <c r="H782" s="61">
        <v>666</v>
      </c>
      <c r="I782" s="61">
        <v>674</v>
      </c>
      <c r="J782" s="61">
        <v>684</v>
      </c>
      <c r="K782" s="61">
        <v>666</v>
      </c>
      <c r="L782" s="65">
        <f t="shared" si="187"/>
        <v>151.9756838905775</v>
      </c>
      <c r="M782" s="66">
        <f t="shared" si="188"/>
        <v>1215.80547112462</v>
      </c>
      <c r="N782" s="79">
        <f>M782/(L782)/F782%</f>
        <v>1.21580547112462</v>
      </c>
    </row>
    <row r="783" spans="1:14" ht="15.75">
      <c r="A783" s="60">
        <v>9</v>
      </c>
      <c r="B783" s="64">
        <v>43461</v>
      </c>
      <c r="C783" s="60" t="s">
        <v>20</v>
      </c>
      <c r="D783" s="60" t="s">
        <v>21</v>
      </c>
      <c r="E783" s="60" t="s">
        <v>572</v>
      </c>
      <c r="F783" s="61">
        <v>166</v>
      </c>
      <c r="G783" s="61">
        <v>160</v>
      </c>
      <c r="H783" s="61">
        <v>169</v>
      </c>
      <c r="I783" s="61">
        <v>172</v>
      </c>
      <c r="J783" s="61">
        <v>175</v>
      </c>
      <c r="K783" s="61">
        <v>160</v>
      </c>
      <c r="L783" s="65">
        <f aca="true" t="shared" si="189" ref="L783:L790">100000/F783</f>
        <v>602.4096385542168</v>
      </c>
      <c r="M783" s="66">
        <f t="shared" si="188"/>
        <v>-3614.457831325301</v>
      </c>
      <c r="N783" s="79">
        <f aca="true" t="shared" si="190" ref="N783:N790">M783/(L783)/F783%</f>
        <v>-3.6144578313253013</v>
      </c>
    </row>
    <row r="784" spans="1:14" ht="15.75">
      <c r="A784" s="60">
        <v>10</v>
      </c>
      <c r="B784" s="64">
        <v>43461</v>
      </c>
      <c r="C784" s="60" t="s">
        <v>20</v>
      </c>
      <c r="D784" s="60" t="s">
        <v>21</v>
      </c>
      <c r="E784" s="60" t="s">
        <v>442</v>
      </c>
      <c r="F784" s="61">
        <v>1165</v>
      </c>
      <c r="G784" s="61">
        <v>1145</v>
      </c>
      <c r="H784" s="61">
        <v>1177</v>
      </c>
      <c r="I784" s="61">
        <v>1189</v>
      </c>
      <c r="J784" s="61">
        <v>1200</v>
      </c>
      <c r="K784" s="61">
        <v>1175.5</v>
      </c>
      <c r="L784" s="65">
        <f t="shared" si="189"/>
        <v>85.83690987124463</v>
      </c>
      <c r="M784" s="66">
        <f aca="true" t="shared" si="191" ref="M784:M790">IF(D784="BUY",(K784-F784)*(L784),(F784-K784)*(L784))</f>
        <v>901.2875536480686</v>
      </c>
      <c r="N784" s="79">
        <f t="shared" si="190"/>
        <v>0.9012875536480687</v>
      </c>
    </row>
    <row r="785" spans="1:14" ht="15.75">
      <c r="A785" s="60">
        <v>11</v>
      </c>
      <c r="B785" s="64">
        <v>43460</v>
      </c>
      <c r="C785" s="60" t="s">
        <v>20</v>
      </c>
      <c r="D785" s="60" t="s">
        <v>21</v>
      </c>
      <c r="E785" s="60" t="s">
        <v>224</v>
      </c>
      <c r="F785" s="61">
        <v>270</v>
      </c>
      <c r="G785" s="61">
        <v>263</v>
      </c>
      <c r="H785" s="61">
        <v>274</v>
      </c>
      <c r="I785" s="61">
        <v>278</v>
      </c>
      <c r="J785" s="61">
        <v>282</v>
      </c>
      <c r="K785" s="61">
        <v>274</v>
      </c>
      <c r="L785" s="65">
        <f t="shared" si="189"/>
        <v>370.3703703703704</v>
      </c>
      <c r="M785" s="66">
        <f t="shared" si="191"/>
        <v>1481.4814814814815</v>
      </c>
      <c r="N785" s="79">
        <f t="shared" si="190"/>
        <v>1.4814814814814814</v>
      </c>
    </row>
    <row r="786" spans="1:14" ht="15.75">
      <c r="A786" s="60">
        <v>12</v>
      </c>
      <c r="B786" s="64">
        <v>43460</v>
      </c>
      <c r="C786" s="60" t="s">
        <v>20</v>
      </c>
      <c r="D786" s="60" t="s">
        <v>21</v>
      </c>
      <c r="E786" s="60" t="s">
        <v>224</v>
      </c>
      <c r="F786" s="61">
        <v>264</v>
      </c>
      <c r="G786" s="61">
        <v>257</v>
      </c>
      <c r="H786" s="61">
        <v>268</v>
      </c>
      <c r="I786" s="61">
        <v>272</v>
      </c>
      <c r="J786" s="61">
        <v>276</v>
      </c>
      <c r="K786" s="61">
        <v>276</v>
      </c>
      <c r="L786" s="65">
        <f t="shared" si="189"/>
        <v>378.7878787878788</v>
      </c>
      <c r="M786" s="66">
        <f t="shared" si="191"/>
        <v>4545.454545454546</v>
      </c>
      <c r="N786" s="79">
        <f t="shared" si="190"/>
        <v>4.545454545454545</v>
      </c>
    </row>
    <row r="787" spans="1:14" ht="15.75">
      <c r="A787" s="60">
        <v>13</v>
      </c>
      <c r="B787" s="64">
        <v>43460</v>
      </c>
      <c r="C787" s="60" t="s">
        <v>20</v>
      </c>
      <c r="D787" s="60" t="s">
        <v>21</v>
      </c>
      <c r="E787" s="60" t="s">
        <v>236</v>
      </c>
      <c r="F787" s="61">
        <v>237</v>
      </c>
      <c r="G787" s="61">
        <v>231</v>
      </c>
      <c r="H787" s="61">
        <v>240</v>
      </c>
      <c r="I787" s="61">
        <v>243</v>
      </c>
      <c r="J787" s="61">
        <v>246</v>
      </c>
      <c r="K787" s="61">
        <v>243</v>
      </c>
      <c r="L787" s="65">
        <f t="shared" si="189"/>
        <v>421.9409282700422</v>
      </c>
      <c r="M787" s="66">
        <f t="shared" si="191"/>
        <v>2531.6455696202534</v>
      </c>
      <c r="N787" s="79">
        <f t="shared" si="190"/>
        <v>2.531645569620253</v>
      </c>
    </row>
    <row r="788" spans="1:14" ht="15.75">
      <c r="A788" s="60">
        <v>14</v>
      </c>
      <c r="B788" s="64">
        <v>43460</v>
      </c>
      <c r="C788" s="60" t="s">
        <v>20</v>
      </c>
      <c r="D788" s="60" t="s">
        <v>94</v>
      </c>
      <c r="E788" s="60" t="s">
        <v>654</v>
      </c>
      <c r="F788" s="61">
        <v>493</v>
      </c>
      <c r="G788" s="61">
        <v>503</v>
      </c>
      <c r="H788" s="61">
        <v>488</v>
      </c>
      <c r="I788" s="61">
        <v>483</v>
      </c>
      <c r="J788" s="61">
        <v>478</v>
      </c>
      <c r="K788" s="61">
        <v>503</v>
      </c>
      <c r="L788" s="65">
        <f t="shared" si="189"/>
        <v>202.83975659229208</v>
      </c>
      <c r="M788" s="66">
        <f t="shared" si="191"/>
        <v>-2028.3975659229209</v>
      </c>
      <c r="N788" s="79">
        <f t="shared" si="190"/>
        <v>-2.028397565922921</v>
      </c>
    </row>
    <row r="789" spans="1:14" ht="15.75">
      <c r="A789" s="60">
        <v>15</v>
      </c>
      <c r="B789" s="64">
        <v>43460</v>
      </c>
      <c r="C789" s="60" t="s">
        <v>20</v>
      </c>
      <c r="D789" s="60" t="s">
        <v>94</v>
      </c>
      <c r="E789" s="60" t="s">
        <v>605</v>
      </c>
      <c r="F789" s="61">
        <v>270</v>
      </c>
      <c r="G789" s="61">
        <v>276</v>
      </c>
      <c r="H789" s="61">
        <v>267</v>
      </c>
      <c r="I789" s="61">
        <v>264</v>
      </c>
      <c r="J789" s="61">
        <v>261</v>
      </c>
      <c r="K789" s="61">
        <v>276</v>
      </c>
      <c r="L789" s="65">
        <f t="shared" si="189"/>
        <v>370.3703703703704</v>
      </c>
      <c r="M789" s="66">
        <f t="shared" si="191"/>
        <v>-2222.222222222222</v>
      </c>
      <c r="N789" s="79">
        <f t="shared" si="190"/>
        <v>-2.222222222222222</v>
      </c>
    </row>
    <row r="790" spans="1:14" ht="15.75">
      <c r="A790" s="60">
        <v>16</v>
      </c>
      <c r="B790" s="64">
        <v>43458</v>
      </c>
      <c r="C790" s="60" t="s">
        <v>20</v>
      </c>
      <c r="D790" s="60" t="s">
        <v>21</v>
      </c>
      <c r="E790" s="60" t="s">
        <v>653</v>
      </c>
      <c r="F790" s="61">
        <v>211</v>
      </c>
      <c r="G790" s="61">
        <v>204</v>
      </c>
      <c r="H790" s="61">
        <v>214</v>
      </c>
      <c r="I790" s="61">
        <v>217</v>
      </c>
      <c r="J790" s="61">
        <v>220</v>
      </c>
      <c r="K790" s="61">
        <v>207</v>
      </c>
      <c r="L790" s="65">
        <f t="shared" si="189"/>
        <v>473.93364928909955</v>
      </c>
      <c r="M790" s="66">
        <f t="shared" si="191"/>
        <v>-1895.7345971563982</v>
      </c>
      <c r="N790" s="79">
        <f t="shared" si="190"/>
        <v>-1.8957345971563981</v>
      </c>
    </row>
    <row r="791" spans="1:14" ht="15.75">
      <c r="A791" s="60">
        <v>17</v>
      </c>
      <c r="B791" s="64">
        <v>43458</v>
      </c>
      <c r="C791" s="60" t="s">
        <v>20</v>
      </c>
      <c r="D791" s="60" t="s">
        <v>94</v>
      </c>
      <c r="E791" s="60" t="s">
        <v>315</v>
      </c>
      <c r="F791" s="61">
        <v>164</v>
      </c>
      <c r="G791" s="61">
        <v>169</v>
      </c>
      <c r="H791" s="61">
        <v>161</v>
      </c>
      <c r="I791" s="61">
        <v>158</v>
      </c>
      <c r="J791" s="61">
        <v>155</v>
      </c>
      <c r="K791" s="61">
        <v>161</v>
      </c>
      <c r="L791" s="65">
        <f aca="true" t="shared" si="192" ref="L791:L799">100000/F791</f>
        <v>609.7560975609756</v>
      </c>
      <c r="M791" s="66">
        <f aca="true" t="shared" si="193" ref="M791:M799">IF(D791="BUY",(K791-F791)*(L791),(F791-K791)*(L791))</f>
        <v>1829.2682926829268</v>
      </c>
      <c r="N791" s="79">
        <f aca="true" t="shared" si="194" ref="N791:N799">M791/(L791)/F791%</f>
        <v>1.829268292682927</v>
      </c>
    </row>
    <row r="792" spans="1:14" ht="15.75">
      <c r="A792" s="60">
        <v>18</v>
      </c>
      <c r="B792" s="64">
        <v>43458</v>
      </c>
      <c r="C792" s="60" t="s">
        <v>20</v>
      </c>
      <c r="D792" s="60" t="s">
        <v>94</v>
      </c>
      <c r="E792" s="60" t="s">
        <v>24</v>
      </c>
      <c r="F792" s="61">
        <v>1275</v>
      </c>
      <c r="G792" s="61">
        <v>1305</v>
      </c>
      <c r="H792" s="61">
        <v>1260</v>
      </c>
      <c r="I792" s="61">
        <v>1245</v>
      </c>
      <c r="J792" s="61">
        <v>1230</v>
      </c>
      <c r="K792" s="61">
        <v>1265</v>
      </c>
      <c r="L792" s="65">
        <f t="shared" si="192"/>
        <v>78.43137254901961</v>
      </c>
      <c r="M792" s="66">
        <f t="shared" si="193"/>
        <v>784.3137254901961</v>
      </c>
      <c r="N792" s="79">
        <f t="shared" si="194"/>
        <v>0.7843137254901961</v>
      </c>
    </row>
    <row r="793" spans="1:14" ht="15.75">
      <c r="A793" s="60">
        <v>19</v>
      </c>
      <c r="B793" s="64">
        <v>43458</v>
      </c>
      <c r="C793" s="60" t="s">
        <v>20</v>
      </c>
      <c r="D793" s="60" t="s">
        <v>94</v>
      </c>
      <c r="E793" s="60" t="s">
        <v>652</v>
      </c>
      <c r="F793" s="61">
        <v>300</v>
      </c>
      <c r="G793" s="61">
        <v>308</v>
      </c>
      <c r="H793" s="61">
        <v>296</v>
      </c>
      <c r="I793" s="61">
        <v>292</v>
      </c>
      <c r="J793" s="61">
        <v>288</v>
      </c>
      <c r="K793" s="61">
        <v>292</v>
      </c>
      <c r="L793" s="65">
        <f t="shared" si="192"/>
        <v>333.3333333333333</v>
      </c>
      <c r="M793" s="66">
        <f t="shared" si="193"/>
        <v>2666.6666666666665</v>
      </c>
      <c r="N793" s="79">
        <f t="shared" si="194"/>
        <v>2.6666666666666665</v>
      </c>
    </row>
    <row r="794" spans="1:14" ht="15.75">
      <c r="A794" s="60">
        <v>20</v>
      </c>
      <c r="B794" s="64">
        <v>43455</v>
      </c>
      <c r="C794" s="60" t="s">
        <v>20</v>
      </c>
      <c r="D794" s="60" t="s">
        <v>21</v>
      </c>
      <c r="E794" s="60" t="s">
        <v>224</v>
      </c>
      <c r="F794" s="61">
        <v>256</v>
      </c>
      <c r="G794" s="61">
        <v>249</v>
      </c>
      <c r="H794" s="61">
        <v>260</v>
      </c>
      <c r="I794" s="61">
        <v>264</v>
      </c>
      <c r="J794" s="61">
        <v>268</v>
      </c>
      <c r="K794" s="61">
        <v>260</v>
      </c>
      <c r="L794" s="65">
        <f t="shared" si="192"/>
        <v>390.625</v>
      </c>
      <c r="M794" s="66">
        <f>IF(D794="BUY",(K794-F794)*(L794),(F794-K794)*(L794))</f>
        <v>1562.5</v>
      </c>
      <c r="N794" s="79">
        <f t="shared" si="194"/>
        <v>1.5625</v>
      </c>
    </row>
    <row r="795" spans="1:14" ht="15.75">
      <c r="A795" s="60">
        <v>21</v>
      </c>
      <c r="B795" s="64">
        <v>43455</v>
      </c>
      <c r="C795" s="60" t="s">
        <v>20</v>
      </c>
      <c r="D795" s="60" t="s">
        <v>21</v>
      </c>
      <c r="E795" s="60" t="s">
        <v>100</v>
      </c>
      <c r="F795" s="61">
        <v>285</v>
      </c>
      <c r="G795" s="61">
        <v>277</v>
      </c>
      <c r="H795" s="61">
        <v>290</v>
      </c>
      <c r="I795" s="61">
        <v>295</v>
      </c>
      <c r="J795" s="61">
        <v>300</v>
      </c>
      <c r="K795" s="61">
        <v>277</v>
      </c>
      <c r="L795" s="65">
        <f t="shared" si="192"/>
        <v>350.87719298245617</v>
      </c>
      <c r="M795" s="66">
        <f t="shared" si="193"/>
        <v>-2807.0175438596493</v>
      </c>
      <c r="N795" s="79">
        <f t="shared" si="194"/>
        <v>-2.807017543859649</v>
      </c>
    </row>
    <row r="796" spans="1:14" ht="15.75">
      <c r="A796" s="60">
        <v>22</v>
      </c>
      <c r="B796" s="64">
        <v>43455</v>
      </c>
      <c r="C796" s="60" t="s">
        <v>20</v>
      </c>
      <c r="D796" s="60" t="s">
        <v>21</v>
      </c>
      <c r="E796" s="60" t="s">
        <v>629</v>
      </c>
      <c r="F796" s="61">
        <v>378</v>
      </c>
      <c r="G796" s="61">
        <v>368</v>
      </c>
      <c r="H796" s="61">
        <v>383</v>
      </c>
      <c r="I796" s="61">
        <v>388</v>
      </c>
      <c r="J796" s="61">
        <v>393</v>
      </c>
      <c r="K796" s="61">
        <v>368</v>
      </c>
      <c r="L796" s="65">
        <f t="shared" si="192"/>
        <v>264.55026455026456</v>
      </c>
      <c r="M796" s="66">
        <f t="shared" si="193"/>
        <v>-2645.5026455026455</v>
      </c>
      <c r="N796" s="79">
        <f t="shared" si="194"/>
        <v>-2.6455026455026456</v>
      </c>
    </row>
    <row r="797" spans="1:14" ht="15.75">
      <c r="A797" s="60">
        <v>23</v>
      </c>
      <c r="B797" s="64">
        <v>43454</v>
      </c>
      <c r="C797" s="60" t="s">
        <v>20</v>
      </c>
      <c r="D797" s="60" t="s">
        <v>21</v>
      </c>
      <c r="E797" s="60" t="s">
        <v>385</v>
      </c>
      <c r="F797" s="61">
        <v>125</v>
      </c>
      <c r="G797" s="61">
        <v>120.5</v>
      </c>
      <c r="H797" s="61">
        <v>127.5</v>
      </c>
      <c r="I797" s="61">
        <v>130</v>
      </c>
      <c r="J797" s="61">
        <v>132.5</v>
      </c>
      <c r="K797" s="61">
        <v>127.5</v>
      </c>
      <c r="L797" s="65">
        <f t="shared" si="192"/>
        <v>800</v>
      </c>
      <c r="M797" s="66">
        <f t="shared" si="193"/>
        <v>2000</v>
      </c>
      <c r="N797" s="79">
        <f t="shared" si="194"/>
        <v>2</v>
      </c>
    </row>
    <row r="798" spans="1:14" ht="15.75">
      <c r="A798" s="60">
        <v>24</v>
      </c>
      <c r="B798" s="64">
        <v>43454</v>
      </c>
      <c r="C798" s="60" t="s">
        <v>20</v>
      </c>
      <c r="D798" s="60" t="s">
        <v>21</v>
      </c>
      <c r="E798" s="60" t="s">
        <v>436</v>
      </c>
      <c r="F798" s="61">
        <v>165</v>
      </c>
      <c r="G798" s="61">
        <v>161</v>
      </c>
      <c r="H798" s="61">
        <v>167.5</v>
      </c>
      <c r="I798" s="61">
        <v>170</v>
      </c>
      <c r="J798" s="61">
        <v>173</v>
      </c>
      <c r="K798" s="61">
        <v>167.5</v>
      </c>
      <c r="L798" s="65">
        <f t="shared" si="192"/>
        <v>606.060606060606</v>
      </c>
      <c r="M798" s="66">
        <f t="shared" si="193"/>
        <v>1515.151515151515</v>
      </c>
      <c r="N798" s="79">
        <f t="shared" si="194"/>
        <v>1.5151515151515151</v>
      </c>
    </row>
    <row r="799" spans="1:14" ht="15.75">
      <c r="A799" s="60">
        <v>25</v>
      </c>
      <c r="B799" s="64">
        <v>43454</v>
      </c>
      <c r="C799" s="60" t="s">
        <v>20</v>
      </c>
      <c r="D799" s="60" t="s">
        <v>21</v>
      </c>
      <c r="E799" s="60" t="s">
        <v>599</v>
      </c>
      <c r="F799" s="61">
        <v>923</v>
      </c>
      <c r="G799" s="61">
        <v>905</v>
      </c>
      <c r="H799" s="61">
        <v>933</v>
      </c>
      <c r="I799" s="61">
        <v>943</v>
      </c>
      <c r="J799" s="61">
        <v>953</v>
      </c>
      <c r="K799" s="61">
        <v>905</v>
      </c>
      <c r="L799" s="65">
        <f t="shared" si="192"/>
        <v>108.34236186348862</v>
      </c>
      <c r="M799" s="66">
        <f t="shared" si="193"/>
        <v>-1950.162513542795</v>
      </c>
      <c r="N799" s="79">
        <f t="shared" si="194"/>
        <v>-1.9501625135427951</v>
      </c>
    </row>
    <row r="800" spans="1:14" ht="15.75">
      <c r="A800" s="60">
        <v>26</v>
      </c>
      <c r="B800" s="64">
        <v>43454</v>
      </c>
      <c r="C800" s="60" t="s">
        <v>20</v>
      </c>
      <c r="D800" s="60" t="s">
        <v>21</v>
      </c>
      <c r="E800" s="60" t="s">
        <v>644</v>
      </c>
      <c r="F800" s="61">
        <v>865</v>
      </c>
      <c r="G800" s="61">
        <v>846</v>
      </c>
      <c r="H800" s="61">
        <v>875</v>
      </c>
      <c r="I800" s="61">
        <v>885</v>
      </c>
      <c r="J800" s="61">
        <v>895</v>
      </c>
      <c r="K800" s="61">
        <v>875</v>
      </c>
      <c r="L800" s="65">
        <f aca="true" t="shared" si="195" ref="L800:L807">100000/F800</f>
        <v>115.60693641618496</v>
      </c>
      <c r="M800" s="66">
        <f aca="true" t="shared" si="196" ref="M800:M807">IF(D800="BUY",(K800-F800)*(L800),(F800-K800)*(L800))</f>
        <v>1156.0693641618495</v>
      </c>
      <c r="N800" s="79">
        <f aca="true" t="shared" si="197" ref="N800:N807">M800/(L800)/F800%</f>
        <v>1.1560693641618494</v>
      </c>
    </row>
    <row r="801" spans="1:14" ht="15.75">
      <c r="A801" s="60">
        <v>27</v>
      </c>
      <c r="B801" s="64">
        <v>43454</v>
      </c>
      <c r="C801" s="60" t="s">
        <v>20</v>
      </c>
      <c r="D801" s="60" t="s">
        <v>21</v>
      </c>
      <c r="E801" s="60" t="s">
        <v>570</v>
      </c>
      <c r="F801" s="61">
        <v>488</v>
      </c>
      <c r="G801" s="61">
        <v>477</v>
      </c>
      <c r="H801" s="61">
        <v>494</v>
      </c>
      <c r="I801" s="61">
        <v>500</v>
      </c>
      <c r="J801" s="61">
        <v>506</v>
      </c>
      <c r="K801" s="61">
        <v>494</v>
      </c>
      <c r="L801" s="65">
        <f t="shared" si="195"/>
        <v>204.91803278688525</v>
      </c>
      <c r="M801" s="66">
        <f t="shared" si="196"/>
        <v>1229.5081967213114</v>
      </c>
      <c r="N801" s="79">
        <f t="shared" si="197"/>
        <v>1.2295081967213113</v>
      </c>
    </row>
    <row r="802" spans="1:14" ht="15.75">
      <c r="A802" s="60">
        <v>28</v>
      </c>
      <c r="B802" s="64">
        <v>43454</v>
      </c>
      <c r="C802" s="60" t="s">
        <v>20</v>
      </c>
      <c r="D802" s="60" t="s">
        <v>21</v>
      </c>
      <c r="E802" s="60" t="s">
        <v>100</v>
      </c>
      <c r="F802" s="61">
        <v>265</v>
      </c>
      <c r="G802" s="61">
        <v>257</v>
      </c>
      <c r="H802" s="61">
        <v>269</v>
      </c>
      <c r="I802" s="61">
        <v>273</v>
      </c>
      <c r="J802" s="61">
        <v>277</v>
      </c>
      <c r="K802" s="61">
        <v>277</v>
      </c>
      <c r="L802" s="65">
        <f t="shared" si="195"/>
        <v>377.35849056603774</v>
      </c>
      <c r="M802" s="66">
        <f t="shared" si="196"/>
        <v>4528.301886792453</v>
      </c>
      <c r="N802" s="79">
        <f t="shared" si="197"/>
        <v>4.528301886792453</v>
      </c>
    </row>
    <row r="803" spans="1:14" ht="15.75">
      <c r="A803" s="60">
        <v>29</v>
      </c>
      <c r="B803" s="64">
        <v>43453</v>
      </c>
      <c r="C803" s="60" t="s">
        <v>20</v>
      </c>
      <c r="D803" s="60" t="s">
        <v>21</v>
      </c>
      <c r="E803" s="60" t="s">
        <v>379</v>
      </c>
      <c r="F803" s="61">
        <v>225</v>
      </c>
      <c r="G803" s="61">
        <v>217</v>
      </c>
      <c r="H803" s="61">
        <v>229</v>
      </c>
      <c r="I803" s="61">
        <v>233</v>
      </c>
      <c r="J803" s="61">
        <v>237</v>
      </c>
      <c r="K803" s="61">
        <v>229</v>
      </c>
      <c r="L803" s="65">
        <f t="shared" si="195"/>
        <v>444.44444444444446</v>
      </c>
      <c r="M803" s="66">
        <f t="shared" si="196"/>
        <v>1777.7777777777778</v>
      </c>
      <c r="N803" s="79">
        <f t="shared" si="197"/>
        <v>1.7777777777777777</v>
      </c>
    </row>
    <row r="804" spans="1:14" ht="15.75">
      <c r="A804" s="60">
        <v>30</v>
      </c>
      <c r="B804" s="64">
        <v>43453</v>
      </c>
      <c r="C804" s="60" t="s">
        <v>20</v>
      </c>
      <c r="D804" s="60" t="s">
        <v>21</v>
      </c>
      <c r="E804" s="60" t="s">
        <v>69</v>
      </c>
      <c r="F804" s="61">
        <v>1335</v>
      </c>
      <c r="G804" s="61">
        <v>1308</v>
      </c>
      <c r="H804" s="61">
        <v>1350</v>
      </c>
      <c r="I804" s="61">
        <v>1365</v>
      </c>
      <c r="J804" s="61">
        <v>1380</v>
      </c>
      <c r="K804" s="61">
        <v>1349</v>
      </c>
      <c r="L804" s="65">
        <f t="shared" si="195"/>
        <v>74.90636704119851</v>
      </c>
      <c r="M804" s="66">
        <f t="shared" si="196"/>
        <v>1048.689138576779</v>
      </c>
      <c r="N804" s="79">
        <f t="shared" si="197"/>
        <v>1.048689138576779</v>
      </c>
    </row>
    <row r="805" spans="1:14" ht="15.75">
      <c r="A805" s="60">
        <v>31</v>
      </c>
      <c r="B805" s="64">
        <v>43453</v>
      </c>
      <c r="C805" s="60" t="s">
        <v>20</v>
      </c>
      <c r="D805" s="60" t="s">
        <v>21</v>
      </c>
      <c r="E805" s="60" t="s">
        <v>248</v>
      </c>
      <c r="F805" s="61">
        <v>196.5</v>
      </c>
      <c r="G805" s="61">
        <v>190</v>
      </c>
      <c r="H805" s="61">
        <v>200</v>
      </c>
      <c r="I805" s="61">
        <v>203</v>
      </c>
      <c r="J805" s="61">
        <v>206</v>
      </c>
      <c r="K805" s="61">
        <v>203</v>
      </c>
      <c r="L805" s="65">
        <f t="shared" si="195"/>
        <v>508.9058524173028</v>
      </c>
      <c r="M805" s="66">
        <f t="shared" si="196"/>
        <v>3307.8880407124684</v>
      </c>
      <c r="N805" s="79">
        <f t="shared" si="197"/>
        <v>3.3078880407124682</v>
      </c>
    </row>
    <row r="806" spans="1:14" ht="15.75">
      <c r="A806" s="60">
        <v>32</v>
      </c>
      <c r="B806" s="64">
        <v>43453</v>
      </c>
      <c r="C806" s="60" t="s">
        <v>20</v>
      </c>
      <c r="D806" s="60" t="s">
        <v>21</v>
      </c>
      <c r="E806" s="60" t="s">
        <v>570</v>
      </c>
      <c r="F806" s="61">
        <v>472</v>
      </c>
      <c r="G806" s="61">
        <v>461</v>
      </c>
      <c r="H806" s="61">
        <v>478</v>
      </c>
      <c r="I806" s="61">
        <v>484</v>
      </c>
      <c r="J806" s="61">
        <v>490</v>
      </c>
      <c r="K806" s="61">
        <v>484</v>
      </c>
      <c r="L806" s="65">
        <f t="shared" si="195"/>
        <v>211.864406779661</v>
      </c>
      <c r="M806" s="66">
        <f t="shared" si="196"/>
        <v>2542.372881355932</v>
      </c>
      <c r="N806" s="79">
        <f t="shared" si="197"/>
        <v>2.542372881355932</v>
      </c>
    </row>
    <row r="807" spans="1:14" ht="15.75">
      <c r="A807" s="60">
        <v>33</v>
      </c>
      <c r="B807" s="64">
        <v>43452</v>
      </c>
      <c r="C807" s="60" t="s">
        <v>20</v>
      </c>
      <c r="D807" s="60" t="s">
        <v>21</v>
      </c>
      <c r="E807" s="60" t="s">
        <v>47</v>
      </c>
      <c r="F807" s="61">
        <v>861</v>
      </c>
      <c r="G807" s="61">
        <v>844</v>
      </c>
      <c r="H807" s="61">
        <v>870</v>
      </c>
      <c r="I807" s="61">
        <v>879</v>
      </c>
      <c r="J807" s="61">
        <v>888</v>
      </c>
      <c r="K807" s="61">
        <v>870</v>
      </c>
      <c r="L807" s="65">
        <f t="shared" si="195"/>
        <v>116.14401858304298</v>
      </c>
      <c r="M807" s="66">
        <f t="shared" si="196"/>
        <v>1045.2961672473868</v>
      </c>
      <c r="N807" s="79">
        <f t="shared" si="197"/>
        <v>1.0452961672473868</v>
      </c>
    </row>
    <row r="808" spans="1:14" ht="15.75">
      <c r="A808" s="60">
        <v>34</v>
      </c>
      <c r="B808" s="64">
        <v>43452</v>
      </c>
      <c r="C808" s="60" t="s">
        <v>20</v>
      </c>
      <c r="D808" s="60" t="s">
        <v>21</v>
      </c>
      <c r="E808" s="60" t="s">
        <v>63</v>
      </c>
      <c r="F808" s="61">
        <v>250</v>
      </c>
      <c r="G808" s="61">
        <v>244</v>
      </c>
      <c r="H808" s="61">
        <v>254</v>
      </c>
      <c r="I808" s="61">
        <v>258</v>
      </c>
      <c r="J808" s="61">
        <v>262</v>
      </c>
      <c r="K808" s="61">
        <v>254</v>
      </c>
      <c r="L808" s="65">
        <f aca="true" t="shared" si="198" ref="L808:L815">100000/F808</f>
        <v>400</v>
      </c>
      <c r="M808" s="66">
        <f aca="true" t="shared" si="199" ref="M808:M815">IF(D808="BUY",(K808-F808)*(L808),(F808-K808)*(L808))</f>
        <v>1600</v>
      </c>
      <c r="N808" s="79">
        <f aca="true" t="shared" si="200" ref="N808:N815">M808/(L808)/F808%</f>
        <v>1.6</v>
      </c>
    </row>
    <row r="809" spans="1:14" ht="15.75">
      <c r="A809" s="60">
        <v>35</v>
      </c>
      <c r="B809" s="64">
        <v>43452</v>
      </c>
      <c r="C809" s="60" t="s">
        <v>20</v>
      </c>
      <c r="D809" s="60" t="s">
        <v>21</v>
      </c>
      <c r="E809" s="60" t="s">
        <v>167</v>
      </c>
      <c r="F809" s="61">
        <v>1640</v>
      </c>
      <c r="G809" s="61">
        <v>1610</v>
      </c>
      <c r="H809" s="61">
        <v>1655</v>
      </c>
      <c r="I809" s="61">
        <v>1670</v>
      </c>
      <c r="J809" s="61">
        <v>1685</v>
      </c>
      <c r="K809" s="61">
        <v>1670</v>
      </c>
      <c r="L809" s="65">
        <f t="shared" si="198"/>
        <v>60.97560975609756</v>
      </c>
      <c r="M809" s="66">
        <f t="shared" si="199"/>
        <v>1829.2682926829268</v>
      </c>
      <c r="N809" s="79">
        <f t="shared" si="200"/>
        <v>1.829268292682927</v>
      </c>
    </row>
    <row r="810" spans="1:14" ht="15.75">
      <c r="A810" s="60">
        <v>36</v>
      </c>
      <c r="B810" s="64">
        <v>43452</v>
      </c>
      <c r="C810" s="60" t="s">
        <v>20</v>
      </c>
      <c r="D810" s="60" t="s">
        <v>21</v>
      </c>
      <c r="E810" s="60" t="s">
        <v>272</v>
      </c>
      <c r="F810" s="61">
        <v>427</v>
      </c>
      <c r="G810" s="61">
        <v>417</v>
      </c>
      <c r="H810" s="61">
        <v>432</v>
      </c>
      <c r="I810" s="61">
        <v>437</v>
      </c>
      <c r="J810" s="61">
        <v>442</v>
      </c>
      <c r="K810" s="61">
        <v>437</v>
      </c>
      <c r="L810" s="65">
        <f t="shared" si="198"/>
        <v>234.192037470726</v>
      </c>
      <c r="M810" s="66">
        <f t="shared" si="199"/>
        <v>2341.92037470726</v>
      </c>
      <c r="N810" s="79">
        <f t="shared" si="200"/>
        <v>2.3419203747072603</v>
      </c>
    </row>
    <row r="811" spans="1:14" ht="15.75">
      <c r="A811" s="60">
        <v>37</v>
      </c>
      <c r="B811" s="64">
        <v>43451</v>
      </c>
      <c r="C811" s="60" t="s">
        <v>20</v>
      </c>
      <c r="D811" s="60" t="s">
        <v>21</v>
      </c>
      <c r="E811" s="60" t="s">
        <v>91</v>
      </c>
      <c r="F811" s="61">
        <v>531</v>
      </c>
      <c r="G811" s="61">
        <v>518</v>
      </c>
      <c r="H811" s="61">
        <v>537</v>
      </c>
      <c r="I811" s="61">
        <v>543</v>
      </c>
      <c r="J811" s="61">
        <v>550</v>
      </c>
      <c r="K811" s="61">
        <v>518</v>
      </c>
      <c r="L811" s="65">
        <f t="shared" si="198"/>
        <v>188.32391713747646</v>
      </c>
      <c r="M811" s="66">
        <f t="shared" si="199"/>
        <v>-2448.210922787194</v>
      </c>
      <c r="N811" s="79">
        <f t="shared" si="200"/>
        <v>-2.448210922787194</v>
      </c>
    </row>
    <row r="812" spans="1:14" ht="15.75">
      <c r="A812" s="60">
        <v>38</v>
      </c>
      <c r="B812" s="64">
        <v>43451</v>
      </c>
      <c r="C812" s="60" t="s">
        <v>20</v>
      </c>
      <c r="D812" s="60" t="s">
        <v>21</v>
      </c>
      <c r="E812" s="60" t="s">
        <v>511</v>
      </c>
      <c r="F812" s="61">
        <v>558</v>
      </c>
      <c r="G812" s="61">
        <v>546</v>
      </c>
      <c r="H812" s="61">
        <v>564</v>
      </c>
      <c r="I812" s="61">
        <v>570</v>
      </c>
      <c r="J812" s="61">
        <v>576</v>
      </c>
      <c r="K812" s="61">
        <v>570</v>
      </c>
      <c r="L812" s="65">
        <f t="shared" si="198"/>
        <v>179.21146953405017</v>
      </c>
      <c r="M812" s="66">
        <f t="shared" si="199"/>
        <v>2150.537634408602</v>
      </c>
      <c r="N812" s="79">
        <f t="shared" si="200"/>
        <v>2.150537634408602</v>
      </c>
    </row>
    <row r="813" spans="1:14" ht="15.75">
      <c r="A813" s="60">
        <v>39</v>
      </c>
      <c r="B813" s="64">
        <v>43451</v>
      </c>
      <c r="C813" s="60" t="s">
        <v>20</v>
      </c>
      <c r="D813" s="60" t="s">
        <v>21</v>
      </c>
      <c r="E813" s="60" t="s">
        <v>651</v>
      </c>
      <c r="F813" s="61">
        <v>223</v>
      </c>
      <c r="G813" s="61">
        <v>217</v>
      </c>
      <c r="H813" s="61">
        <v>226</v>
      </c>
      <c r="I813" s="61">
        <v>229</v>
      </c>
      <c r="J813" s="61">
        <v>32</v>
      </c>
      <c r="K813" s="61">
        <v>226</v>
      </c>
      <c r="L813" s="65">
        <f t="shared" si="198"/>
        <v>448.4304932735426</v>
      </c>
      <c r="M813" s="66">
        <f t="shared" si="199"/>
        <v>1345.2914798206277</v>
      </c>
      <c r="N813" s="79">
        <f t="shared" si="200"/>
        <v>1.345291479820628</v>
      </c>
    </row>
    <row r="814" spans="1:14" ht="15.75">
      <c r="A814" s="60">
        <v>40</v>
      </c>
      <c r="B814" s="64">
        <v>43448</v>
      </c>
      <c r="C814" s="60" t="s">
        <v>20</v>
      </c>
      <c r="D814" s="60" t="s">
        <v>21</v>
      </c>
      <c r="E814" s="60" t="s">
        <v>634</v>
      </c>
      <c r="F814" s="61">
        <v>535</v>
      </c>
      <c r="G814" s="61">
        <v>521</v>
      </c>
      <c r="H814" s="61">
        <v>542</v>
      </c>
      <c r="I814" s="61">
        <v>549</v>
      </c>
      <c r="J814" s="61">
        <v>556</v>
      </c>
      <c r="K814" s="61">
        <v>542</v>
      </c>
      <c r="L814" s="65">
        <f t="shared" si="198"/>
        <v>186.9158878504673</v>
      </c>
      <c r="M814" s="66">
        <f t="shared" si="199"/>
        <v>1308.4112149532712</v>
      </c>
      <c r="N814" s="79">
        <f t="shared" si="200"/>
        <v>1.3084112149532712</v>
      </c>
    </row>
    <row r="815" spans="1:14" ht="15.75">
      <c r="A815" s="60">
        <v>41</v>
      </c>
      <c r="B815" s="64">
        <v>43448</v>
      </c>
      <c r="C815" s="60" t="s">
        <v>20</v>
      </c>
      <c r="D815" s="60" t="s">
        <v>21</v>
      </c>
      <c r="E815" s="60" t="s">
        <v>105</v>
      </c>
      <c r="F815" s="61">
        <v>338</v>
      </c>
      <c r="G815" s="61">
        <v>329</v>
      </c>
      <c r="H815" s="61">
        <v>343</v>
      </c>
      <c r="I815" s="61">
        <v>348</v>
      </c>
      <c r="J815" s="61">
        <v>353</v>
      </c>
      <c r="K815" s="61">
        <v>342</v>
      </c>
      <c r="L815" s="65">
        <f t="shared" si="198"/>
        <v>295.85798816568047</v>
      </c>
      <c r="M815" s="66">
        <f t="shared" si="199"/>
        <v>1183.4319526627219</v>
      </c>
      <c r="N815" s="79">
        <f t="shared" si="200"/>
        <v>1.183431952662722</v>
      </c>
    </row>
    <row r="816" spans="1:14" ht="15.75">
      <c r="A816" s="60">
        <v>42</v>
      </c>
      <c r="B816" s="64">
        <v>43448</v>
      </c>
      <c r="C816" s="60" t="s">
        <v>20</v>
      </c>
      <c r="D816" s="60" t="s">
        <v>21</v>
      </c>
      <c r="E816" s="60" t="s">
        <v>224</v>
      </c>
      <c r="F816" s="61">
        <v>265</v>
      </c>
      <c r="G816" s="61">
        <v>258</v>
      </c>
      <c r="H816" s="61">
        <v>269</v>
      </c>
      <c r="I816" s="61">
        <v>273</v>
      </c>
      <c r="J816" s="61">
        <v>277</v>
      </c>
      <c r="K816" s="61">
        <v>268.8</v>
      </c>
      <c r="L816" s="65">
        <f aca="true" t="shared" si="201" ref="L816:L822">100000/F816</f>
        <v>377.35849056603774</v>
      </c>
      <c r="M816" s="66">
        <f aca="true" t="shared" si="202" ref="M816:M822">IF(D816="BUY",(K816-F816)*(L816),(F816-K816)*(L816))</f>
        <v>1433.9622641509477</v>
      </c>
      <c r="N816" s="79">
        <f aca="true" t="shared" si="203" ref="N816:N822">M816/(L816)/F816%</f>
        <v>1.4339622641509477</v>
      </c>
    </row>
    <row r="817" spans="1:14" ht="15.75">
      <c r="A817" s="60">
        <v>43</v>
      </c>
      <c r="B817" s="64">
        <v>43447</v>
      </c>
      <c r="C817" s="60" t="s">
        <v>20</v>
      </c>
      <c r="D817" s="60" t="s">
        <v>21</v>
      </c>
      <c r="E817" s="60" t="s">
        <v>650</v>
      </c>
      <c r="F817" s="61">
        <v>763</v>
      </c>
      <c r="G817" s="61">
        <v>744</v>
      </c>
      <c r="H817" s="61">
        <v>773</v>
      </c>
      <c r="I817" s="61">
        <v>783</v>
      </c>
      <c r="J817" s="61">
        <v>793</v>
      </c>
      <c r="K817" s="61">
        <v>772</v>
      </c>
      <c r="L817" s="65">
        <f t="shared" si="201"/>
        <v>131.06159895150722</v>
      </c>
      <c r="M817" s="66">
        <f t="shared" si="202"/>
        <v>1179.554390563565</v>
      </c>
      <c r="N817" s="79">
        <f t="shared" si="203"/>
        <v>1.1795543905635648</v>
      </c>
    </row>
    <row r="818" spans="1:14" ht="15.75">
      <c r="A818" s="60">
        <v>44</v>
      </c>
      <c r="B818" s="64">
        <v>43447</v>
      </c>
      <c r="C818" s="60" t="s">
        <v>20</v>
      </c>
      <c r="D818" s="60" t="s">
        <v>21</v>
      </c>
      <c r="E818" s="60" t="s">
        <v>90</v>
      </c>
      <c r="F818" s="61">
        <v>575</v>
      </c>
      <c r="G818" s="61">
        <v>563</v>
      </c>
      <c r="H818" s="61">
        <v>581</v>
      </c>
      <c r="I818" s="61">
        <v>587</v>
      </c>
      <c r="J818" s="61">
        <v>593</v>
      </c>
      <c r="K818" s="61">
        <v>593</v>
      </c>
      <c r="L818" s="65">
        <f t="shared" si="201"/>
        <v>173.91304347826087</v>
      </c>
      <c r="M818" s="66">
        <f t="shared" si="202"/>
        <v>3130.434782608696</v>
      </c>
      <c r="N818" s="79">
        <f t="shared" si="203"/>
        <v>3.130434782608696</v>
      </c>
    </row>
    <row r="819" spans="1:14" ht="15.75">
      <c r="A819" s="60">
        <v>45</v>
      </c>
      <c r="B819" s="64">
        <v>43447</v>
      </c>
      <c r="C819" s="60" t="s">
        <v>20</v>
      </c>
      <c r="D819" s="60" t="s">
        <v>21</v>
      </c>
      <c r="E819" s="60" t="s">
        <v>570</v>
      </c>
      <c r="F819" s="61">
        <v>460</v>
      </c>
      <c r="G819" s="61">
        <v>448</v>
      </c>
      <c r="H819" s="61">
        <v>466</v>
      </c>
      <c r="I819" s="61">
        <v>472</v>
      </c>
      <c r="J819" s="61">
        <v>478</v>
      </c>
      <c r="K819" s="61">
        <v>466</v>
      </c>
      <c r="L819" s="65">
        <f t="shared" si="201"/>
        <v>217.3913043478261</v>
      </c>
      <c r="M819" s="66">
        <f t="shared" si="202"/>
        <v>1304.3478260869565</v>
      </c>
      <c r="N819" s="79">
        <f t="shared" si="203"/>
        <v>1.3043478260869565</v>
      </c>
    </row>
    <row r="820" spans="1:14" ht="15.75">
      <c r="A820" s="60">
        <v>46</v>
      </c>
      <c r="B820" s="64">
        <v>43447</v>
      </c>
      <c r="C820" s="60" t="s">
        <v>20</v>
      </c>
      <c r="D820" s="60" t="s">
        <v>21</v>
      </c>
      <c r="E820" s="60" t="s">
        <v>605</v>
      </c>
      <c r="F820" s="61">
        <v>265</v>
      </c>
      <c r="G820" s="61">
        <v>259</v>
      </c>
      <c r="H820" s="61">
        <v>268</v>
      </c>
      <c r="I820" s="61">
        <v>271</v>
      </c>
      <c r="J820" s="61">
        <v>274</v>
      </c>
      <c r="K820" s="61">
        <v>268</v>
      </c>
      <c r="L820" s="65">
        <f t="shared" si="201"/>
        <v>377.35849056603774</v>
      </c>
      <c r="M820" s="66">
        <f t="shared" si="202"/>
        <v>1132.0754716981132</v>
      </c>
      <c r="N820" s="79">
        <f t="shared" si="203"/>
        <v>1.1320754716981132</v>
      </c>
    </row>
    <row r="821" spans="1:14" ht="15" customHeight="1">
      <c r="A821" s="60">
        <v>47</v>
      </c>
      <c r="B821" s="64">
        <v>43446</v>
      </c>
      <c r="C821" s="60" t="s">
        <v>20</v>
      </c>
      <c r="D821" s="60" t="s">
        <v>21</v>
      </c>
      <c r="E821" s="60" t="s">
        <v>254</v>
      </c>
      <c r="F821" s="61">
        <v>285.5</v>
      </c>
      <c r="G821" s="61">
        <v>280</v>
      </c>
      <c r="H821" s="61">
        <v>288.5</v>
      </c>
      <c r="I821" s="61">
        <v>291.5</v>
      </c>
      <c r="J821" s="61">
        <v>294.5</v>
      </c>
      <c r="K821" s="61">
        <v>291.5</v>
      </c>
      <c r="L821" s="65">
        <f t="shared" si="201"/>
        <v>350.2626970227671</v>
      </c>
      <c r="M821" s="66">
        <f t="shared" si="202"/>
        <v>2101.5761821366027</v>
      </c>
      <c r="N821" s="79">
        <f t="shared" si="203"/>
        <v>2.1015761821366024</v>
      </c>
    </row>
    <row r="822" spans="1:14" ht="15.75">
      <c r="A822" s="60">
        <v>48</v>
      </c>
      <c r="B822" s="64">
        <v>43446</v>
      </c>
      <c r="C822" s="60" t="s">
        <v>20</v>
      </c>
      <c r="D822" s="60" t="s">
        <v>21</v>
      </c>
      <c r="E822" s="60" t="s">
        <v>379</v>
      </c>
      <c r="F822" s="61">
        <v>216</v>
      </c>
      <c r="G822" s="61">
        <v>210</v>
      </c>
      <c r="H822" s="61">
        <v>219</v>
      </c>
      <c r="I822" s="61">
        <v>222</v>
      </c>
      <c r="J822" s="61">
        <v>225</v>
      </c>
      <c r="K822" s="61">
        <v>219</v>
      </c>
      <c r="L822" s="65">
        <f t="shared" si="201"/>
        <v>462.962962962963</v>
      </c>
      <c r="M822" s="66">
        <f t="shared" si="202"/>
        <v>1388.888888888889</v>
      </c>
      <c r="N822" s="79">
        <f t="shared" si="203"/>
        <v>1.3888888888888888</v>
      </c>
    </row>
    <row r="823" spans="1:14" ht="15.75">
      <c r="A823" s="60">
        <v>49</v>
      </c>
      <c r="B823" s="64">
        <v>43446</v>
      </c>
      <c r="C823" s="60" t="s">
        <v>20</v>
      </c>
      <c r="D823" s="60" t="s">
        <v>21</v>
      </c>
      <c r="E823" s="60" t="s">
        <v>632</v>
      </c>
      <c r="F823" s="61">
        <v>366</v>
      </c>
      <c r="G823" s="61">
        <v>359</v>
      </c>
      <c r="H823" s="61">
        <v>370</v>
      </c>
      <c r="I823" s="61">
        <v>374</v>
      </c>
      <c r="J823" s="61">
        <v>378</v>
      </c>
      <c r="K823" s="61">
        <v>374</v>
      </c>
      <c r="L823" s="65">
        <f aca="true" t="shared" si="204" ref="L823:L836">100000/F823</f>
        <v>273.224043715847</v>
      </c>
      <c r="M823" s="66">
        <f aca="true" t="shared" si="205" ref="M823:M830">IF(D823="BUY",(K823-F823)*(L823),(F823-K823)*(L823))</f>
        <v>2185.792349726776</v>
      </c>
      <c r="N823" s="79">
        <f aca="true" t="shared" si="206" ref="N823:N830">M823/(L823)/F823%</f>
        <v>2.1857923497267757</v>
      </c>
    </row>
    <row r="824" spans="1:14" ht="15.75">
      <c r="A824" s="60">
        <v>50</v>
      </c>
      <c r="B824" s="64">
        <v>43446</v>
      </c>
      <c r="C824" s="60" t="s">
        <v>20</v>
      </c>
      <c r="D824" s="60" t="s">
        <v>21</v>
      </c>
      <c r="E824" s="60" t="s">
        <v>376</v>
      </c>
      <c r="F824" s="61">
        <v>103</v>
      </c>
      <c r="G824" s="61">
        <v>99.5</v>
      </c>
      <c r="H824" s="61">
        <v>105</v>
      </c>
      <c r="I824" s="61">
        <v>107</v>
      </c>
      <c r="J824" s="61">
        <v>109</v>
      </c>
      <c r="K824" s="61">
        <v>105</v>
      </c>
      <c r="L824" s="65">
        <f t="shared" si="204"/>
        <v>970.8737864077669</v>
      </c>
      <c r="M824" s="66">
        <f t="shared" si="205"/>
        <v>1941.7475728155339</v>
      </c>
      <c r="N824" s="79">
        <f t="shared" si="206"/>
        <v>1.941747572815534</v>
      </c>
    </row>
    <row r="825" spans="1:14" ht="15.75">
      <c r="A825" s="60">
        <v>51</v>
      </c>
      <c r="B825" s="64">
        <v>43446</v>
      </c>
      <c r="C825" s="60" t="s">
        <v>20</v>
      </c>
      <c r="D825" s="60" t="s">
        <v>21</v>
      </c>
      <c r="E825" s="60" t="s">
        <v>359</v>
      </c>
      <c r="F825" s="61">
        <v>244</v>
      </c>
      <c r="G825" s="61">
        <v>239</v>
      </c>
      <c r="H825" s="61">
        <v>247</v>
      </c>
      <c r="I825" s="61">
        <v>250</v>
      </c>
      <c r="J825" s="61">
        <v>253</v>
      </c>
      <c r="K825" s="61">
        <v>247</v>
      </c>
      <c r="L825" s="65">
        <f t="shared" si="204"/>
        <v>409.8360655737705</v>
      </c>
      <c r="M825" s="66">
        <f t="shared" si="205"/>
        <v>1229.5081967213114</v>
      </c>
      <c r="N825" s="79">
        <f t="shared" si="206"/>
        <v>1.2295081967213113</v>
      </c>
    </row>
    <row r="826" spans="1:14" ht="15" customHeight="1">
      <c r="A826" s="60">
        <v>52</v>
      </c>
      <c r="B826" s="64">
        <v>43445</v>
      </c>
      <c r="C826" s="60" t="s">
        <v>20</v>
      </c>
      <c r="D826" s="60" t="s">
        <v>21</v>
      </c>
      <c r="E826" s="60" t="s">
        <v>273</v>
      </c>
      <c r="F826" s="61">
        <v>233</v>
      </c>
      <c r="G826" s="61">
        <v>227</v>
      </c>
      <c r="H826" s="61">
        <v>236</v>
      </c>
      <c r="I826" s="61">
        <v>239</v>
      </c>
      <c r="J826" s="61">
        <v>242</v>
      </c>
      <c r="K826" s="61">
        <v>236</v>
      </c>
      <c r="L826" s="65">
        <f t="shared" si="204"/>
        <v>429.18454935622316</v>
      </c>
      <c r="M826" s="66">
        <f t="shared" si="205"/>
        <v>1287.5536480686694</v>
      </c>
      <c r="N826" s="79">
        <f t="shared" si="206"/>
        <v>1.2875536480686696</v>
      </c>
    </row>
    <row r="827" spans="1:14" ht="15.75">
      <c r="A827" s="60">
        <v>53</v>
      </c>
      <c r="B827" s="64">
        <v>43445</v>
      </c>
      <c r="C827" s="60" t="s">
        <v>20</v>
      </c>
      <c r="D827" s="60" t="s">
        <v>94</v>
      </c>
      <c r="E827" s="60" t="s">
        <v>59</v>
      </c>
      <c r="F827" s="61">
        <v>288</v>
      </c>
      <c r="G827" s="61">
        <v>296</v>
      </c>
      <c r="H827" s="61">
        <v>284</v>
      </c>
      <c r="I827" s="61">
        <v>280</v>
      </c>
      <c r="J827" s="61">
        <v>276</v>
      </c>
      <c r="K827" s="61">
        <v>284</v>
      </c>
      <c r="L827" s="65">
        <f t="shared" si="204"/>
        <v>347.22222222222223</v>
      </c>
      <c r="M827" s="66">
        <f t="shared" si="205"/>
        <v>1388.888888888889</v>
      </c>
      <c r="N827" s="79">
        <f t="shared" si="206"/>
        <v>1.3888888888888888</v>
      </c>
    </row>
    <row r="828" spans="1:14" ht="15.75">
      <c r="A828" s="60">
        <v>54</v>
      </c>
      <c r="B828" s="64">
        <v>43444</v>
      </c>
      <c r="C828" s="60" t="s">
        <v>20</v>
      </c>
      <c r="D828" s="60" t="s">
        <v>94</v>
      </c>
      <c r="E828" s="60" t="s">
        <v>224</v>
      </c>
      <c r="F828" s="61">
        <v>259.5</v>
      </c>
      <c r="G828" s="61">
        <v>266</v>
      </c>
      <c r="H828" s="61">
        <v>256</v>
      </c>
      <c r="I828" s="61">
        <v>253</v>
      </c>
      <c r="J828" s="61">
        <v>250</v>
      </c>
      <c r="K828" s="61">
        <v>256</v>
      </c>
      <c r="L828" s="65">
        <f t="shared" si="204"/>
        <v>385.35645472061657</v>
      </c>
      <c r="M828" s="66">
        <f t="shared" si="205"/>
        <v>1348.747591522158</v>
      </c>
      <c r="N828" s="79">
        <f t="shared" si="206"/>
        <v>1.3487475915221578</v>
      </c>
    </row>
    <row r="829" spans="1:14" ht="15.75">
      <c r="A829" s="60">
        <v>55</v>
      </c>
      <c r="B829" s="64">
        <v>43444</v>
      </c>
      <c r="C829" s="60" t="s">
        <v>20</v>
      </c>
      <c r="D829" s="60" t="s">
        <v>21</v>
      </c>
      <c r="E829" s="60" t="s">
        <v>649</v>
      </c>
      <c r="F829" s="61">
        <v>480</v>
      </c>
      <c r="G829" s="61">
        <v>470</v>
      </c>
      <c r="H829" s="61">
        <v>485</v>
      </c>
      <c r="I829" s="61">
        <v>490</v>
      </c>
      <c r="J829" s="61">
        <v>495</v>
      </c>
      <c r="K829" s="61">
        <v>485</v>
      </c>
      <c r="L829" s="65">
        <f t="shared" si="204"/>
        <v>208.33333333333334</v>
      </c>
      <c r="M829" s="66">
        <f t="shared" si="205"/>
        <v>1041.6666666666667</v>
      </c>
      <c r="N829" s="79">
        <f t="shared" si="206"/>
        <v>1.0416666666666667</v>
      </c>
    </row>
    <row r="830" spans="1:14" ht="15.75">
      <c r="A830" s="60">
        <v>56</v>
      </c>
      <c r="B830" s="64">
        <v>43441</v>
      </c>
      <c r="C830" s="60" t="s">
        <v>20</v>
      </c>
      <c r="D830" s="60" t="s">
        <v>21</v>
      </c>
      <c r="E830" s="60" t="s">
        <v>501</v>
      </c>
      <c r="F830" s="61">
        <v>106</v>
      </c>
      <c r="G830" s="61">
        <v>102</v>
      </c>
      <c r="H830" s="61">
        <v>108</v>
      </c>
      <c r="I830" s="61">
        <v>110</v>
      </c>
      <c r="J830" s="61">
        <v>112</v>
      </c>
      <c r="K830" s="61">
        <v>102</v>
      </c>
      <c r="L830" s="65">
        <f t="shared" si="204"/>
        <v>943.3962264150944</v>
      </c>
      <c r="M830" s="66">
        <f t="shared" si="205"/>
        <v>-3773.5849056603774</v>
      </c>
      <c r="N830" s="79">
        <f t="shared" si="206"/>
        <v>-3.773584905660377</v>
      </c>
    </row>
    <row r="831" spans="1:14" ht="15.75">
      <c r="A831" s="60">
        <v>57</v>
      </c>
      <c r="B831" s="64">
        <v>43441</v>
      </c>
      <c r="C831" s="60" t="s">
        <v>20</v>
      </c>
      <c r="D831" s="60" t="s">
        <v>94</v>
      </c>
      <c r="E831" s="60" t="s">
        <v>605</v>
      </c>
      <c r="F831" s="61">
        <v>238</v>
      </c>
      <c r="G831" s="61">
        <v>244</v>
      </c>
      <c r="H831" s="61">
        <v>235</v>
      </c>
      <c r="I831" s="61">
        <v>232</v>
      </c>
      <c r="J831" s="61">
        <v>229</v>
      </c>
      <c r="K831" s="61">
        <v>232</v>
      </c>
      <c r="L831" s="65">
        <f t="shared" si="204"/>
        <v>420.16806722689074</v>
      </c>
      <c r="M831" s="66">
        <f aca="true" t="shared" si="207" ref="M831:M843">IF(D831="BUY",(K831-F831)*(L831),(F831-K831)*(L831))</f>
        <v>2521.0084033613443</v>
      </c>
      <c r="N831" s="79">
        <f aca="true" t="shared" si="208" ref="N831:N843">M831/(L831)/F831%</f>
        <v>2.5210084033613445</v>
      </c>
    </row>
    <row r="832" spans="1:14" ht="15.75">
      <c r="A832" s="60">
        <v>58</v>
      </c>
      <c r="B832" s="64">
        <v>43441</v>
      </c>
      <c r="C832" s="60" t="s">
        <v>20</v>
      </c>
      <c r="D832" s="60" t="s">
        <v>21</v>
      </c>
      <c r="E832" s="60" t="s">
        <v>599</v>
      </c>
      <c r="F832" s="61">
        <v>917</v>
      </c>
      <c r="G832" s="61">
        <v>897</v>
      </c>
      <c r="H832" s="61">
        <v>927</v>
      </c>
      <c r="I832" s="61">
        <v>937</v>
      </c>
      <c r="J832" s="61">
        <v>947</v>
      </c>
      <c r="K832" s="61">
        <v>897</v>
      </c>
      <c r="L832" s="65">
        <f t="shared" si="204"/>
        <v>109.05125408942203</v>
      </c>
      <c r="M832" s="66">
        <f t="shared" si="207"/>
        <v>-2181.0250817884407</v>
      </c>
      <c r="N832" s="79">
        <f t="shared" si="208"/>
        <v>-2.1810250817884405</v>
      </c>
    </row>
    <row r="833" spans="1:14" ht="15.75">
      <c r="A833" s="60">
        <v>59</v>
      </c>
      <c r="B833" s="64">
        <v>43440</v>
      </c>
      <c r="C833" s="60" t="s">
        <v>20</v>
      </c>
      <c r="D833" s="60" t="s">
        <v>21</v>
      </c>
      <c r="E833" s="60" t="s">
        <v>648</v>
      </c>
      <c r="F833" s="61">
        <v>84.5</v>
      </c>
      <c r="G833" s="61">
        <v>80.5</v>
      </c>
      <c r="H833" s="61">
        <v>86</v>
      </c>
      <c r="I833" s="61">
        <v>88</v>
      </c>
      <c r="J833" s="61">
        <v>90</v>
      </c>
      <c r="K833" s="61">
        <v>85.6</v>
      </c>
      <c r="L833" s="65">
        <f t="shared" si="204"/>
        <v>1183.4319526627219</v>
      </c>
      <c r="M833" s="66">
        <f t="shared" si="207"/>
        <v>1301.7751479289873</v>
      </c>
      <c r="N833" s="79">
        <f t="shared" si="208"/>
        <v>1.3017751479289874</v>
      </c>
    </row>
    <row r="834" spans="1:14" ht="15.75">
      <c r="A834" s="60">
        <v>60</v>
      </c>
      <c r="B834" s="64">
        <v>43440</v>
      </c>
      <c r="C834" s="60" t="s">
        <v>20</v>
      </c>
      <c r="D834" s="60" t="s">
        <v>94</v>
      </c>
      <c r="E834" s="60" t="s">
        <v>647</v>
      </c>
      <c r="F834" s="61">
        <v>294</v>
      </c>
      <c r="G834" s="61">
        <v>300</v>
      </c>
      <c r="H834" s="61">
        <v>290</v>
      </c>
      <c r="I834" s="61">
        <v>287</v>
      </c>
      <c r="J834" s="61">
        <v>585</v>
      </c>
      <c r="K834" s="61">
        <v>300</v>
      </c>
      <c r="L834" s="65">
        <f t="shared" si="204"/>
        <v>340.13605442176873</v>
      </c>
      <c r="M834" s="66">
        <f t="shared" si="207"/>
        <v>-2040.8163265306125</v>
      </c>
      <c r="N834" s="79">
        <f t="shared" si="208"/>
        <v>-2.0408163265306123</v>
      </c>
    </row>
    <row r="835" spans="1:14" ht="15.75">
      <c r="A835" s="60">
        <v>61</v>
      </c>
      <c r="B835" s="64">
        <v>43440</v>
      </c>
      <c r="C835" s="60" t="s">
        <v>20</v>
      </c>
      <c r="D835" s="60" t="s">
        <v>94</v>
      </c>
      <c r="E835" s="60" t="s">
        <v>605</v>
      </c>
      <c r="F835" s="61">
        <v>242</v>
      </c>
      <c r="G835" s="61">
        <v>248</v>
      </c>
      <c r="H835" s="61">
        <v>239</v>
      </c>
      <c r="I835" s="61">
        <v>236</v>
      </c>
      <c r="J835" s="61">
        <v>233</v>
      </c>
      <c r="K835" s="61">
        <v>239</v>
      </c>
      <c r="L835" s="65">
        <f t="shared" si="204"/>
        <v>413.22314049586777</v>
      </c>
      <c r="M835" s="66">
        <f t="shared" si="207"/>
        <v>1239.6694214876034</v>
      </c>
      <c r="N835" s="79">
        <f t="shared" si="208"/>
        <v>1.2396694214876034</v>
      </c>
    </row>
    <row r="836" spans="1:14" ht="15.75">
      <c r="A836" s="60">
        <v>62</v>
      </c>
      <c r="B836" s="64">
        <v>43439</v>
      </c>
      <c r="C836" s="60" t="s">
        <v>20</v>
      </c>
      <c r="D836" s="60" t="s">
        <v>21</v>
      </c>
      <c r="E836" s="60" t="s">
        <v>429</v>
      </c>
      <c r="F836" s="61">
        <v>560</v>
      </c>
      <c r="G836" s="61">
        <v>548</v>
      </c>
      <c r="H836" s="61">
        <v>566</v>
      </c>
      <c r="I836" s="61">
        <v>572</v>
      </c>
      <c r="J836" s="61">
        <v>578</v>
      </c>
      <c r="K836" s="61">
        <v>548</v>
      </c>
      <c r="L836" s="65">
        <f t="shared" si="204"/>
        <v>178.57142857142858</v>
      </c>
      <c r="M836" s="66">
        <f t="shared" si="207"/>
        <v>-2142.857142857143</v>
      </c>
      <c r="N836" s="79">
        <f t="shared" si="208"/>
        <v>-2.142857142857143</v>
      </c>
    </row>
    <row r="837" spans="1:14" ht="15.75">
      <c r="A837" s="60">
        <v>63</v>
      </c>
      <c r="B837" s="64">
        <v>43439</v>
      </c>
      <c r="C837" s="60" t="s">
        <v>20</v>
      </c>
      <c r="D837" s="60" t="s">
        <v>21</v>
      </c>
      <c r="E837" s="60" t="s">
        <v>646</v>
      </c>
      <c r="F837" s="61">
        <v>832</v>
      </c>
      <c r="G837" s="61">
        <v>815</v>
      </c>
      <c r="H837" s="61">
        <v>842</v>
      </c>
      <c r="I837" s="61">
        <v>852</v>
      </c>
      <c r="J837" s="61">
        <v>862</v>
      </c>
      <c r="K837" s="61">
        <v>842</v>
      </c>
      <c r="L837" s="65">
        <f aca="true" t="shared" si="209" ref="L837:L842">100000/F837</f>
        <v>120.1923076923077</v>
      </c>
      <c r="M837" s="66">
        <f t="shared" si="207"/>
        <v>1201.923076923077</v>
      </c>
      <c r="N837" s="79">
        <f t="shared" si="208"/>
        <v>1.2019230769230769</v>
      </c>
    </row>
    <row r="838" spans="1:14" ht="15.75">
      <c r="A838" s="60">
        <v>64</v>
      </c>
      <c r="B838" s="64">
        <v>43439</v>
      </c>
      <c r="C838" s="60" t="s">
        <v>20</v>
      </c>
      <c r="D838" s="60" t="s">
        <v>21</v>
      </c>
      <c r="E838" s="60" t="s">
        <v>68</v>
      </c>
      <c r="F838" s="61">
        <v>629</v>
      </c>
      <c r="G838" s="61">
        <v>616</v>
      </c>
      <c r="H838" s="61">
        <v>636</v>
      </c>
      <c r="I838" s="61">
        <v>643</v>
      </c>
      <c r="J838" s="61">
        <v>650</v>
      </c>
      <c r="K838" s="61">
        <v>616</v>
      </c>
      <c r="L838" s="65">
        <f t="shared" si="209"/>
        <v>158.9825119236884</v>
      </c>
      <c r="M838" s="66">
        <f t="shared" si="207"/>
        <v>-2066.772655007949</v>
      </c>
      <c r="N838" s="79">
        <f t="shared" si="208"/>
        <v>-2.066772655007949</v>
      </c>
    </row>
    <row r="839" spans="1:14" ht="15.75">
      <c r="A839" s="60">
        <v>65</v>
      </c>
      <c r="B839" s="64">
        <v>43439</v>
      </c>
      <c r="C839" s="60" t="s">
        <v>20</v>
      </c>
      <c r="D839" s="60" t="s">
        <v>21</v>
      </c>
      <c r="E839" s="60" t="s">
        <v>105</v>
      </c>
      <c r="F839" s="61">
        <v>337</v>
      </c>
      <c r="G839" s="61">
        <v>329</v>
      </c>
      <c r="H839" s="61">
        <v>341</v>
      </c>
      <c r="I839" s="61">
        <v>345</v>
      </c>
      <c r="J839" s="61">
        <v>349</v>
      </c>
      <c r="K839" s="61">
        <v>329</v>
      </c>
      <c r="L839" s="65">
        <f t="shared" si="209"/>
        <v>296.7359050445104</v>
      </c>
      <c r="M839" s="66">
        <f t="shared" si="207"/>
        <v>-2373.887240356083</v>
      </c>
      <c r="N839" s="79">
        <f t="shared" si="208"/>
        <v>-2.373887240356083</v>
      </c>
    </row>
    <row r="840" spans="1:14" ht="15.75">
      <c r="A840" s="60">
        <v>66</v>
      </c>
      <c r="B840" s="64">
        <v>43439</v>
      </c>
      <c r="C840" s="60" t="s">
        <v>20</v>
      </c>
      <c r="D840" s="60" t="s">
        <v>21</v>
      </c>
      <c r="E840" s="60" t="s">
        <v>192</v>
      </c>
      <c r="F840" s="61">
        <v>729</v>
      </c>
      <c r="G840" s="61">
        <v>712</v>
      </c>
      <c r="H840" s="61">
        <v>737</v>
      </c>
      <c r="I840" s="61">
        <v>745</v>
      </c>
      <c r="J840" s="61">
        <v>753</v>
      </c>
      <c r="K840" s="61">
        <v>737</v>
      </c>
      <c r="L840" s="65">
        <f t="shared" si="209"/>
        <v>137.17421124828533</v>
      </c>
      <c r="M840" s="66">
        <f t="shared" si="207"/>
        <v>1097.3936899862827</v>
      </c>
      <c r="N840" s="79">
        <f t="shared" si="208"/>
        <v>1.0973936899862826</v>
      </c>
    </row>
    <row r="841" spans="1:14" ht="15.75">
      <c r="A841" s="60">
        <v>67</v>
      </c>
      <c r="B841" s="64">
        <v>43439</v>
      </c>
      <c r="C841" s="60" t="s">
        <v>20</v>
      </c>
      <c r="D841" s="60" t="s">
        <v>21</v>
      </c>
      <c r="E841" s="60" t="s">
        <v>24</v>
      </c>
      <c r="F841" s="61">
        <v>1285</v>
      </c>
      <c r="G841" s="61">
        <v>1265</v>
      </c>
      <c r="H841" s="61">
        <v>1297</v>
      </c>
      <c r="I841" s="61">
        <v>1310</v>
      </c>
      <c r="J841" s="61">
        <v>1323</v>
      </c>
      <c r="K841" s="61">
        <v>1297</v>
      </c>
      <c r="L841" s="65">
        <f t="shared" si="209"/>
        <v>77.82101167315174</v>
      </c>
      <c r="M841" s="66">
        <f t="shared" si="207"/>
        <v>933.8521400778209</v>
      </c>
      <c r="N841" s="79">
        <f t="shared" si="208"/>
        <v>0.933852140077821</v>
      </c>
    </row>
    <row r="842" spans="1:14" ht="15.75">
      <c r="A842" s="60">
        <v>68</v>
      </c>
      <c r="B842" s="64">
        <v>43438</v>
      </c>
      <c r="C842" s="60" t="s">
        <v>20</v>
      </c>
      <c r="D842" s="60" t="s">
        <v>21</v>
      </c>
      <c r="E842" s="60" t="s">
        <v>66</v>
      </c>
      <c r="F842" s="61">
        <v>56</v>
      </c>
      <c r="G842" s="61">
        <v>53</v>
      </c>
      <c r="H842" s="61">
        <v>57.5</v>
      </c>
      <c r="I842" s="61">
        <v>59</v>
      </c>
      <c r="J842" s="61">
        <v>60.5</v>
      </c>
      <c r="K842" s="61">
        <v>53</v>
      </c>
      <c r="L842" s="65">
        <f t="shared" si="209"/>
        <v>1785.7142857142858</v>
      </c>
      <c r="M842" s="66">
        <f t="shared" si="207"/>
        <v>-5357.142857142857</v>
      </c>
      <c r="N842" s="79">
        <f t="shared" si="208"/>
        <v>-5.357142857142856</v>
      </c>
    </row>
    <row r="843" spans="1:14" ht="15.75">
      <c r="A843" s="60">
        <v>69</v>
      </c>
      <c r="B843" s="64">
        <v>43438</v>
      </c>
      <c r="C843" s="60" t="s">
        <v>20</v>
      </c>
      <c r="D843" s="60" t="s">
        <v>21</v>
      </c>
      <c r="E843" s="60" t="s">
        <v>421</v>
      </c>
      <c r="F843" s="61">
        <v>126.5</v>
      </c>
      <c r="G843" s="61">
        <v>122</v>
      </c>
      <c r="H843" s="61">
        <v>128.5</v>
      </c>
      <c r="I843" s="61">
        <v>130.5</v>
      </c>
      <c r="J843" s="61">
        <v>132.5</v>
      </c>
      <c r="K843" s="61">
        <v>122</v>
      </c>
      <c r="L843" s="65">
        <f aca="true" t="shared" si="210" ref="L843:L850">100000/F843</f>
        <v>790.5138339920949</v>
      </c>
      <c r="M843" s="66">
        <f t="shared" si="207"/>
        <v>-3557.312252964427</v>
      </c>
      <c r="N843" s="79">
        <f t="shared" si="208"/>
        <v>-3.557312252964427</v>
      </c>
    </row>
    <row r="844" spans="1:14" ht="15.75">
      <c r="A844" s="60">
        <v>70</v>
      </c>
      <c r="B844" s="64">
        <v>43438</v>
      </c>
      <c r="C844" s="60" t="s">
        <v>20</v>
      </c>
      <c r="D844" s="60" t="s">
        <v>21</v>
      </c>
      <c r="E844" s="60" t="s">
        <v>248</v>
      </c>
      <c r="F844" s="61">
        <v>180</v>
      </c>
      <c r="G844" s="61">
        <v>174</v>
      </c>
      <c r="H844" s="61">
        <v>183</v>
      </c>
      <c r="I844" s="61">
        <v>186</v>
      </c>
      <c r="J844" s="61">
        <v>189</v>
      </c>
      <c r="K844" s="61">
        <v>183</v>
      </c>
      <c r="L844" s="65">
        <f t="shared" si="210"/>
        <v>555.5555555555555</v>
      </c>
      <c r="M844" s="66">
        <f aca="true" t="shared" si="211" ref="M844:M850">IF(D844="BUY",(K844-F844)*(L844),(F844-K844)*(L844))</f>
        <v>1666.6666666666665</v>
      </c>
      <c r="N844" s="79">
        <f aca="true" t="shared" si="212" ref="N844:N850">M844/(L844)/F844%</f>
        <v>1.6666666666666665</v>
      </c>
    </row>
    <row r="845" spans="1:14" ht="15.75">
      <c r="A845" s="60">
        <v>71</v>
      </c>
      <c r="B845" s="64">
        <v>43438</v>
      </c>
      <c r="C845" s="60" t="s">
        <v>20</v>
      </c>
      <c r="D845" s="60" t="s">
        <v>21</v>
      </c>
      <c r="E845" s="60" t="s">
        <v>634</v>
      </c>
      <c r="F845" s="61">
        <v>540</v>
      </c>
      <c r="G845" s="61">
        <v>528</v>
      </c>
      <c r="H845" s="61">
        <v>546</v>
      </c>
      <c r="I845" s="61">
        <v>552</v>
      </c>
      <c r="J845" s="61">
        <v>558</v>
      </c>
      <c r="K845" s="61">
        <v>546</v>
      </c>
      <c r="L845" s="65">
        <f t="shared" si="210"/>
        <v>185.1851851851852</v>
      </c>
      <c r="M845" s="66">
        <f t="shared" si="211"/>
        <v>1111.111111111111</v>
      </c>
      <c r="N845" s="79">
        <f t="shared" si="212"/>
        <v>1.111111111111111</v>
      </c>
    </row>
    <row r="846" spans="1:14" ht="15.75">
      <c r="A846" s="60">
        <v>72</v>
      </c>
      <c r="B846" s="64">
        <v>43437</v>
      </c>
      <c r="C846" s="60" t="s">
        <v>20</v>
      </c>
      <c r="D846" s="60" t="s">
        <v>21</v>
      </c>
      <c r="E846" s="60" t="s">
        <v>642</v>
      </c>
      <c r="F846" s="61">
        <v>48</v>
      </c>
      <c r="G846" s="61">
        <v>45</v>
      </c>
      <c r="H846" s="61">
        <v>49.5</v>
      </c>
      <c r="I846" s="61">
        <v>51</v>
      </c>
      <c r="J846" s="61">
        <v>52.5</v>
      </c>
      <c r="K846" s="61">
        <v>51</v>
      </c>
      <c r="L846" s="65">
        <f t="shared" si="210"/>
        <v>2083.3333333333335</v>
      </c>
      <c r="M846" s="66">
        <f t="shared" si="211"/>
        <v>6250</v>
      </c>
      <c r="N846" s="79">
        <f t="shared" si="212"/>
        <v>6.25</v>
      </c>
    </row>
    <row r="847" spans="1:14" ht="15.75">
      <c r="A847" s="60">
        <v>73</v>
      </c>
      <c r="B847" s="64">
        <v>43437</v>
      </c>
      <c r="C847" s="60" t="s">
        <v>20</v>
      </c>
      <c r="D847" s="60" t="s">
        <v>21</v>
      </c>
      <c r="E847" s="60" t="s">
        <v>49</v>
      </c>
      <c r="F847" s="61">
        <v>177</v>
      </c>
      <c r="G847" s="61">
        <v>171</v>
      </c>
      <c r="H847" s="61">
        <v>180</v>
      </c>
      <c r="I847" s="61">
        <v>183</v>
      </c>
      <c r="J847" s="61">
        <v>186</v>
      </c>
      <c r="K847" s="61">
        <v>180</v>
      </c>
      <c r="L847" s="65">
        <f t="shared" si="210"/>
        <v>564.9717514124294</v>
      </c>
      <c r="M847" s="66">
        <f t="shared" si="211"/>
        <v>1694.915254237288</v>
      </c>
      <c r="N847" s="79">
        <f t="shared" si="212"/>
        <v>1.694915254237288</v>
      </c>
    </row>
    <row r="848" spans="1:14" ht="15.75">
      <c r="A848" s="60">
        <v>74</v>
      </c>
      <c r="B848" s="64">
        <v>43437</v>
      </c>
      <c r="C848" s="60" t="s">
        <v>20</v>
      </c>
      <c r="D848" s="60" t="s">
        <v>21</v>
      </c>
      <c r="E848" s="60" t="s">
        <v>641</v>
      </c>
      <c r="F848" s="61">
        <v>91</v>
      </c>
      <c r="G848" s="61">
        <v>87</v>
      </c>
      <c r="H848" s="61">
        <v>93</v>
      </c>
      <c r="I848" s="61">
        <v>95</v>
      </c>
      <c r="J848" s="61">
        <v>97</v>
      </c>
      <c r="K848" s="61">
        <v>92.8</v>
      </c>
      <c r="L848" s="65">
        <f t="shared" si="210"/>
        <v>1098.901098901099</v>
      </c>
      <c r="M848" s="66">
        <f t="shared" si="211"/>
        <v>1978.021978021975</v>
      </c>
      <c r="N848" s="79">
        <f t="shared" si="212"/>
        <v>1.9780219780219748</v>
      </c>
    </row>
    <row r="849" spans="1:14" ht="15.75">
      <c r="A849" s="60">
        <v>75</v>
      </c>
      <c r="B849" s="64">
        <v>43437</v>
      </c>
      <c r="C849" s="60" t="s">
        <v>20</v>
      </c>
      <c r="D849" s="60" t="s">
        <v>21</v>
      </c>
      <c r="E849" s="60" t="s">
        <v>387</v>
      </c>
      <c r="F849" s="61">
        <v>665</v>
      </c>
      <c r="G849" s="61">
        <v>651</v>
      </c>
      <c r="H849" s="61">
        <v>672</v>
      </c>
      <c r="I849" s="61">
        <v>679</v>
      </c>
      <c r="J849" s="61">
        <v>686</v>
      </c>
      <c r="K849" s="61">
        <v>651</v>
      </c>
      <c r="L849" s="65">
        <f t="shared" si="210"/>
        <v>150.37593984962405</v>
      </c>
      <c r="M849" s="66">
        <f t="shared" si="211"/>
        <v>-2105.2631578947367</v>
      </c>
      <c r="N849" s="79">
        <f t="shared" si="212"/>
        <v>-2.1052631578947367</v>
      </c>
    </row>
    <row r="850" spans="1:14" ht="15.75">
      <c r="A850" s="60">
        <v>76</v>
      </c>
      <c r="B850" s="64">
        <v>43437</v>
      </c>
      <c r="C850" s="60" t="s">
        <v>20</v>
      </c>
      <c r="D850" s="60" t="s">
        <v>21</v>
      </c>
      <c r="E850" s="60" t="s">
        <v>69</v>
      </c>
      <c r="F850" s="61">
        <v>1314</v>
      </c>
      <c r="G850" s="61">
        <v>1287</v>
      </c>
      <c r="H850" s="61">
        <v>1329</v>
      </c>
      <c r="I850" s="61">
        <v>1343</v>
      </c>
      <c r="J850" s="61">
        <v>1358</v>
      </c>
      <c r="K850" s="61">
        <v>1343</v>
      </c>
      <c r="L850" s="65">
        <f t="shared" si="210"/>
        <v>76.10350076103501</v>
      </c>
      <c r="M850" s="66">
        <f t="shared" si="211"/>
        <v>2207.001522070015</v>
      </c>
      <c r="N850" s="79">
        <f t="shared" si="212"/>
        <v>2.207001522070015</v>
      </c>
    </row>
    <row r="851" spans="1:12" ht="15.75">
      <c r="A851" s="82" t="s">
        <v>26</v>
      </c>
      <c r="B851" s="23"/>
      <c r="C851" s="24"/>
      <c r="D851" s="25"/>
      <c r="E851" s="26"/>
      <c r="F851" s="26"/>
      <c r="G851" s="27"/>
      <c r="H851" s="35"/>
      <c r="I851" s="35"/>
      <c r="J851" s="35"/>
      <c r="K851" s="26"/>
      <c r="L851" s="21"/>
    </row>
    <row r="852" spans="1:12" ht="15.75">
      <c r="A852" s="82" t="s">
        <v>27</v>
      </c>
      <c r="B852" s="23"/>
      <c r="C852" s="24"/>
      <c r="D852" s="25"/>
      <c r="E852" s="26"/>
      <c r="F852" s="26"/>
      <c r="G852" s="27"/>
      <c r="H852" s="26"/>
      <c r="I852" s="26"/>
      <c r="J852" s="26"/>
      <c r="K852" s="26"/>
      <c r="L852" s="21"/>
    </row>
    <row r="853" spans="1:11" ht="15.75">
      <c r="A853" s="82" t="s">
        <v>27</v>
      </c>
      <c r="B853" s="23"/>
      <c r="C853" s="24"/>
      <c r="D853" s="25"/>
      <c r="E853" s="26"/>
      <c r="F853" s="26"/>
      <c r="G853" s="27"/>
      <c r="H853" s="26"/>
      <c r="I853" s="26"/>
      <c r="J853" s="26"/>
      <c r="K853" s="26"/>
    </row>
    <row r="854" spans="1:11" ht="16.5" thickBot="1">
      <c r="A854" s="68"/>
      <c r="B854" s="69"/>
      <c r="C854" s="26"/>
      <c r="D854" s="26"/>
      <c r="E854" s="26"/>
      <c r="F854" s="29"/>
      <c r="G854" s="30"/>
      <c r="H854" s="31" t="s">
        <v>28</v>
      </c>
      <c r="I854" s="31"/>
      <c r="J854" s="29"/>
      <c r="K854" s="29"/>
    </row>
    <row r="855" spans="1:11" ht="15.75">
      <c r="A855" s="68"/>
      <c r="B855" s="69"/>
      <c r="C855" s="119" t="s">
        <v>29</v>
      </c>
      <c r="D855" s="119"/>
      <c r="E855" s="33">
        <v>73</v>
      </c>
      <c r="F855" s="34">
        <f>F856+F857+F858+F859+F860+F861</f>
        <v>100</v>
      </c>
      <c r="G855" s="35">
        <v>73</v>
      </c>
      <c r="H855" s="36">
        <f>G856/G855%</f>
        <v>76.7123287671233</v>
      </c>
      <c r="I855" s="36"/>
      <c r="J855" s="29"/>
      <c r="K855" s="29"/>
    </row>
    <row r="856" spans="1:10" ht="15.75">
      <c r="A856" s="68"/>
      <c r="B856" s="69"/>
      <c r="C856" s="115" t="s">
        <v>30</v>
      </c>
      <c r="D856" s="115"/>
      <c r="E856" s="37">
        <v>56</v>
      </c>
      <c r="F856" s="38">
        <f>(E856/E855)*100</f>
        <v>76.71232876712328</v>
      </c>
      <c r="G856" s="35">
        <v>56</v>
      </c>
      <c r="H856" s="32"/>
      <c r="I856" s="32"/>
      <c r="J856" s="29"/>
    </row>
    <row r="857" spans="1:10" ht="15.75">
      <c r="A857" s="68"/>
      <c r="B857" s="69"/>
      <c r="C857" s="115" t="s">
        <v>32</v>
      </c>
      <c r="D857" s="115"/>
      <c r="E857" s="37">
        <v>0</v>
      </c>
      <c r="F857" s="38">
        <f>(E857/E855)*100</f>
        <v>0</v>
      </c>
      <c r="G857" s="40"/>
      <c r="H857" s="35"/>
      <c r="I857" s="35"/>
      <c r="J857" s="29"/>
    </row>
    <row r="858" spans="1:11" ht="15.75">
      <c r="A858" s="68"/>
      <c r="B858" s="69"/>
      <c r="C858" s="115" t="s">
        <v>33</v>
      </c>
      <c r="D858" s="115"/>
      <c r="E858" s="37">
        <v>0</v>
      </c>
      <c r="F858" s="38">
        <f>(E858/E855)*100</f>
        <v>0</v>
      </c>
      <c r="G858" s="40"/>
      <c r="H858" s="35"/>
      <c r="I858" s="35"/>
      <c r="J858" s="29"/>
      <c r="K858" s="1"/>
    </row>
    <row r="859" spans="1:11" ht="15.75">
      <c r="A859" s="68"/>
      <c r="B859" s="69"/>
      <c r="C859" s="115" t="s">
        <v>34</v>
      </c>
      <c r="D859" s="115"/>
      <c r="E859" s="37">
        <v>17</v>
      </c>
      <c r="F859" s="38">
        <f>(E859/E855)*100</f>
        <v>23.28767123287671</v>
      </c>
      <c r="G859" s="40"/>
      <c r="H859" s="26" t="s">
        <v>35</v>
      </c>
      <c r="I859" s="26"/>
      <c r="J859" s="29"/>
      <c r="K859" s="29"/>
    </row>
    <row r="860" spans="1:11" ht="15.75">
      <c r="A860" s="68"/>
      <c r="B860" s="69"/>
      <c r="C860" s="115" t="s">
        <v>36</v>
      </c>
      <c r="D860" s="115"/>
      <c r="E860" s="37">
        <v>0</v>
      </c>
      <c r="F860" s="38">
        <f>(E860/E855)*100</f>
        <v>0</v>
      </c>
      <c r="G860" s="40"/>
      <c r="H860" s="26"/>
      <c r="I860" s="26"/>
      <c r="J860" s="29"/>
      <c r="K860" s="29"/>
    </row>
    <row r="861" spans="1:11" ht="16.5" thickBot="1">
      <c r="A861" s="68"/>
      <c r="B861" s="69"/>
      <c r="C861" s="116" t="s">
        <v>37</v>
      </c>
      <c r="D861" s="116"/>
      <c r="E861" s="42"/>
      <c r="F861" s="43">
        <f>(E861/E855)*100</f>
        <v>0</v>
      </c>
      <c r="G861" s="40"/>
      <c r="H861" s="26"/>
      <c r="J861" s="26"/>
      <c r="K861" s="29"/>
    </row>
    <row r="862" spans="1:12" ht="15.75">
      <c r="A862" s="83" t="s">
        <v>38</v>
      </c>
      <c r="B862" s="23"/>
      <c r="C862" s="24"/>
      <c r="D862" s="24"/>
      <c r="E862" s="26"/>
      <c r="F862" s="26"/>
      <c r="G862" s="84"/>
      <c r="H862" s="85"/>
      <c r="I862" s="85"/>
      <c r="J862" s="85"/>
      <c r="K862" s="26"/>
      <c r="L862" s="2"/>
    </row>
    <row r="863" spans="1:11" ht="15.75">
      <c r="A863" s="25" t="s">
        <v>39</v>
      </c>
      <c r="B863" s="23"/>
      <c r="C863" s="86"/>
      <c r="D863" s="87"/>
      <c r="E863" s="28"/>
      <c r="F863" s="85"/>
      <c r="G863" s="84"/>
      <c r="H863" s="85"/>
      <c r="I863" s="85"/>
      <c r="J863" s="85"/>
      <c r="K863" s="26"/>
    </row>
    <row r="864" spans="1:13" ht="15.75">
      <c r="A864" s="25" t="s">
        <v>40</v>
      </c>
      <c r="B864" s="23"/>
      <c r="C864" s="24"/>
      <c r="D864" s="87"/>
      <c r="E864" s="28"/>
      <c r="F864" s="85"/>
      <c r="G864" s="84"/>
      <c r="H864" s="32"/>
      <c r="I864" s="32"/>
      <c r="J864" s="32"/>
      <c r="K864" s="26"/>
      <c r="M864" s="21"/>
    </row>
    <row r="865" spans="1:13" ht="15.75">
      <c r="A865" s="25" t="s">
        <v>41</v>
      </c>
      <c r="B865" s="86"/>
      <c r="C865" s="24"/>
      <c r="D865" s="87"/>
      <c r="E865" s="28"/>
      <c r="F865" s="85"/>
      <c r="G865" s="30"/>
      <c r="H865" s="32"/>
      <c r="I865" s="32"/>
      <c r="J865" s="32"/>
      <c r="K865" s="26"/>
      <c r="M865" s="21"/>
    </row>
    <row r="866" spans="1:14" ht="16.5" thickBot="1">
      <c r="A866" s="25" t="s">
        <v>42</v>
      </c>
      <c r="B866" s="39"/>
      <c r="C866" s="24"/>
      <c r="D866" s="88"/>
      <c r="E866" s="85"/>
      <c r="F866" s="85"/>
      <c r="G866" s="30"/>
      <c r="H866" s="32"/>
      <c r="I866" s="32"/>
      <c r="J866" s="32"/>
      <c r="K866" s="85"/>
      <c r="L866" s="21"/>
      <c r="M866" s="21"/>
      <c r="N866" s="21"/>
    </row>
    <row r="867" spans="1:14" ht="16.5" thickBot="1">
      <c r="A867" s="124" t="s">
        <v>0</v>
      </c>
      <c r="B867" s="124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</row>
    <row r="868" spans="1:14" ht="16.5" thickBot="1">
      <c r="A868" s="124"/>
      <c r="B868" s="124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</row>
    <row r="869" spans="1:14" ht="15.75">
      <c r="A869" s="124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</row>
    <row r="870" spans="1:14" ht="15.75">
      <c r="A870" s="125" t="s">
        <v>616</v>
      </c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</row>
    <row r="871" spans="1:14" ht="15.75">
      <c r="A871" s="125" t="s">
        <v>615</v>
      </c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</row>
    <row r="872" spans="1:14" ht="16.5" thickBot="1">
      <c r="A872" s="126" t="s">
        <v>3</v>
      </c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</row>
    <row r="873" spans="1:14" ht="15.75">
      <c r="A873" s="127" t="s">
        <v>619</v>
      </c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</row>
    <row r="874" spans="1:14" ht="15.75">
      <c r="A874" s="127" t="s">
        <v>5</v>
      </c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</row>
    <row r="875" spans="1:14" ht="15.75">
      <c r="A875" s="122" t="s">
        <v>6</v>
      </c>
      <c r="B875" s="117" t="s">
        <v>7</v>
      </c>
      <c r="C875" s="117" t="s">
        <v>8</v>
      </c>
      <c r="D875" s="122" t="s">
        <v>9</v>
      </c>
      <c r="E875" s="117" t="s">
        <v>10</v>
      </c>
      <c r="F875" s="117" t="s">
        <v>11</v>
      </c>
      <c r="G875" s="117" t="s">
        <v>12</v>
      </c>
      <c r="H875" s="117" t="s">
        <v>13</v>
      </c>
      <c r="I875" s="117" t="s">
        <v>14</v>
      </c>
      <c r="J875" s="117" t="s">
        <v>15</v>
      </c>
      <c r="K875" s="120" t="s">
        <v>16</v>
      </c>
      <c r="L875" s="117" t="s">
        <v>17</v>
      </c>
      <c r="M875" s="117" t="s">
        <v>18</v>
      </c>
      <c r="N875" s="117" t="s">
        <v>19</v>
      </c>
    </row>
    <row r="876" spans="1:14" ht="15.75">
      <c r="A876" s="123"/>
      <c r="B876" s="118"/>
      <c r="C876" s="118"/>
      <c r="D876" s="123"/>
      <c r="E876" s="118"/>
      <c r="F876" s="118"/>
      <c r="G876" s="118"/>
      <c r="H876" s="118"/>
      <c r="I876" s="118"/>
      <c r="J876" s="118"/>
      <c r="K876" s="121"/>
      <c r="L876" s="118"/>
      <c r="M876" s="118"/>
      <c r="N876" s="118"/>
    </row>
    <row r="877" spans="1:14" ht="16.5" customHeight="1">
      <c r="A877" s="60">
        <v>1</v>
      </c>
      <c r="B877" s="64">
        <v>43434</v>
      </c>
      <c r="C877" s="60" t="s">
        <v>20</v>
      </c>
      <c r="D877" s="60" t="s">
        <v>21</v>
      </c>
      <c r="E877" s="60" t="s">
        <v>629</v>
      </c>
      <c r="F877" s="61">
        <v>371</v>
      </c>
      <c r="G877" s="61">
        <v>361</v>
      </c>
      <c r="H877" s="61">
        <v>376</v>
      </c>
      <c r="I877" s="61">
        <v>381</v>
      </c>
      <c r="J877" s="61">
        <v>386</v>
      </c>
      <c r="K877" s="61">
        <v>376</v>
      </c>
      <c r="L877" s="65">
        <f aca="true" t="shared" si="213" ref="L877:L887">100000/F877</f>
        <v>269.54177897574124</v>
      </c>
      <c r="M877" s="66">
        <f>IF(D877="BUY",(K877-F877)*(L877),(F877-K877)*(L877))</f>
        <v>1347.7088948787061</v>
      </c>
      <c r="N877" s="79">
        <f>M877/(L877)/F877%</f>
        <v>1.3477088948787062</v>
      </c>
    </row>
    <row r="878" spans="1:14" ht="16.5" customHeight="1">
      <c r="A878" s="60">
        <v>2</v>
      </c>
      <c r="B878" s="64">
        <v>43434</v>
      </c>
      <c r="C878" s="60" t="s">
        <v>20</v>
      </c>
      <c r="D878" s="60" t="s">
        <v>21</v>
      </c>
      <c r="E878" s="60" t="s">
        <v>581</v>
      </c>
      <c r="F878" s="61">
        <v>95.5</v>
      </c>
      <c r="G878" s="61">
        <v>92.5</v>
      </c>
      <c r="H878" s="61">
        <v>97</v>
      </c>
      <c r="I878" s="61">
        <v>98.5</v>
      </c>
      <c r="J878" s="61">
        <v>100</v>
      </c>
      <c r="K878" s="61">
        <v>97</v>
      </c>
      <c r="L878" s="65">
        <f>100000/F878</f>
        <v>1047.1204188481674</v>
      </c>
      <c r="M878" s="66">
        <f>IF(D878="BUY",(K878-F878)*(L878),(F878-K878)*(L878))</f>
        <v>1570.6806282722512</v>
      </c>
      <c r="N878" s="79">
        <f>M878/(L878)/F878%</f>
        <v>1.5706806282722514</v>
      </c>
    </row>
    <row r="879" spans="1:14" ht="16.5" customHeight="1">
      <c r="A879" s="60">
        <v>3</v>
      </c>
      <c r="B879" s="64">
        <v>43434</v>
      </c>
      <c r="C879" s="60" t="s">
        <v>20</v>
      </c>
      <c r="D879" s="60" t="s">
        <v>21</v>
      </c>
      <c r="E879" s="60" t="s">
        <v>97</v>
      </c>
      <c r="F879" s="61">
        <v>326</v>
      </c>
      <c r="G879" s="61">
        <v>318</v>
      </c>
      <c r="H879" s="61">
        <v>330</v>
      </c>
      <c r="I879" s="61">
        <v>334</v>
      </c>
      <c r="J879" s="61">
        <v>338</v>
      </c>
      <c r="K879" s="61">
        <v>330</v>
      </c>
      <c r="L879" s="65">
        <f>100000/F879</f>
        <v>306.7484662576687</v>
      </c>
      <c r="M879" s="66">
        <f>IF(D879="BUY",(K879-F879)*(L879),(F879-K879)*(L879))</f>
        <v>1226.993865030675</v>
      </c>
      <c r="N879" s="79">
        <f>M879/(L879)/F879%</f>
        <v>1.2269938650306749</v>
      </c>
    </row>
    <row r="880" spans="1:14" ht="16.5" customHeight="1">
      <c r="A880" s="60">
        <v>4</v>
      </c>
      <c r="B880" s="64">
        <v>43433</v>
      </c>
      <c r="C880" s="60" t="s">
        <v>20</v>
      </c>
      <c r="D880" s="60" t="s">
        <v>21</v>
      </c>
      <c r="E880" s="60" t="s">
        <v>341</v>
      </c>
      <c r="F880" s="61">
        <v>405</v>
      </c>
      <c r="G880" s="61">
        <v>395</v>
      </c>
      <c r="H880" s="61">
        <v>410</v>
      </c>
      <c r="I880" s="61">
        <v>415</v>
      </c>
      <c r="J880" s="61">
        <v>420</v>
      </c>
      <c r="K880" s="61">
        <v>420</v>
      </c>
      <c r="L880" s="65">
        <f>100000/F880</f>
        <v>246.91358024691357</v>
      </c>
      <c r="M880" s="66">
        <f>IF(D880="BUY",(K880-F880)*(L880),(F880-K880)*(L880))</f>
        <v>3703.7037037037035</v>
      </c>
      <c r="N880" s="79">
        <f>M880/(L880)/F880%</f>
        <v>3.7037037037037037</v>
      </c>
    </row>
    <row r="881" spans="1:14" ht="16.5" customHeight="1">
      <c r="A881" s="60">
        <v>5</v>
      </c>
      <c r="B881" s="64">
        <v>43434</v>
      </c>
      <c r="C881" s="60" t="s">
        <v>20</v>
      </c>
      <c r="D881" s="60" t="s">
        <v>21</v>
      </c>
      <c r="E881" s="60" t="s">
        <v>46</v>
      </c>
      <c r="F881" s="61">
        <v>1182</v>
      </c>
      <c r="G881" s="61">
        <v>1162</v>
      </c>
      <c r="H881" s="61">
        <v>1194</v>
      </c>
      <c r="I881" s="61">
        <v>1206</v>
      </c>
      <c r="J881" s="61">
        <v>1218</v>
      </c>
      <c r="K881" s="61">
        <v>1162</v>
      </c>
      <c r="L881" s="65">
        <f>100000/F881</f>
        <v>84.60236886632826</v>
      </c>
      <c r="M881" s="66">
        <f>IF(D881="BUY",(K881-F881)*(L881),(F881-K881)*(L881))</f>
        <v>-1692.0473773265653</v>
      </c>
      <c r="N881" s="79">
        <f>M881/(L881)/F881%</f>
        <v>-1.6920473773265652</v>
      </c>
    </row>
    <row r="882" spans="1:14" ht="16.5" customHeight="1">
      <c r="A882" s="60">
        <v>6</v>
      </c>
      <c r="B882" s="64">
        <v>43433</v>
      </c>
      <c r="C882" s="60" t="s">
        <v>20</v>
      </c>
      <c r="D882" s="60" t="s">
        <v>21</v>
      </c>
      <c r="E882" s="60" t="s">
        <v>572</v>
      </c>
      <c r="F882" s="61">
        <v>165.5</v>
      </c>
      <c r="G882" s="61">
        <v>161</v>
      </c>
      <c r="H882" s="61">
        <v>168</v>
      </c>
      <c r="I882" s="61">
        <v>170.5</v>
      </c>
      <c r="J882" s="61">
        <v>173</v>
      </c>
      <c r="K882" s="61">
        <v>173</v>
      </c>
      <c r="L882" s="65">
        <f t="shared" si="213"/>
        <v>604.2296072507553</v>
      </c>
      <c r="M882" s="66">
        <f aca="true" t="shared" si="214" ref="M882:M887">IF(D882="BUY",(K882-F882)*(L882),(F882-K882)*(L882))</f>
        <v>4531.722054380664</v>
      </c>
      <c r="N882" s="79">
        <f aca="true" t="shared" si="215" ref="N882:N887">M882/(L882)/F882%</f>
        <v>4.531722054380664</v>
      </c>
    </row>
    <row r="883" spans="1:14" ht="16.5" customHeight="1">
      <c r="A883" s="60">
        <v>7</v>
      </c>
      <c r="B883" s="64">
        <v>43432</v>
      </c>
      <c r="C883" s="60" t="s">
        <v>20</v>
      </c>
      <c r="D883" s="60" t="s">
        <v>21</v>
      </c>
      <c r="E883" s="60" t="s">
        <v>79</v>
      </c>
      <c r="F883" s="61">
        <v>865</v>
      </c>
      <c r="G883" s="61">
        <v>848</v>
      </c>
      <c r="H883" s="61">
        <v>875</v>
      </c>
      <c r="I883" s="61">
        <v>885</v>
      </c>
      <c r="J883" s="61">
        <v>895</v>
      </c>
      <c r="K883" s="61">
        <v>875</v>
      </c>
      <c r="L883" s="65">
        <f t="shared" si="213"/>
        <v>115.60693641618496</v>
      </c>
      <c r="M883" s="66">
        <f t="shared" si="214"/>
        <v>1156.0693641618495</v>
      </c>
      <c r="N883" s="79">
        <f t="shared" si="215"/>
        <v>1.1560693641618494</v>
      </c>
    </row>
    <row r="884" spans="1:14" ht="16.5" customHeight="1">
      <c r="A884" s="60">
        <v>8</v>
      </c>
      <c r="B884" s="64">
        <v>43432</v>
      </c>
      <c r="C884" s="60" t="s">
        <v>20</v>
      </c>
      <c r="D884" s="60" t="s">
        <v>21</v>
      </c>
      <c r="E884" s="60" t="s">
        <v>618</v>
      </c>
      <c r="F884" s="61">
        <v>287</v>
      </c>
      <c r="G884" s="61">
        <v>281</v>
      </c>
      <c r="H884" s="61">
        <v>290</v>
      </c>
      <c r="I884" s="61">
        <v>293</v>
      </c>
      <c r="J884" s="61">
        <v>296</v>
      </c>
      <c r="K884" s="61">
        <v>281</v>
      </c>
      <c r="L884" s="65">
        <f t="shared" si="213"/>
        <v>348.4320557491289</v>
      </c>
      <c r="M884" s="66">
        <f t="shared" si="214"/>
        <v>-2090.5923344947732</v>
      </c>
      <c r="N884" s="79">
        <f t="shared" si="215"/>
        <v>-2.0905923344947737</v>
      </c>
    </row>
    <row r="885" spans="1:14" ht="16.5" customHeight="1">
      <c r="A885" s="60">
        <v>9</v>
      </c>
      <c r="B885" s="64">
        <v>43432</v>
      </c>
      <c r="C885" s="60" t="s">
        <v>20</v>
      </c>
      <c r="D885" s="60" t="s">
        <v>21</v>
      </c>
      <c r="E885" s="60" t="s">
        <v>273</v>
      </c>
      <c r="F885" s="61">
        <v>234</v>
      </c>
      <c r="G885" s="61">
        <v>226</v>
      </c>
      <c r="H885" s="61">
        <v>238</v>
      </c>
      <c r="I885" s="61">
        <v>242</v>
      </c>
      <c r="J885" s="61">
        <v>246</v>
      </c>
      <c r="K885" s="61">
        <v>238</v>
      </c>
      <c r="L885" s="65">
        <f t="shared" si="213"/>
        <v>427.35042735042737</v>
      </c>
      <c r="M885" s="66">
        <f t="shared" si="214"/>
        <v>1709.4017094017095</v>
      </c>
      <c r="N885" s="79">
        <f t="shared" si="215"/>
        <v>1.7094017094017095</v>
      </c>
    </row>
    <row r="886" spans="1:14" ht="16.5" customHeight="1">
      <c r="A886" s="60">
        <v>10</v>
      </c>
      <c r="B886" s="64">
        <v>43432</v>
      </c>
      <c r="C886" s="60" t="s">
        <v>20</v>
      </c>
      <c r="D886" s="60" t="s">
        <v>21</v>
      </c>
      <c r="E886" s="60" t="s">
        <v>296</v>
      </c>
      <c r="F886" s="61">
        <v>168</v>
      </c>
      <c r="G886" s="61">
        <v>162</v>
      </c>
      <c r="H886" s="61">
        <v>171</v>
      </c>
      <c r="I886" s="61">
        <v>174</v>
      </c>
      <c r="J886" s="61">
        <v>177</v>
      </c>
      <c r="K886" s="61">
        <v>171</v>
      </c>
      <c r="L886" s="65">
        <f t="shared" si="213"/>
        <v>595.2380952380952</v>
      </c>
      <c r="M886" s="66">
        <f t="shared" si="214"/>
        <v>1785.7142857142856</v>
      </c>
      <c r="N886" s="79">
        <f t="shared" si="215"/>
        <v>1.7857142857142858</v>
      </c>
    </row>
    <row r="887" spans="1:14" ht="16.5" customHeight="1">
      <c r="A887" s="60">
        <v>11</v>
      </c>
      <c r="B887" s="64">
        <v>43431</v>
      </c>
      <c r="C887" s="60" t="s">
        <v>20</v>
      </c>
      <c r="D887" s="60" t="s">
        <v>21</v>
      </c>
      <c r="E887" s="60" t="s">
        <v>636</v>
      </c>
      <c r="F887" s="61">
        <v>203</v>
      </c>
      <c r="G887" s="61">
        <v>195</v>
      </c>
      <c r="H887" s="61">
        <v>207</v>
      </c>
      <c r="I887" s="61">
        <v>211</v>
      </c>
      <c r="J887" s="61">
        <v>215</v>
      </c>
      <c r="K887" s="61">
        <v>207</v>
      </c>
      <c r="L887" s="65">
        <f t="shared" si="213"/>
        <v>492.61083743842363</v>
      </c>
      <c r="M887" s="66">
        <f t="shared" si="214"/>
        <v>1970.4433497536945</v>
      </c>
      <c r="N887" s="79">
        <f t="shared" si="215"/>
        <v>1.9704433497536948</v>
      </c>
    </row>
    <row r="888" spans="1:14" ht="16.5" customHeight="1">
      <c r="A888" s="60">
        <v>12</v>
      </c>
      <c r="B888" s="64">
        <v>43431</v>
      </c>
      <c r="C888" s="60" t="s">
        <v>20</v>
      </c>
      <c r="D888" s="60" t="s">
        <v>21</v>
      </c>
      <c r="E888" s="60" t="s">
        <v>110</v>
      </c>
      <c r="F888" s="61">
        <v>717</v>
      </c>
      <c r="G888" s="61">
        <v>703</v>
      </c>
      <c r="H888" s="61">
        <v>725</v>
      </c>
      <c r="I888" s="61">
        <v>733</v>
      </c>
      <c r="J888" s="61">
        <v>741</v>
      </c>
      <c r="K888" s="61">
        <v>703</v>
      </c>
      <c r="L888" s="65">
        <f aca="true" t="shared" si="216" ref="L888:L896">100000/F888</f>
        <v>139.4700139470014</v>
      </c>
      <c r="M888" s="66">
        <f aca="true" t="shared" si="217" ref="M888:M896">IF(D888="BUY",(K888-F888)*(L888),(F888-K888)*(L888))</f>
        <v>-1952.5801952580196</v>
      </c>
      <c r="N888" s="79">
        <f aca="true" t="shared" si="218" ref="N888:N896">M888/(L888)/F888%</f>
        <v>-1.9525801952580195</v>
      </c>
    </row>
    <row r="889" spans="1:14" ht="16.5" customHeight="1">
      <c r="A889" s="60">
        <v>13</v>
      </c>
      <c r="B889" s="64">
        <v>43431</v>
      </c>
      <c r="C889" s="60" t="s">
        <v>20</v>
      </c>
      <c r="D889" s="60" t="s">
        <v>21</v>
      </c>
      <c r="E889" s="60" t="s">
        <v>637</v>
      </c>
      <c r="F889" s="61">
        <v>980</v>
      </c>
      <c r="G889" s="61">
        <v>960</v>
      </c>
      <c r="H889" s="61">
        <v>990</v>
      </c>
      <c r="I889" s="61">
        <v>1000</v>
      </c>
      <c r="J889" s="61">
        <v>1010</v>
      </c>
      <c r="K889" s="61">
        <v>990</v>
      </c>
      <c r="L889" s="65">
        <f t="shared" si="216"/>
        <v>102.04081632653062</v>
      </c>
      <c r="M889" s="66">
        <f t="shared" si="217"/>
        <v>1020.4081632653061</v>
      </c>
      <c r="N889" s="79">
        <f t="shared" si="218"/>
        <v>1.0204081632653061</v>
      </c>
    </row>
    <row r="890" spans="1:14" ht="16.5" customHeight="1">
      <c r="A890" s="60">
        <v>14</v>
      </c>
      <c r="B890" s="64">
        <v>43431</v>
      </c>
      <c r="C890" s="60" t="s">
        <v>20</v>
      </c>
      <c r="D890" s="60" t="s">
        <v>21</v>
      </c>
      <c r="E890" s="60" t="s">
        <v>436</v>
      </c>
      <c r="F890" s="61">
        <v>150</v>
      </c>
      <c r="G890" s="61">
        <v>146</v>
      </c>
      <c r="H890" s="61">
        <v>152</v>
      </c>
      <c r="I890" s="61">
        <v>154</v>
      </c>
      <c r="J890" s="61">
        <v>156</v>
      </c>
      <c r="K890" s="61">
        <v>152</v>
      </c>
      <c r="L890" s="65">
        <f t="shared" si="216"/>
        <v>666.6666666666666</v>
      </c>
      <c r="M890" s="66">
        <f t="shared" si="217"/>
        <v>1333.3333333333333</v>
      </c>
      <c r="N890" s="79">
        <f t="shared" si="218"/>
        <v>1.3333333333333333</v>
      </c>
    </row>
    <row r="891" spans="1:14" ht="16.5" customHeight="1">
      <c r="A891" s="60">
        <v>15</v>
      </c>
      <c r="B891" s="64">
        <v>43430</v>
      </c>
      <c r="C891" s="60" t="s">
        <v>20</v>
      </c>
      <c r="D891" s="60" t="s">
        <v>21</v>
      </c>
      <c r="E891" s="60" t="s">
        <v>635</v>
      </c>
      <c r="F891" s="61">
        <v>468</v>
      </c>
      <c r="G891" s="61">
        <v>458</v>
      </c>
      <c r="H891" s="61">
        <v>473</v>
      </c>
      <c r="I891" s="61">
        <v>478</v>
      </c>
      <c r="J891" s="61">
        <v>483</v>
      </c>
      <c r="K891" s="61">
        <v>458</v>
      </c>
      <c r="L891" s="65">
        <f t="shared" si="216"/>
        <v>213.67521367521368</v>
      </c>
      <c r="M891" s="66">
        <f t="shared" si="217"/>
        <v>-2136.7521367521367</v>
      </c>
      <c r="N891" s="79">
        <f t="shared" si="218"/>
        <v>-2.1367521367521367</v>
      </c>
    </row>
    <row r="892" spans="1:14" ht="15.75">
      <c r="A892" s="60">
        <v>16</v>
      </c>
      <c r="B892" s="64">
        <v>43430</v>
      </c>
      <c r="C892" s="60" t="s">
        <v>20</v>
      </c>
      <c r="D892" s="60" t="s">
        <v>21</v>
      </c>
      <c r="E892" s="60" t="s">
        <v>429</v>
      </c>
      <c r="F892" s="61">
        <v>565.5</v>
      </c>
      <c r="G892" s="61">
        <v>555</v>
      </c>
      <c r="H892" s="61">
        <v>573</v>
      </c>
      <c r="I892" s="61">
        <v>579</v>
      </c>
      <c r="J892" s="61">
        <v>585</v>
      </c>
      <c r="K892" s="61">
        <v>555</v>
      </c>
      <c r="L892" s="65">
        <f t="shared" si="216"/>
        <v>176.8346595932803</v>
      </c>
      <c r="M892" s="66">
        <f t="shared" si="217"/>
        <v>-1856.7639257294431</v>
      </c>
      <c r="N892" s="79">
        <f t="shared" si="218"/>
        <v>-1.8567639257294428</v>
      </c>
    </row>
    <row r="893" spans="1:14" ht="15.75">
      <c r="A893" s="60">
        <v>17</v>
      </c>
      <c r="B893" s="64">
        <v>43430</v>
      </c>
      <c r="C893" s="60" t="s">
        <v>20</v>
      </c>
      <c r="D893" s="60" t="s">
        <v>21</v>
      </c>
      <c r="E893" s="60" t="s">
        <v>633</v>
      </c>
      <c r="F893" s="61">
        <v>111</v>
      </c>
      <c r="G893" s="61">
        <v>107</v>
      </c>
      <c r="H893" s="61">
        <v>113</v>
      </c>
      <c r="I893" s="61">
        <v>115</v>
      </c>
      <c r="J893" s="61">
        <v>117</v>
      </c>
      <c r="K893" s="61">
        <v>107</v>
      </c>
      <c r="L893" s="65">
        <f t="shared" si="216"/>
        <v>900.9009009009009</v>
      </c>
      <c r="M893" s="66">
        <f t="shared" si="217"/>
        <v>-3603.6036036036035</v>
      </c>
      <c r="N893" s="79">
        <f t="shared" si="218"/>
        <v>-3.603603603603603</v>
      </c>
    </row>
    <row r="894" spans="1:14" ht="15.75">
      <c r="A894" s="60">
        <v>18</v>
      </c>
      <c r="B894" s="64">
        <v>43430</v>
      </c>
      <c r="C894" s="60" t="s">
        <v>20</v>
      </c>
      <c r="D894" s="60" t="s">
        <v>21</v>
      </c>
      <c r="E894" s="60" t="s">
        <v>84</v>
      </c>
      <c r="F894" s="61">
        <v>740</v>
      </c>
      <c r="G894" s="61">
        <v>725</v>
      </c>
      <c r="H894" s="61">
        <v>748</v>
      </c>
      <c r="I894" s="61">
        <v>756</v>
      </c>
      <c r="J894" s="61">
        <v>764</v>
      </c>
      <c r="K894" s="61">
        <v>748</v>
      </c>
      <c r="L894" s="65">
        <f t="shared" si="216"/>
        <v>135.13513513513513</v>
      </c>
      <c r="M894" s="66">
        <f t="shared" si="217"/>
        <v>1081.081081081081</v>
      </c>
      <c r="N894" s="79">
        <f t="shared" si="218"/>
        <v>1.081081081081081</v>
      </c>
    </row>
    <row r="895" spans="1:14" ht="15.75">
      <c r="A895" s="60">
        <v>19</v>
      </c>
      <c r="B895" s="64">
        <v>43430</v>
      </c>
      <c r="C895" s="60" t="s">
        <v>20</v>
      </c>
      <c r="D895" s="60" t="s">
        <v>21</v>
      </c>
      <c r="E895" s="60" t="s">
        <v>634</v>
      </c>
      <c r="F895" s="61">
        <v>544</v>
      </c>
      <c r="G895" s="61">
        <v>532</v>
      </c>
      <c r="H895" s="61">
        <v>550</v>
      </c>
      <c r="I895" s="61">
        <v>556</v>
      </c>
      <c r="J895" s="61">
        <v>562</v>
      </c>
      <c r="K895" s="61">
        <v>550</v>
      </c>
      <c r="L895" s="65">
        <f t="shared" si="216"/>
        <v>183.8235294117647</v>
      </c>
      <c r="M895" s="66">
        <f t="shared" si="217"/>
        <v>1102.9411764705883</v>
      </c>
      <c r="N895" s="79">
        <f t="shared" si="218"/>
        <v>1.1029411764705883</v>
      </c>
    </row>
    <row r="896" spans="1:14" ht="15.75">
      <c r="A896" s="60">
        <v>20</v>
      </c>
      <c r="B896" s="64">
        <v>43426</v>
      </c>
      <c r="C896" s="60" t="s">
        <v>20</v>
      </c>
      <c r="D896" s="60" t="s">
        <v>21</v>
      </c>
      <c r="E896" s="60" t="s">
        <v>316</v>
      </c>
      <c r="F896" s="61">
        <v>258</v>
      </c>
      <c r="G896" s="61">
        <v>250</v>
      </c>
      <c r="H896" s="61">
        <v>262</v>
      </c>
      <c r="I896" s="61">
        <v>266</v>
      </c>
      <c r="J896" s="61">
        <v>270</v>
      </c>
      <c r="K896" s="61">
        <v>250</v>
      </c>
      <c r="L896" s="65">
        <f t="shared" si="216"/>
        <v>387.5968992248062</v>
      </c>
      <c r="M896" s="66">
        <f t="shared" si="217"/>
        <v>-3100.7751937984494</v>
      </c>
      <c r="N896" s="79">
        <f t="shared" si="218"/>
        <v>-3.1007751937984493</v>
      </c>
    </row>
    <row r="897" spans="1:14" ht="15.75">
      <c r="A897" s="60">
        <v>21</v>
      </c>
      <c r="B897" s="64">
        <v>43426</v>
      </c>
      <c r="C897" s="60" t="s">
        <v>20</v>
      </c>
      <c r="D897" s="60" t="s">
        <v>21</v>
      </c>
      <c r="E897" s="60" t="s">
        <v>54</v>
      </c>
      <c r="F897" s="61">
        <v>186</v>
      </c>
      <c r="G897" s="61">
        <v>180</v>
      </c>
      <c r="H897" s="61">
        <v>189</v>
      </c>
      <c r="I897" s="61">
        <v>192</v>
      </c>
      <c r="J897" s="61">
        <v>195</v>
      </c>
      <c r="K897" s="61">
        <v>192</v>
      </c>
      <c r="L897" s="65">
        <f aca="true" t="shared" si="219" ref="L897:L904">100000/F897</f>
        <v>537.6344086021505</v>
      </c>
      <c r="M897" s="66">
        <f aca="true" t="shared" si="220" ref="M897:M903">IF(D897="BUY",(K897-F897)*(L897),(F897-K897)*(L897))</f>
        <v>3225.8064516129034</v>
      </c>
      <c r="N897" s="79">
        <f aca="true" t="shared" si="221" ref="N897:N903">M897/(L897)/F897%</f>
        <v>3.225806451612903</v>
      </c>
    </row>
    <row r="898" spans="1:14" ht="15.75">
      <c r="A898" s="60">
        <v>22</v>
      </c>
      <c r="B898" s="64">
        <v>43426</v>
      </c>
      <c r="C898" s="60" t="s">
        <v>20</v>
      </c>
      <c r="D898" s="60" t="s">
        <v>21</v>
      </c>
      <c r="E898" s="60" t="s">
        <v>560</v>
      </c>
      <c r="F898" s="61">
        <v>40.5</v>
      </c>
      <c r="G898" s="61">
        <v>38.5</v>
      </c>
      <c r="H898" s="61">
        <v>41.5</v>
      </c>
      <c r="I898" s="61">
        <v>42.5</v>
      </c>
      <c r="J898" s="61">
        <v>43.5</v>
      </c>
      <c r="K898" s="61">
        <v>41.4</v>
      </c>
      <c r="L898" s="65">
        <f t="shared" si="219"/>
        <v>2469.135802469136</v>
      </c>
      <c r="M898" s="66">
        <f t="shared" si="220"/>
        <v>2222.2222222222185</v>
      </c>
      <c r="N898" s="79">
        <f t="shared" si="221"/>
        <v>2.2222222222222183</v>
      </c>
    </row>
    <row r="899" spans="1:14" ht="15.75">
      <c r="A899" s="60">
        <v>23</v>
      </c>
      <c r="B899" s="64">
        <v>43426</v>
      </c>
      <c r="C899" s="60" t="s">
        <v>20</v>
      </c>
      <c r="D899" s="60" t="s">
        <v>21</v>
      </c>
      <c r="E899" s="60" t="s">
        <v>632</v>
      </c>
      <c r="F899" s="61">
        <v>365</v>
      </c>
      <c r="G899" s="61">
        <v>355</v>
      </c>
      <c r="H899" s="61">
        <v>370</v>
      </c>
      <c r="I899" s="61">
        <v>375</v>
      </c>
      <c r="J899" s="61">
        <v>380</v>
      </c>
      <c r="K899" s="61">
        <v>370</v>
      </c>
      <c r="L899" s="65">
        <f t="shared" si="219"/>
        <v>273.972602739726</v>
      </c>
      <c r="M899" s="66">
        <f t="shared" si="220"/>
        <v>1369.86301369863</v>
      </c>
      <c r="N899" s="79">
        <f t="shared" si="221"/>
        <v>1.36986301369863</v>
      </c>
    </row>
    <row r="900" spans="1:14" ht="15.75">
      <c r="A900" s="60">
        <v>24</v>
      </c>
      <c r="B900" s="64">
        <v>43425</v>
      </c>
      <c r="C900" s="60" t="s">
        <v>20</v>
      </c>
      <c r="D900" s="60" t="s">
        <v>21</v>
      </c>
      <c r="E900" s="60" t="s">
        <v>570</v>
      </c>
      <c r="F900" s="61">
        <v>470</v>
      </c>
      <c r="G900" s="61">
        <v>459</v>
      </c>
      <c r="H900" s="61">
        <v>476</v>
      </c>
      <c r="I900" s="61">
        <v>482</v>
      </c>
      <c r="J900" s="61">
        <v>488</v>
      </c>
      <c r="K900" s="61">
        <v>459</v>
      </c>
      <c r="L900" s="65">
        <f t="shared" si="219"/>
        <v>212.7659574468085</v>
      </c>
      <c r="M900" s="66">
        <f t="shared" si="220"/>
        <v>-2340.4255319148933</v>
      </c>
      <c r="N900" s="79">
        <f t="shared" si="221"/>
        <v>-2.3404255319148937</v>
      </c>
    </row>
    <row r="901" spans="1:14" ht="15.75">
      <c r="A901" s="60">
        <v>25</v>
      </c>
      <c r="B901" s="64">
        <v>43425</v>
      </c>
      <c r="C901" s="60" t="s">
        <v>20</v>
      </c>
      <c r="D901" s="60" t="s">
        <v>21</v>
      </c>
      <c r="E901" s="60" t="s">
        <v>385</v>
      </c>
      <c r="F901" s="61">
        <v>118</v>
      </c>
      <c r="G901" s="61">
        <v>115</v>
      </c>
      <c r="H901" s="61">
        <v>120</v>
      </c>
      <c r="I901" s="61">
        <v>1122</v>
      </c>
      <c r="J901" s="61">
        <v>124</v>
      </c>
      <c r="K901" s="61">
        <v>120</v>
      </c>
      <c r="L901" s="65">
        <f t="shared" si="219"/>
        <v>847.457627118644</v>
      </c>
      <c r="M901" s="66">
        <f t="shared" si="220"/>
        <v>1694.915254237288</v>
      </c>
      <c r="N901" s="79">
        <f t="shared" si="221"/>
        <v>1.6949152542372883</v>
      </c>
    </row>
    <row r="902" spans="1:14" ht="15.75">
      <c r="A902" s="60">
        <v>26</v>
      </c>
      <c r="B902" s="64">
        <v>43425</v>
      </c>
      <c r="C902" s="60" t="s">
        <v>20</v>
      </c>
      <c r="D902" s="60" t="s">
        <v>21</v>
      </c>
      <c r="E902" s="60" t="s">
        <v>413</v>
      </c>
      <c r="F902" s="61">
        <v>1148</v>
      </c>
      <c r="G902" s="61">
        <v>1129</v>
      </c>
      <c r="H902" s="61">
        <v>1159</v>
      </c>
      <c r="I902" s="61">
        <v>1170</v>
      </c>
      <c r="J902" s="61">
        <v>1181</v>
      </c>
      <c r="K902" s="61">
        <v>1159</v>
      </c>
      <c r="L902" s="65">
        <f t="shared" si="219"/>
        <v>87.10801393728222</v>
      </c>
      <c r="M902" s="66">
        <f t="shared" si="220"/>
        <v>958.1881533101044</v>
      </c>
      <c r="N902" s="79">
        <f t="shared" si="221"/>
        <v>0.9581881533101045</v>
      </c>
    </row>
    <row r="903" spans="1:14" ht="15.75">
      <c r="A903" s="60">
        <v>27</v>
      </c>
      <c r="B903" s="64">
        <v>43424</v>
      </c>
      <c r="C903" s="60" t="s">
        <v>20</v>
      </c>
      <c r="D903" s="60" t="s">
        <v>21</v>
      </c>
      <c r="E903" s="60" t="s">
        <v>68</v>
      </c>
      <c r="F903" s="61">
        <v>637</v>
      </c>
      <c r="G903" s="61">
        <v>623</v>
      </c>
      <c r="H903" s="61">
        <v>644</v>
      </c>
      <c r="I903" s="61">
        <v>650</v>
      </c>
      <c r="J903" s="61">
        <v>657</v>
      </c>
      <c r="K903" s="61">
        <v>623</v>
      </c>
      <c r="L903" s="65">
        <f t="shared" si="219"/>
        <v>156.98587127158555</v>
      </c>
      <c r="M903" s="66">
        <f t="shared" si="220"/>
        <v>-2197.802197802198</v>
      </c>
      <c r="N903" s="79">
        <f t="shared" si="221"/>
        <v>-2.197802197802198</v>
      </c>
    </row>
    <row r="904" spans="1:14" ht="15.75">
      <c r="A904" s="60">
        <v>28</v>
      </c>
      <c r="B904" s="64">
        <v>43423</v>
      </c>
      <c r="C904" s="60" t="s">
        <v>20</v>
      </c>
      <c r="D904" s="60" t="s">
        <v>21</v>
      </c>
      <c r="E904" s="60" t="s">
        <v>630</v>
      </c>
      <c r="F904" s="61">
        <v>860</v>
      </c>
      <c r="G904" s="61">
        <v>840</v>
      </c>
      <c r="H904" s="61">
        <v>870</v>
      </c>
      <c r="I904" s="61">
        <v>880</v>
      </c>
      <c r="J904" s="61">
        <v>890</v>
      </c>
      <c r="K904" s="61">
        <v>840</v>
      </c>
      <c r="L904" s="65">
        <f t="shared" si="219"/>
        <v>116.27906976744185</v>
      </c>
      <c r="M904" s="66">
        <f aca="true" t="shared" si="222" ref="M904:M909">IF(D904="BUY",(K904-F904)*(L904),(F904-K904)*(L904))</f>
        <v>-2325.581395348837</v>
      </c>
      <c r="N904" s="79">
        <f aca="true" t="shared" si="223" ref="N904:N909">M904/(L904)/F904%</f>
        <v>-2.325581395348837</v>
      </c>
    </row>
    <row r="905" spans="1:14" ht="15.75">
      <c r="A905" s="60">
        <v>29</v>
      </c>
      <c r="B905" s="64">
        <v>43423</v>
      </c>
      <c r="C905" s="60" t="s">
        <v>20</v>
      </c>
      <c r="D905" s="60" t="s">
        <v>21</v>
      </c>
      <c r="E905" s="60" t="s">
        <v>113</v>
      </c>
      <c r="F905" s="61">
        <v>282</v>
      </c>
      <c r="G905" s="61">
        <v>276</v>
      </c>
      <c r="H905" s="61">
        <v>285</v>
      </c>
      <c r="I905" s="61">
        <v>288</v>
      </c>
      <c r="J905" s="61">
        <v>291</v>
      </c>
      <c r="K905" s="61">
        <v>285</v>
      </c>
      <c r="L905" s="65">
        <v>285</v>
      </c>
      <c r="M905" s="66">
        <f t="shared" si="222"/>
        <v>855</v>
      </c>
      <c r="N905" s="79">
        <f t="shared" si="223"/>
        <v>1.0638297872340425</v>
      </c>
    </row>
    <row r="906" spans="1:14" ht="15.75">
      <c r="A906" s="60">
        <v>30</v>
      </c>
      <c r="B906" s="64">
        <v>43423</v>
      </c>
      <c r="C906" s="60" t="s">
        <v>20</v>
      </c>
      <c r="D906" s="60" t="s">
        <v>21</v>
      </c>
      <c r="E906" s="60" t="s">
        <v>214</v>
      </c>
      <c r="F906" s="61">
        <v>560</v>
      </c>
      <c r="G906" s="61">
        <v>549</v>
      </c>
      <c r="H906" s="61">
        <v>566</v>
      </c>
      <c r="I906" s="61">
        <v>572</v>
      </c>
      <c r="J906" s="61">
        <v>578</v>
      </c>
      <c r="K906" s="61">
        <v>566</v>
      </c>
      <c r="L906" s="65">
        <f aca="true" t="shared" si="224" ref="L906:L912">100000/F906</f>
        <v>178.57142857142858</v>
      </c>
      <c r="M906" s="66">
        <f t="shared" si="222"/>
        <v>1071.4285714285716</v>
      </c>
      <c r="N906" s="79">
        <f t="shared" si="223"/>
        <v>1.0714285714285714</v>
      </c>
    </row>
    <row r="907" spans="1:14" ht="15.75">
      <c r="A907" s="60">
        <v>31</v>
      </c>
      <c r="B907" s="64">
        <v>43423</v>
      </c>
      <c r="C907" s="60" t="s">
        <v>20</v>
      </c>
      <c r="D907" s="60" t="s">
        <v>21</v>
      </c>
      <c r="E907" s="60" t="s">
        <v>560</v>
      </c>
      <c r="F907" s="61">
        <v>37.5</v>
      </c>
      <c r="G907" s="61">
        <v>35.5</v>
      </c>
      <c r="H907" s="61">
        <v>38.5</v>
      </c>
      <c r="I907" s="61">
        <v>39.5</v>
      </c>
      <c r="J907" s="61">
        <v>40.5</v>
      </c>
      <c r="K907" s="61">
        <v>39.5</v>
      </c>
      <c r="L907" s="65">
        <f t="shared" si="224"/>
        <v>2666.6666666666665</v>
      </c>
      <c r="M907" s="66">
        <f t="shared" si="222"/>
        <v>5333.333333333333</v>
      </c>
      <c r="N907" s="79">
        <f t="shared" si="223"/>
        <v>5.333333333333333</v>
      </c>
    </row>
    <row r="908" spans="1:14" ht="15.75">
      <c r="A908" s="60">
        <v>32</v>
      </c>
      <c r="B908" s="64">
        <v>43420</v>
      </c>
      <c r="C908" s="60" t="s">
        <v>20</v>
      </c>
      <c r="D908" s="60" t="s">
        <v>21</v>
      </c>
      <c r="E908" s="60" t="s">
        <v>126</v>
      </c>
      <c r="F908" s="61">
        <v>792</v>
      </c>
      <c r="G908" s="61">
        <v>772</v>
      </c>
      <c r="H908" s="61">
        <v>802</v>
      </c>
      <c r="I908" s="61">
        <v>812</v>
      </c>
      <c r="J908" s="61">
        <v>822</v>
      </c>
      <c r="K908" s="61">
        <v>772</v>
      </c>
      <c r="L908" s="65">
        <f t="shared" si="224"/>
        <v>126.26262626262626</v>
      </c>
      <c r="M908" s="66">
        <f t="shared" si="222"/>
        <v>-2525.252525252525</v>
      </c>
      <c r="N908" s="79">
        <f t="shared" si="223"/>
        <v>-2.525252525252525</v>
      </c>
    </row>
    <row r="909" spans="1:14" ht="15.75">
      <c r="A909" s="60">
        <v>33</v>
      </c>
      <c r="B909" s="64">
        <v>43420</v>
      </c>
      <c r="C909" s="60" t="s">
        <v>20</v>
      </c>
      <c r="D909" s="60" t="s">
        <v>21</v>
      </c>
      <c r="E909" s="60" t="s">
        <v>192</v>
      </c>
      <c r="F909" s="61">
        <v>730</v>
      </c>
      <c r="G909" s="61">
        <v>715</v>
      </c>
      <c r="H909" s="61">
        <v>738</v>
      </c>
      <c r="I909" s="61">
        <v>736</v>
      </c>
      <c r="J909" s="61">
        <v>744</v>
      </c>
      <c r="K909" s="61">
        <v>715</v>
      </c>
      <c r="L909" s="65">
        <f t="shared" si="224"/>
        <v>136.986301369863</v>
      </c>
      <c r="M909" s="66">
        <f t="shared" si="222"/>
        <v>-2054.794520547945</v>
      </c>
      <c r="N909" s="79">
        <f t="shared" si="223"/>
        <v>-2.054794520547945</v>
      </c>
    </row>
    <row r="910" spans="1:14" ht="15.75">
      <c r="A910" s="60">
        <v>34</v>
      </c>
      <c r="B910" s="64">
        <v>43420</v>
      </c>
      <c r="C910" s="60" t="s">
        <v>20</v>
      </c>
      <c r="D910" s="60" t="s">
        <v>21</v>
      </c>
      <c r="E910" s="60" t="s">
        <v>629</v>
      </c>
      <c r="F910" s="61">
        <v>349</v>
      </c>
      <c r="G910" s="61">
        <v>341</v>
      </c>
      <c r="H910" s="61">
        <v>353</v>
      </c>
      <c r="I910" s="61">
        <v>357</v>
      </c>
      <c r="J910" s="61">
        <v>360</v>
      </c>
      <c r="K910" s="61">
        <v>353</v>
      </c>
      <c r="L910" s="65">
        <f t="shared" si="224"/>
        <v>286.5329512893983</v>
      </c>
      <c r="M910" s="66">
        <f aca="true" t="shared" si="225" ref="M910:M918">IF(D910="BUY",(K910-F910)*(L910),(F910-K910)*(L910))</f>
        <v>1146.1318051575931</v>
      </c>
      <c r="N910" s="79">
        <f aca="true" t="shared" si="226" ref="N910:N918">M910/(L910)/F910%</f>
        <v>1.146131805157593</v>
      </c>
    </row>
    <row r="911" spans="1:14" ht="15.75">
      <c r="A911" s="60">
        <v>35</v>
      </c>
      <c r="B911" s="64">
        <v>43420</v>
      </c>
      <c r="C911" s="60" t="s">
        <v>20</v>
      </c>
      <c r="D911" s="60" t="s">
        <v>21</v>
      </c>
      <c r="E911" s="60" t="s">
        <v>59</v>
      </c>
      <c r="F911" s="61">
        <v>314</v>
      </c>
      <c r="G911" s="61">
        <v>304</v>
      </c>
      <c r="H911" s="61">
        <v>319</v>
      </c>
      <c r="I911" s="61">
        <v>324</v>
      </c>
      <c r="J911" s="61">
        <v>329</v>
      </c>
      <c r="K911" s="61">
        <v>329</v>
      </c>
      <c r="L911" s="65">
        <f t="shared" si="224"/>
        <v>318.47133757961785</v>
      </c>
      <c r="M911" s="66">
        <f t="shared" si="225"/>
        <v>4777.070063694267</v>
      </c>
      <c r="N911" s="79">
        <f t="shared" si="226"/>
        <v>4.777070063694267</v>
      </c>
    </row>
    <row r="912" spans="1:14" ht="15.75">
      <c r="A912" s="60">
        <v>36</v>
      </c>
      <c r="B912" s="64">
        <v>43419</v>
      </c>
      <c r="C912" s="60" t="s">
        <v>20</v>
      </c>
      <c r="D912" s="60" t="s">
        <v>21</v>
      </c>
      <c r="E912" s="60" t="s">
        <v>88</v>
      </c>
      <c r="F912" s="61">
        <v>920</v>
      </c>
      <c r="G912" s="61">
        <v>900</v>
      </c>
      <c r="H912" s="61">
        <v>930</v>
      </c>
      <c r="I912" s="61">
        <v>940</v>
      </c>
      <c r="J912" s="61">
        <v>950</v>
      </c>
      <c r="K912" s="61">
        <v>928.7</v>
      </c>
      <c r="L912" s="65">
        <f t="shared" si="224"/>
        <v>108.69565217391305</v>
      </c>
      <c r="M912" s="66">
        <f t="shared" si="225"/>
        <v>945.6521739130485</v>
      </c>
      <c r="N912" s="79">
        <f t="shared" si="226"/>
        <v>0.9456521739130485</v>
      </c>
    </row>
    <row r="913" spans="1:14" ht="15.75">
      <c r="A913" s="60">
        <v>37</v>
      </c>
      <c r="B913" s="64">
        <v>43419</v>
      </c>
      <c r="C913" s="60" t="s">
        <v>20</v>
      </c>
      <c r="D913" s="60" t="s">
        <v>21</v>
      </c>
      <c r="E913" s="60" t="s">
        <v>100</v>
      </c>
      <c r="F913" s="61">
        <v>235</v>
      </c>
      <c r="G913" s="61">
        <v>227</v>
      </c>
      <c r="H913" s="61">
        <v>239</v>
      </c>
      <c r="I913" s="61">
        <v>243</v>
      </c>
      <c r="J913" s="61">
        <v>247</v>
      </c>
      <c r="K913" s="61">
        <v>227</v>
      </c>
      <c r="L913" s="65">
        <f aca="true" t="shared" si="227" ref="L913:L918">100000/F913</f>
        <v>425.531914893617</v>
      </c>
      <c r="M913" s="66">
        <f t="shared" si="225"/>
        <v>-3404.255319148936</v>
      </c>
      <c r="N913" s="79">
        <f t="shared" si="226"/>
        <v>-3.404255319148936</v>
      </c>
    </row>
    <row r="914" spans="1:14" ht="15.75">
      <c r="A914" s="60">
        <v>38</v>
      </c>
      <c r="B914" s="64">
        <v>43419</v>
      </c>
      <c r="C914" s="60" t="s">
        <v>20</v>
      </c>
      <c r="D914" s="60" t="s">
        <v>21</v>
      </c>
      <c r="E914" s="60" t="s">
        <v>570</v>
      </c>
      <c r="F914" s="61">
        <v>464</v>
      </c>
      <c r="G914" s="61">
        <v>453</v>
      </c>
      <c r="H914" s="61">
        <v>469</v>
      </c>
      <c r="I914" s="61">
        <v>474</v>
      </c>
      <c r="J914" s="61">
        <v>469</v>
      </c>
      <c r="K914" s="61">
        <v>469</v>
      </c>
      <c r="L914" s="65">
        <f t="shared" si="227"/>
        <v>215.51724137931035</v>
      </c>
      <c r="M914" s="66">
        <f t="shared" si="225"/>
        <v>1077.5862068965516</v>
      </c>
      <c r="N914" s="79">
        <f t="shared" si="226"/>
        <v>1.0775862068965516</v>
      </c>
    </row>
    <row r="915" spans="1:14" ht="15.75">
      <c r="A915" s="60">
        <v>39</v>
      </c>
      <c r="B915" s="64">
        <v>43419</v>
      </c>
      <c r="C915" s="60" t="s">
        <v>20</v>
      </c>
      <c r="D915" s="60" t="s">
        <v>94</v>
      </c>
      <c r="E915" s="60" t="s">
        <v>628</v>
      </c>
      <c r="F915" s="61">
        <v>976</v>
      </c>
      <c r="G915" s="61">
        <v>993</v>
      </c>
      <c r="H915" s="61">
        <v>966</v>
      </c>
      <c r="I915" s="61">
        <v>956</v>
      </c>
      <c r="J915" s="61">
        <v>946</v>
      </c>
      <c r="K915" s="61">
        <v>966</v>
      </c>
      <c r="L915" s="65">
        <f t="shared" si="227"/>
        <v>102.45901639344262</v>
      </c>
      <c r="M915" s="66">
        <f t="shared" si="225"/>
        <v>1024.5901639344263</v>
      </c>
      <c r="N915" s="79">
        <f t="shared" si="226"/>
        <v>1.0245901639344261</v>
      </c>
    </row>
    <row r="916" spans="1:14" ht="15.75">
      <c r="A916" s="60">
        <v>40</v>
      </c>
      <c r="B916" s="64">
        <v>43418</v>
      </c>
      <c r="C916" s="60" t="s">
        <v>20</v>
      </c>
      <c r="D916" s="60" t="s">
        <v>21</v>
      </c>
      <c r="E916" s="60" t="s">
        <v>144</v>
      </c>
      <c r="F916" s="61">
        <v>252</v>
      </c>
      <c r="G916" s="61">
        <v>244</v>
      </c>
      <c r="H916" s="61">
        <v>256</v>
      </c>
      <c r="I916" s="61">
        <v>260</v>
      </c>
      <c r="J916" s="61">
        <v>264</v>
      </c>
      <c r="K916" s="61">
        <v>256</v>
      </c>
      <c r="L916" s="65">
        <f t="shared" si="227"/>
        <v>396.8253968253968</v>
      </c>
      <c r="M916" s="66">
        <f t="shared" si="225"/>
        <v>1587.3015873015872</v>
      </c>
      <c r="N916" s="79">
        <f t="shared" si="226"/>
        <v>1.5873015873015872</v>
      </c>
    </row>
    <row r="917" spans="1:14" ht="15.75">
      <c r="A917" s="60">
        <v>41</v>
      </c>
      <c r="B917" s="64">
        <v>43418</v>
      </c>
      <c r="C917" s="60" t="s">
        <v>20</v>
      </c>
      <c r="D917" s="60" t="s">
        <v>94</v>
      </c>
      <c r="E917" s="60" t="s">
        <v>119</v>
      </c>
      <c r="F917" s="61">
        <v>603</v>
      </c>
      <c r="G917" s="61">
        <v>617</v>
      </c>
      <c r="H917" s="61">
        <v>597</v>
      </c>
      <c r="I917" s="61">
        <v>591</v>
      </c>
      <c r="J917" s="61">
        <v>585</v>
      </c>
      <c r="K917" s="61">
        <v>585</v>
      </c>
      <c r="L917" s="65">
        <f t="shared" si="227"/>
        <v>165.8374792703151</v>
      </c>
      <c r="M917" s="66">
        <f t="shared" si="225"/>
        <v>2985.0746268656717</v>
      </c>
      <c r="N917" s="79">
        <f t="shared" si="226"/>
        <v>2.9850746268656714</v>
      </c>
    </row>
    <row r="918" spans="1:14" ht="15.75">
      <c r="A918" s="60">
        <v>42</v>
      </c>
      <c r="B918" s="64">
        <v>43417</v>
      </c>
      <c r="C918" s="60" t="s">
        <v>20</v>
      </c>
      <c r="D918" s="60" t="s">
        <v>21</v>
      </c>
      <c r="E918" s="60" t="s">
        <v>614</v>
      </c>
      <c r="F918" s="61">
        <v>294</v>
      </c>
      <c r="G918" s="61">
        <v>286</v>
      </c>
      <c r="H918" s="61">
        <v>298</v>
      </c>
      <c r="I918" s="61">
        <v>302</v>
      </c>
      <c r="J918" s="61">
        <v>306</v>
      </c>
      <c r="K918" s="61">
        <v>306</v>
      </c>
      <c r="L918" s="65">
        <f t="shared" si="227"/>
        <v>340.13605442176873</v>
      </c>
      <c r="M918" s="66">
        <f t="shared" si="225"/>
        <v>4081.632653061225</v>
      </c>
      <c r="N918" s="79">
        <f t="shared" si="226"/>
        <v>4.081632653061225</v>
      </c>
    </row>
    <row r="919" spans="1:14" ht="15.75">
      <c r="A919" s="60">
        <v>43</v>
      </c>
      <c r="B919" s="64">
        <v>43417</v>
      </c>
      <c r="C919" s="60" t="s">
        <v>20</v>
      </c>
      <c r="D919" s="60" t="s">
        <v>21</v>
      </c>
      <c r="E919" s="60" t="s">
        <v>271</v>
      </c>
      <c r="F919" s="61">
        <v>496</v>
      </c>
      <c r="G919" s="61">
        <v>486</v>
      </c>
      <c r="H919" s="61">
        <v>501</v>
      </c>
      <c r="I919" s="61">
        <v>506</v>
      </c>
      <c r="J919" s="61">
        <v>511</v>
      </c>
      <c r="K919" s="61">
        <v>501</v>
      </c>
      <c r="L919" s="65">
        <f>100000/F919</f>
        <v>201.61290322580646</v>
      </c>
      <c r="M919" s="66">
        <f aca="true" t="shared" si="228" ref="M919:M924">IF(D919="BUY",(K919-F919)*(L919),(F919-K919)*(L919))</f>
        <v>1008.0645161290323</v>
      </c>
      <c r="N919" s="79">
        <f aca="true" t="shared" si="229" ref="N919:N925">M919/(L919)/F919%</f>
        <v>1.0080645161290323</v>
      </c>
    </row>
    <row r="920" spans="1:14" ht="15.75">
      <c r="A920" s="60">
        <v>44</v>
      </c>
      <c r="B920" s="64">
        <v>43417</v>
      </c>
      <c r="C920" s="60" t="s">
        <v>20</v>
      </c>
      <c r="D920" s="60" t="s">
        <v>21</v>
      </c>
      <c r="E920" s="60" t="s">
        <v>552</v>
      </c>
      <c r="F920" s="61">
        <v>664</v>
      </c>
      <c r="G920" s="61">
        <v>650</v>
      </c>
      <c r="H920" s="61">
        <v>671</v>
      </c>
      <c r="I920" s="61">
        <v>677</v>
      </c>
      <c r="J920" s="61">
        <v>684</v>
      </c>
      <c r="K920" s="61">
        <v>671</v>
      </c>
      <c r="L920" s="65">
        <f>100000/F920</f>
        <v>150.6024096385542</v>
      </c>
      <c r="M920" s="66">
        <f t="shared" si="228"/>
        <v>1054.2168674698794</v>
      </c>
      <c r="N920" s="79">
        <f t="shared" si="229"/>
        <v>1.0542168674698795</v>
      </c>
    </row>
    <row r="921" spans="1:14" ht="15.75">
      <c r="A921" s="60">
        <v>45</v>
      </c>
      <c r="B921" s="64">
        <v>43413</v>
      </c>
      <c r="C921" s="60" t="s">
        <v>20</v>
      </c>
      <c r="D921" s="60" t="s">
        <v>21</v>
      </c>
      <c r="E921" s="60" t="s">
        <v>623</v>
      </c>
      <c r="F921" s="61">
        <v>82</v>
      </c>
      <c r="G921" s="61">
        <v>79</v>
      </c>
      <c r="H921" s="61">
        <v>84</v>
      </c>
      <c r="I921" s="61">
        <v>86</v>
      </c>
      <c r="J921" s="61">
        <v>88</v>
      </c>
      <c r="K921" s="61">
        <v>79</v>
      </c>
      <c r="L921" s="65">
        <f>100000/F921</f>
        <v>1219.5121951219512</v>
      </c>
      <c r="M921" s="66">
        <f t="shared" si="228"/>
        <v>-3658.5365853658536</v>
      </c>
      <c r="N921" s="79">
        <f t="shared" si="229"/>
        <v>-3.658536585365854</v>
      </c>
    </row>
    <row r="922" spans="1:14" ht="15.75">
      <c r="A922" s="60">
        <v>46</v>
      </c>
      <c r="B922" s="64">
        <v>43413</v>
      </c>
      <c r="C922" s="60" t="s">
        <v>20</v>
      </c>
      <c r="D922" s="60" t="s">
        <v>21</v>
      </c>
      <c r="E922" s="60" t="s">
        <v>625</v>
      </c>
      <c r="F922" s="61">
        <v>460</v>
      </c>
      <c r="G922" s="61">
        <v>450</v>
      </c>
      <c r="H922" s="61">
        <v>465</v>
      </c>
      <c r="I922" s="61">
        <v>470</v>
      </c>
      <c r="J922" s="61">
        <v>475</v>
      </c>
      <c r="K922" s="61">
        <v>470</v>
      </c>
      <c r="L922" s="65">
        <f>100000/F922</f>
        <v>217.3913043478261</v>
      </c>
      <c r="M922" s="66">
        <f t="shared" si="228"/>
        <v>2173.913043478261</v>
      </c>
      <c r="N922" s="79">
        <f t="shared" si="229"/>
        <v>2.173913043478261</v>
      </c>
    </row>
    <row r="923" spans="1:14" ht="15.75">
      <c r="A923" s="60">
        <v>47</v>
      </c>
      <c r="B923" s="64">
        <v>43413</v>
      </c>
      <c r="C923" s="60" t="s">
        <v>20</v>
      </c>
      <c r="D923" s="60" t="s">
        <v>21</v>
      </c>
      <c r="E923" s="60" t="s">
        <v>548</v>
      </c>
      <c r="F923" s="61">
        <v>1545</v>
      </c>
      <c r="G923" s="61">
        <v>1515</v>
      </c>
      <c r="H923" s="61">
        <v>1560</v>
      </c>
      <c r="I923" s="61">
        <v>1575</v>
      </c>
      <c r="J923" s="61">
        <v>1590</v>
      </c>
      <c r="K923" s="61">
        <v>1590</v>
      </c>
      <c r="L923" s="65">
        <f>100000/F923</f>
        <v>64.72491909385113</v>
      </c>
      <c r="M923" s="66">
        <f t="shared" si="228"/>
        <v>2912.6213592233007</v>
      </c>
      <c r="N923" s="79">
        <f t="shared" si="229"/>
        <v>2.912621359223301</v>
      </c>
    </row>
    <row r="924" spans="1:14" ht="15.75">
      <c r="A924" s="60">
        <v>48</v>
      </c>
      <c r="B924" s="64">
        <v>43413</v>
      </c>
      <c r="C924" s="60" t="s">
        <v>20</v>
      </c>
      <c r="D924" s="60" t="s">
        <v>21</v>
      </c>
      <c r="E924" s="60" t="s">
        <v>624</v>
      </c>
      <c r="F924" s="61">
        <v>428</v>
      </c>
      <c r="G924" s="61">
        <v>418</v>
      </c>
      <c r="H924" s="61">
        <v>433</v>
      </c>
      <c r="I924" s="61">
        <v>438</v>
      </c>
      <c r="J924" s="61">
        <v>443</v>
      </c>
      <c r="K924" s="61">
        <v>443</v>
      </c>
      <c r="L924" s="65">
        <f aca="true" t="shared" si="230" ref="L924:L931">100000/F924</f>
        <v>233.6448598130841</v>
      </c>
      <c r="M924" s="66">
        <f t="shared" si="228"/>
        <v>3504.6728971962616</v>
      </c>
      <c r="N924" s="79">
        <f t="shared" si="229"/>
        <v>3.5046728971962615</v>
      </c>
    </row>
    <row r="925" spans="1:14" ht="15.75">
      <c r="A925" s="60">
        <v>49</v>
      </c>
      <c r="B925" s="64">
        <v>43410</v>
      </c>
      <c r="C925" s="60" t="s">
        <v>20</v>
      </c>
      <c r="D925" s="60" t="s">
        <v>21</v>
      </c>
      <c r="E925" s="60" t="s">
        <v>224</v>
      </c>
      <c r="F925" s="61">
        <v>261</v>
      </c>
      <c r="G925" s="61">
        <v>254</v>
      </c>
      <c r="H925" s="61">
        <v>265</v>
      </c>
      <c r="I925" s="61">
        <v>269</v>
      </c>
      <c r="J925" s="61">
        <v>273</v>
      </c>
      <c r="K925" s="61">
        <v>269</v>
      </c>
      <c r="L925" s="65">
        <f t="shared" si="230"/>
        <v>383.1417624521073</v>
      </c>
      <c r="M925" s="66">
        <f aca="true" t="shared" si="231" ref="M925:M935">IF(D925="BUY",(K925-F925)*(L925),(F925-K925)*(L925))</f>
        <v>3065.1340996168583</v>
      </c>
      <c r="N925" s="79">
        <f t="shared" si="229"/>
        <v>3.0651340996168583</v>
      </c>
    </row>
    <row r="926" spans="1:14" ht="15.75">
      <c r="A926" s="60">
        <v>50</v>
      </c>
      <c r="B926" s="64">
        <v>43410</v>
      </c>
      <c r="C926" s="60" t="s">
        <v>20</v>
      </c>
      <c r="D926" s="60" t="s">
        <v>21</v>
      </c>
      <c r="E926" s="60" t="s">
        <v>387</v>
      </c>
      <c r="F926" s="61">
        <v>645</v>
      </c>
      <c r="G926" s="61">
        <v>632</v>
      </c>
      <c r="H926" s="61">
        <v>652</v>
      </c>
      <c r="I926" s="61">
        <v>659</v>
      </c>
      <c r="J926" s="61">
        <v>666</v>
      </c>
      <c r="K926" s="61">
        <v>652</v>
      </c>
      <c r="L926" s="65">
        <f t="shared" si="230"/>
        <v>155.03875968992247</v>
      </c>
      <c r="M926" s="66">
        <f t="shared" si="231"/>
        <v>1085.2713178294573</v>
      </c>
      <c r="N926" s="79">
        <f aca="true" t="shared" si="232" ref="N926:N935">M926/(L926)/F926%</f>
        <v>1.0852713178294573</v>
      </c>
    </row>
    <row r="927" spans="1:14" ht="15.75">
      <c r="A927" s="60">
        <v>51</v>
      </c>
      <c r="B927" s="64">
        <v>43410</v>
      </c>
      <c r="C927" s="60" t="s">
        <v>20</v>
      </c>
      <c r="D927" s="60" t="s">
        <v>21</v>
      </c>
      <c r="E927" s="60" t="s">
        <v>321</v>
      </c>
      <c r="F927" s="61">
        <v>114</v>
      </c>
      <c r="G927" s="61">
        <v>110</v>
      </c>
      <c r="H927" s="61">
        <v>116</v>
      </c>
      <c r="I927" s="61">
        <v>118</v>
      </c>
      <c r="J927" s="61">
        <v>120</v>
      </c>
      <c r="K927" s="61">
        <v>118</v>
      </c>
      <c r="L927" s="65">
        <f t="shared" si="230"/>
        <v>877.1929824561404</v>
      </c>
      <c r="M927" s="66">
        <f t="shared" si="231"/>
        <v>3508.7719298245615</v>
      </c>
      <c r="N927" s="79">
        <f t="shared" si="232"/>
        <v>3.5087719298245617</v>
      </c>
    </row>
    <row r="928" spans="1:14" ht="15.75">
      <c r="A928" s="60">
        <v>52</v>
      </c>
      <c r="B928" s="64">
        <v>43410</v>
      </c>
      <c r="C928" s="60" t="s">
        <v>20</v>
      </c>
      <c r="D928" s="60" t="s">
        <v>21</v>
      </c>
      <c r="E928" s="60" t="s">
        <v>238</v>
      </c>
      <c r="F928" s="61">
        <v>243</v>
      </c>
      <c r="G928" s="61">
        <v>236</v>
      </c>
      <c r="H928" s="61">
        <v>247</v>
      </c>
      <c r="I928" s="61">
        <v>251</v>
      </c>
      <c r="J928" s="61">
        <v>255</v>
      </c>
      <c r="K928" s="61">
        <v>255</v>
      </c>
      <c r="L928" s="65">
        <f t="shared" si="230"/>
        <v>411.52263374485597</v>
      </c>
      <c r="M928" s="66">
        <f t="shared" si="231"/>
        <v>4938.271604938272</v>
      </c>
      <c r="N928" s="79">
        <f t="shared" si="232"/>
        <v>4.938271604938271</v>
      </c>
    </row>
    <row r="929" spans="1:14" ht="15.75">
      <c r="A929" s="60">
        <v>53</v>
      </c>
      <c r="B929" s="64">
        <v>43410</v>
      </c>
      <c r="C929" s="60" t="s">
        <v>20</v>
      </c>
      <c r="D929" s="60" t="s">
        <v>21</v>
      </c>
      <c r="E929" s="60" t="s">
        <v>257</v>
      </c>
      <c r="F929" s="61">
        <v>118</v>
      </c>
      <c r="G929" s="61">
        <v>114</v>
      </c>
      <c r="H929" s="61">
        <v>120</v>
      </c>
      <c r="I929" s="61">
        <v>122</v>
      </c>
      <c r="J929" s="61">
        <v>124</v>
      </c>
      <c r="K929" s="61">
        <v>122</v>
      </c>
      <c r="L929" s="65">
        <f t="shared" si="230"/>
        <v>847.457627118644</v>
      </c>
      <c r="M929" s="66">
        <f t="shared" si="231"/>
        <v>3389.830508474576</v>
      </c>
      <c r="N929" s="79">
        <f t="shared" si="232"/>
        <v>3.3898305084745766</v>
      </c>
    </row>
    <row r="930" spans="1:14" ht="15.75">
      <c r="A930" s="60">
        <v>54</v>
      </c>
      <c r="B930" s="64">
        <v>43409</v>
      </c>
      <c r="C930" s="60" t="s">
        <v>20</v>
      </c>
      <c r="D930" s="60" t="s">
        <v>21</v>
      </c>
      <c r="E930" s="60" t="s">
        <v>621</v>
      </c>
      <c r="F930" s="61">
        <v>85</v>
      </c>
      <c r="G930" s="61">
        <v>82</v>
      </c>
      <c r="H930" s="61">
        <v>86.5</v>
      </c>
      <c r="I930" s="61">
        <v>88</v>
      </c>
      <c r="J930" s="61">
        <v>89.5</v>
      </c>
      <c r="K930" s="61">
        <v>86.5</v>
      </c>
      <c r="L930" s="65">
        <f t="shared" si="230"/>
        <v>1176.4705882352941</v>
      </c>
      <c r="M930" s="66">
        <f t="shared" si="231"/>
        <v>1764.7058823529412</v>
      </c>
      <c r="N930" s="79">
        <f t="shared" si="232"/>
        <v>1.7647058823529411</v>
      </c>
    </row>
    <row r="931" spans="1:14" ht="15.75">
      <c r="A931" s="60">
        <v>55</v>
      </c>
      <c r="B931" s="64">
        <v>43409</v>
      </c>
      <c r="C931" s="60" t="s">
        <v>20</v>
      </c>
      <c r="D931" s="60" t="s">
        <v>21</v>
      </c>
      <c r="E931" s="60" t="s">
        <v>247</v>
      </c>
      <c r="F931" s="61">
        <v>267</v>
      </c>
      <c r="G931" s="61">
        <v>261</v>
      </c>
      <c r="H931" s="61">
        <v>271</v>
      </c>
      <c r="I931" s="61">
        <v>275</v>
      </c>
      <c r="J931" s="61">
        <v>279</v>
      </c>
      <c r="K931" s="61">
        <v>261</v>
      </c>
      <c r="L931" s="65">
        <f t="shared" si="230"/>
        <v>374.53183520599254</v>
      </c>
      <c r="M931" s="66">
        <f t="shared" si="231"/>
        <v>-2247.191011235955</v>
      </c>
      <c r="N931" s="79">
        <f t="shared" si="232"/>
        <v>-2.247191011235955</v>
      </c>
    </row>
    <row r="932" spans="1:14" ht="15.75">
      <c r="A932" s="60">
        <v>56</v>
      </c>
      <c r="B932" s="64">
        <v>43409</v>
      </c>
      <c r="C932" s="60" t="s">
        <v>20</v>
      </c>
      <c r="D932" s="60" t="s">
        <v>21</v>
      </c>
      <c r="E932" s="60" t="s">
        <v>66</v>
      </c>
      <c r="F932" s="61">
        <v>61.5</v>
      </c>
      <c r="G932" s="61">
        <v>59</v>
      </c>
      <c r="H932" s="61">
        <v>63</v>
      </c>
      <c r="I932" s="61">
        <v>64.5</v>
      </c>
      <c r="J932" s="61">
        <v>66</v>
      </c>
      <c r="K932" s="61">
        <v>63</v>
      </c>
      <c r="L932" s="65">
        <f aca="true" t="shared" si="233" ref="L932:L941">100000/F932</f>
        <v>1626.0162601626016</v>
      </c>
      <c r="M932" s="66">
        <f t="shared" si="231"/>
        <v>2439.0243902439024</v>
      </c>
      <c r="N932" s="79">
        <f t="shared" si="232"/>
        <v>2.4390243902439024</v>
      </c>
    </row>
    <row r="933" spans="1:14" ht="15.75">
      <c r="A933" s="60">
        <v>57</v>
      </c>
      <c r="B933" s="64">
        <v>43406</v>
      </c>
      <c r="C933" s="60" t="s">
        <v>20</v>
      </c>
      <c r="D933" s="60" t="s">
        <v>21</v>
      </c>
      <c r="E933" s="60" t="s">
        <v>501</v>
      </c>
      <c r="F933" s="61">
        <v>117</v>
      </c>
      <c r="G933" s="61">
        <v>113</v>
      </c>
      <c r="H933" s="61">
        <v>119</v>
      </c>
      <c r="I933" s="61">
        <v>121</v>
      </c>
      <c r="J933" s="61">
        <v>123</v>
      </c>
      <c r="K933" s="61">
        <v>118.7</v>
      </c>
      <c r="L933" s="65">
        <f t="shared" si="233"/>
        <v>854.7008547008547</v>
      </c>
      <c r="M933" s="66">
        <f t="shared" si="231"/>
        <v>1452.9914529914554</v>
      </c>
      <c r="N933" s="79">
        <f t="shared" si="232"/>
        <v>1.4529914529914556</v>
      </c>
    </row>
    <row r="934" spans="1:14" ht="15.75">
      <c r="A934" s="60">
        <v>58</v>
      </c>
      <c r="B934" s="64">
        <v>43406</v>
      </c>
      <c r="C934" s="60" t="s">
        <v>20</v>
      </c>
      <c r="D934" s="60" t="s">
        <v>21</v>
      </c>
      <c r="E934" s="60" t="s">
        <v>239</v>
      </c>
      <c r="F934" s="61">
        <v>565</v>
      </c>
      <c r="G934" s="61">
        <v>552</v>
      </c>
      <c r="H934" s="61">
        <v>572</v>
      </c>
      <c r="I934" s="61">
        <v>578</v>
      </c>
      <c r="J934" s="61">
        <v>585</v>
      </c>
      <c r="K934" s="61">
        <v>552</v>
      </c>
      <c r="L934" s="65">
        <f t="shared" si="233"/>
        <v>176.99115044247787</v>
      </c>
      <c r="M934" s="66">
        <f t="shared" si="231"/>
        <v>-2300.8849557522126</v>
      </c>
      <c r="N934" s="79">
        <f t="shared" si="232"/>
        <v>-2.3008849557522124</v>
      </c>
    </row>
    <row r="935" spans="1:14" ht="15.75">
      <c r="A935" s="60">
        <v>59</v>
      </c>
      <c r="B935" s="64">
        <v>43406</v>
      </c>
      <c r="C935" s="60" t="s">
        <v>20</v>
      </c>
      <c r="D935" s="60" t="s">
        <v>21</v>
      </c>
      <c r="E935" s="60" t="s">
        <v>572</v>
      </c>
      <c r="F935" s="61">
        <v>178</v>
      </c>
      <c r="G935" s="61">
        <v>173</v>
      </c>
      <c r="H935" s="61">
        <v>180.5</v>
      </c>
      <c r="I935" s="61">
        <v>183</v>
      </c>
      <c r="J935" s="61">
        <v>185</v>
      </c>
      <c r="K935" s="61">
        <v>173</v>
      </c>
      <c r="L935" s="65">
        <f t="shared" si="233"/>
        <v>561.7977528089888</v>
      </c>
      <c r="M935" s="66">
        <f t="shared" si="231"/>
        <v>-2808.9887640449438</v>
      </c>
      <c r="N935" s="79">
        <f t="shared" si="232"/>
        <v>-2.8089887640449436</v>
      </c>
    </row>
    <row r="936" spans="1:14" ht="15.75">
      <c r="A936" s="60">
        <v>60</v>
      </c>
      <c r="B936" s="64">
        <v>43406</v>
      </c>
      <c r="C936" s="60" t="s">
        <v>20</v>
      </c>
      <c r="D936" s="60" t="s">
        <v>21</v>
      </c>
      <c r="E936" s="60" t="s">
        <v>46</v>
      </c>
      <c r="F936" s="61">
        <v>1250</v>
      </c>
      <c r="G936" s="61">
        <v>1220</v>
      </c>
      <c r="H936" s="61">
        <v>1265</v>
      </c>
      <c r="I936" s="61">
        <v>1280</v>
      </c>
      <c r="J936" s="61">
        <v>1300</v>
      </c>
      <c r="K936" s="61">
        <v>1265</v>
      </c>
      <c r="L936" s="65">
        <f t="shared" si="233"/>
        <v>80</v>
      </c>
      <c r="M936" s="66">
        <f aca="true" t="shared" si="234" ref="M936:M941">IF(D936="BUY",(K936-F936)*(L936),(F936-K936)*(L936))</f>
        <v>1200</v>
      </c>
      <c r="N936" s="79">
        <f aca="true" t="shared" si="235" ref="N936:N941">M936/(L936)/F936%</f>
        <v>1.2</v>
      </c>
    </row>
    <row r="937" spans="1:14" ht="15.75">
      <c r="A937" s="60">
        <v>61</v>
      </c>
      <c r="B937" s="64">
        <v>43405</v>
      </c>
      <c r="C937" s="60" t="s">
        <v>20</v>
      </c>
      <c r="D937" s="60" t="s">
        <v>21</v>
      </c>
      <c r="E937" s="60" t="s">
        <v>410</v>
      </c>
      <c r="F937" s="61">
        <v>506</v>
      </c>
      <c r="G937" s="61">
        <v>495</v>
      </c>
      <c r="H937" s="61">
        <v>512</v>
      </c>
      <c r="I937" s="61">
        <v>518</v>
      </c>
      <c r="J937" s="61">
        <v>524</v>
      </c>
      <c r="K937" s="61">
        <v>495</v>
      </c>
      <c r="L937" s="65">
        <f t="shared" si="233"/>
        <v>197.62845849802372</v>
      </c>
      <c r="M937" s="66">
        <f t="shared" si="234"/>
        <v>-2173.913043478261</v>
      </c>
      <c r="N937" s="79">
        <f t="shared" si="235"/>
        <v>-2.173913043478261</v>
      </c>
    </row>
    <row r="938" spans="1:14" ht="15.75">
      <c r="A938" s="60">
        <v>62</v>
      </c>
      <c r="B938" s="64">
        <v>43405</v>
      </c>
      <c r="C938" s="60" t="s">
        <v>20</v>
      </c>
      <c r="D938" s="60" t="s">
        <v>21</v>
      </c>
      <c r="E938" s="60" t="s">
        <v>321</v>
      </c>
      <c r="F938" s="61">
        <v>108</v>
      </c>
      <c r="G938" s="61">
        <v>106</v>
      </c>
      <c r="H938" s="61">
        <v>109</v>
      </c>
      <c r="I938" s="61">
        <v>110</v>
      </c>
      <c r="J938" s="61">
        <v>111</v>
      </c>
      <c r="K938" s="61">
        <v>111</v>
      </c>
      <c r="L938" s="65">
        <f t="shared" si="233"/>
        <v>925.925925925926</v>
      </c>
      <c r="M938" s="66">
        <f t="shared" si="234"/>
        <v>2777.777777777778</v>
      </c>
      <c r="N938" s="79">
        <f t="shared" si="235"/>
        <v>2.7777777777777777</v>
      </c>
    </row>
    <row r="939" spans="1:14" ht="15.75">
      <c r="A939" s="60">
        <v>63</v>
      </c>
      <c r="B939" s="64">
        <v>43405</v>
      </c>
      <c r="C939" s="60" t="s">
        <v>20</v>
      </c>
      <c r="D939" s="60" t="s">
        <v>21</v>
      </c>
      <c r="E939" s="60" t="s">
        <v>595</v>
      </c>
      <c r="F939" s="61">
        <v>134</v>
      </c>
      <c r="G939" s="61">
        <v>130</v>
      </c>
      <c r="H939" s="61">
        <v>136.5</v>
      </c>
      <c r="I939" s="61">
        <v>139</v>
      </c>
      <c r="J939" s="61">
        <v>141.5</v>
      </c>
      <c r="K939" s="61">
        <v>136.5</v>
      </c>
      <c r="L939" s="65">
        <f t="shared" si="233"/>
        <v>746.2686567164179</v>
      </c>
      <c r="M939" s="66">
        <f t="shared" si="234"/>
        <v>1865.6716417910447</v>
      </c>
      <c r="N939" s="79">
        <f t="shared" si="235"/>
        <v>1.8656716417910446</v>
      </c>
    </row>
    <row r="940" spans="1:14" ht="15.75">
      <c r="A940" s="60">
        <v>64</v>
      </c>
      <c r="B940" s="64">
        <v>43405</v>
      </c>
      <c r="C940" s="60" t="s">
        <v>20</v>
      </c>
      <c r="D940" s="60" t="s">
        <v>21</v>
      </c>
      <c r="E940" s="60" t="s">
        <v>126</v>
      </c>
      <c r="F940" s="61">
        <v>784</v>
      </c>
      <c r="G940" s="61">
        <v>770</v>
      </c>
      <c r="H940" s="61">
        <v>792</v>
      </c>
      <c r="I940" s="61">
        <v>800</v>
      </c>
      <c r="J940" s="61">
        <v>808</v>
      </c>
      <c r="K940" s="61">
        <v>770</v>
      </c>
      <c r="L940" s="65">
        <f t="shared" si="233"/>
        <v>127.55102040816327</v>
      </c>
      <c r="M940" s="66">
        <f t="shared" si="234"/>
        <v>-1785.7142857142858</v>
      </c>
      <c r="N940" s="79">
        <f t="shared" si="235"/>
        <v>-1.7857142857142858</v>
      </c>
    </row>
    <row r="941" spans="1:14" ht="15.75">
      <c r="A941" s="60">
        <v>65</v>
      </c>
      <c r="B941" s="64">
        <v>43405</v>
      </c>
      <c r="C941" s="60" t="s">
        <v>20</v>
      </c>
      <c r="D941" s="60" t="s">
        <v>21</v>
      </c>
      <c r="E941" s="60" t="s">
        <v>501</v>
      </c>
      <c r="F941" s="61">
        <v>108</v>
      </c>
      <c r="G941" s="61">
        <v>105</v>
      </c>
      <c r="H941" s="61">
        <v>110</v>
      </c>
      <c r="I941" s="61">
        <v>112</v>
      </c>
      <c r="J941" s="61">
        <v>114</v>
      </c>
      <c r="K941" s="61">
        <v>110</v>
      </c>
      <c r="L941" s="65">
        <f t="shared" si="233"/>
        <v>925.925925925926</v>
      </c>
      <c r="M941" s="66">
        <f t="shared" si="234"/>
        <v>1851.851851851852</v>
      </c>
      <c r="N941" s="79">
        <f t="shared" si="235"/>
        <v>1.8518518518518516</v>
      </c>
    </row>
    <row r="942" spans="1:12" ht="15.75">
      <c r="A942" s="82" t="s">
        <v>26</v>
      </c>
      <c r="B942" s="23"/>
      <c r="C942" s="24"/>
      <c r="D942" s="25"/>
      <c r="E942" s="26"/>
      <c r="F942" s="26"/>
      <c r="G942" s="27"/>
      <c r="H942" s="35"/>
      <c r="I942" s="35"/>
      <c r="J942" s="35"/>
      <c r="K942" s="26"/>
      <c r="L942" s="21"/>
    </row>
    <row r="943" spans="1:12" ht="15.75">
      <c r="A943" s="82" t="s">
        <v>27</v>
      </c>
      <c r="B943" s="23"/>
      <c r="C943" s="24"/>
      <c r="D943" s="25"/>
      <c r="E943" s="26"/>
      <c r="F943" s="26"/>
      <c r="G943" s="27"/>
      <c r="H943" s="26"/>
      <c r="I943" s="26"/>
      <c r="J943" s="26"/>
      <c r="K943" s="26"/>
      <c r="L943" s="21"/>
    </row>
    <row r="944" spans="1:11" ht="15.75">
      <c r="A944" s="82" t="s">
        <v>27</v>
      </c>
      <c r="B944" s="23"/>
      <c r="C944" s="24"/>
      <c r="D944" s="25"/>
      <c r="E944" s="26"/>
      <c r="F944" s="26"/>
      <c r="G944" s="27"/>
      <c r="H944" s="26"/>
      <c r="I944" s="26"/>
      <c r="J944" s="26"/>
      <c r="K944" s="26"/>
    </row>
    <row r="945" spans="1:11" ht="16.5" thickBot="1">
      <c r="A945" s="68"/>
      <c r="B945" s="69"/>
      <c r="C945" s="26"/>
      <c r="D945" s="26"/>
      <c r="E945" s="26"/>
      <c r="F945" s="29"/>
      <c r="G945" s="30"/>
      <c r="H945" s="31" t="s">
        <v>28</v>
      </c>
      <c r="I945" s="31"/>
      <c r="J945" s="29"/>
      <c r="K945" s="29"/>
    </row>
    <row r="946" spans="1:11" ht="15.75">
      <c r="A946" s="68"/>
      <c r="B946" s="69"/>
      <c r="C946" s="119" t="s">
        <v>29</v>
      </c>
      <c r="D946" s="119"/>
      <c r="E946" s="33">
        <v>65</v>
      </c>
      <c r="F946" s="34">
        <f>F947+F948+F949+F950+F951+F952</f>
        <v>100</v>
      </c>
      <c r="G946" s="35">
        <v>65</v>
      </c>
      <c r="H946" s="36">
        <f>G947/G946%</f>
        <v>70.76923076923077</v>
      </c>
      <c r="I946" s="36"/>
      <c r="J946" s="29"/>
      <c r="K946" s="29"/>
    </row>
    <row r="947" spans="1:10" ht="15.75">
      <c r="A947" s="68"/>
      <c r="B947" s="69"/>
      <c r="C947" s="115" t="s">
        <v>30</v>
      </c>
      <c r="D947" s="115"/>
      <c r="E947" s="37">
        <v>46</v>
      </c>
      <c r="F947" s="38">
        <f>(E947/E946)*100</f>
        <v>70.76923076923077</v>
      </c>
      <c r="G947" s="35">
        <v>46</v>
      </c>
      <c r="H947" s="32"/>
      <c r="I947" s="32"/>
      <c r="J947" s="29"/>
    </row>
    <row r="948" spans="1:10" ht="15.75">
      <c r="A948" s="68"/>
      <c r="B948" s="69"/>
      <c r="C948" s="115" t="s">
        <v>32</v>
      </c>
      <c r="D948" s="115"/>
      <c r="E948" s="37">
        <v>0</v>
      </c>
      <c r="F948" s="38">
        <f>(E948/E946)*100</f>
        <v>0</v>
      </c>
      <c r="G948" s="40"/>
      <c r="H948" s="35"/>
      <c r="I948" s="35"/>
      <c r="J948" s="29"/>
    </row>
    <row r="949" spans="1:11" ht="15.75">
      <c r="A949" s="68"/>
      <c r="B949" s="69"/>
      <c r="C949" s="115" t="s">
        <v>33</v>
      </c>
      <c r="D949" s="115"/>
      <c r="E949" s="37">
        <v>0</v>
      </c>
      <c r="F949" s="38">
        <f>(E949/E946)*100</f>
        <v>0</v>
      </c>
      <c r="G949" s="40"/>
      <c r="H949" s="35"/>
      <c r="I949" s="35"/>
      <c r="J949" s="29"/>
      <c r="K949" s="1"/>
    </row>
    <row r="950" spans="1:11" ht="15.75">
      <c r="A950" s="68"/>
      <c r="B950" s="69"/>
      <c r="C950" s="115" t="s">
        <v>34</v>
      </c>
      <c r="D950" s="115"/>
      <c r="E950" s="37">
        <v>19</v>
      </c>
      <c r="F950" s="38">
        <f>(E950/E946)*100</f>
        <v>29.230769230769234</v>
      </c>
      <c r="G950" s="40"/>
      <c r="H950" s="26" t="s">
        <v>35</v>
      </c>
      <c r="I950" s="26"/>
      <c r="J950" s="29"/>
      <c r="K950" s="29"/>
    </row>
    <row r="951" spans="1:11" ht="15.75">
      <c r="A951" s="68"/>
      <c r="B951" s="69"/>
      <c r="C951" s="115" t="s">
        <v>36</v>
      </c>
      <c r="D951" s="115"/>
      <c r="E951" s="37">
        <v>0</v>
      </c>
      <c r="F951" s="38">
        <f>(E951/E946)*100</f>
        <v>0</v>
      </c>
      <c r="G951" s="40"/>
      <c r="H951" s="26"/>
      <c r="I951" s="26"/>
      <c r="J951" s="29"/>
      <c r="K951" s="29"/>
    </row>
    <row r="952" spans="1:11" ht="16.5" thickBot="1">
      <c r="A952" s="68"/>
      <c r="B952" s="69"/>
      <c r="C952" s="116" t="s">
        <v>37</v>
      </c>
      <c r="D952" s="116"/>
      <c r="E952" s="42"/>
      <c r="F952" s="43">
        <f>(E952/E946)*100</f>
        <v>0</v>
      </c>
      <c r="G952" s="40"/>
      <c r="H952" s="26"/>
      <c r="J952" s="26"/>
      <c r="K952" s="29"/>
    </row>
    <row r="953" spans="1:12" ht="15.75">
      <c r="A953" s="83" t="s">
        <v>38</v>
      </c>
      <c r="B953" s="23"/>
      <c r="C953" s="24"/>
      <c r="D953" s="24"/>
      <c r="E953" s="26"/>
      <c r="F953" s="26"/>
      <c r="G953" s="84"/>
      <c r="H953" s="85"/>
      <c r="I953" s="85"/>
      <c r="J953" s="85"/>
      <c r="K953" s="26"/>
      <c r="L953" s="2"/>
    </row>
    <row r="954" spans="1:11" ht="15.75">
      <c r="A954" s="25" t="s">
        <v>39</v>
      </c>
      <c r="B954" s="23"/>
      <c r="C954" s="86"/>
      <c r="D954" s="87"/>
      <c r="E954" s="28"/>
      <c r="F954" s="85"/>
      <c r="G954" s="84"/>
      <c r="H954" s="85"/>
      <c r="I954" s="85"/>
      <c r="J954" s="85"/>
      <c r="K954" s="26"/>
    </row>
    <row r="955" spans="1:13" ht="15.75">
      <c r="A955" s="25" t="s">
        <v>40</v>
      </c>
      <c r="B955" s="23"/>
      <c r="C955" s="24"/>
      <c r="D955" s="87"/>
      <c r="E955" s="28"/>
      <c r="F955" s="85"/>
      <c r="G955" s="84"/>
      <c r="H955" s="32"/>
      <c r="I955" s="32"/>
      <c r="J955" s="32"/>
      <c r="K955" s="26"/>
      <c r="L955" s="70"/>
      <c r="M955" s="21"/>
    </row>
    <row r="956" spans="1:13" ht="15.75">
      <c r="A956" s="25" t="s">
        <v>41</v>
      </c>
      <c r="B956" s="86"/>
      <c r="C956" s="24"/>
      <c r="D956" s="87"/>
      <c r="E956" s="28"/>
      <c r="F956" s="85"/>
      <c r="G956" s="30"/>
      <c r="H956" s="32"/>
      <c r="I956" s="32"/>
      <c r="J956" s="32"/>
      <c r="K956" s="26"/>
      <c r="L956" s="21"/>
      <c r="M956" s="21"/>
    </row>
    <row r="957" spans="1:14" ht="16.5" thickBot="1">
      <c r="A957" s="25" t="s">
        <v>42</v>
      </c>
      <c r="B957" s="39"/>
      <c r="C957" s="24"/>
      <c r="D957" s="88"/>
      <c r="E957" s="85"/>
      <c r="F957" s="85"/>
      <c r="G957" s="30"/>
      <c r="H957" s="32"/>
      <c r="I957" s="32"/>
      <c r="J957" s="32"/>
      <c r="K957" s="85"/>
      <c r="L957" s="21"/>
      <c r="M957" s="21"/>
      <c r="N957" s="21"/>
    </row>
    <row r="958" spans="1:14" ht="16.5" customHeight="1" thickBot="1">
      <c r="A958" s="124" t="s">
        <v>0</v>
      </c>
      <c r="B958" s="124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</row>
    <row r="959" spans="1:14" ht="16.5" customHeight="1" thickBot="1">
      <c r="A959" s="124"/>
      <c r="B959" s="124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</row>
    <row r="960" spans="1:14" ht="15.75" customHeight="1">
      <c r="A960" s="124"/>
      <c r="B960" s="124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</row>
    <row r="961" spans="1:14" ht="15.75">
      <c r="A961" s="125" t="s">
        <v>616</v>
      </c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</row>
    <row r="962" spans="1:14" ht="15.75">
      <c r="A962" s="125" t="s">
        <v>615</v>
      </c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</row>
    <row r="963" spans="1:14" ht="16.5" thickBot="1">
      <c r="A963" s="126" t="s">
        <v>3</v>
      </c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</row>
    <row r="964" spans="1:14" ht="15.75">
      <c r="A964" s="127" t="s">
        <v>607</v>
      </c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</row>
    <row r="965" spans="1:14" ht="15.75">
      <c r="A965" s="127" t="s">
        <v>5</v>
      </c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</row>
    <row r="966" spans="1:14" ht="15.75">
      <c r="A966" s="122" t="s">
        <v>6</v>
      </c>
      <c r="B966" s="117" t="s">
        <v>7</v>
      </c>
      <c r="C966" s="117" t="s">
        <v>8</v>
      </c>
      <c r="D966" s="122" t="s">
        <v>9</v>
      </c>
      <c r="E966" s="117" t="s">
        <v>10</v>
      </c>
      <c r="F966" s="117" t="s">
        <v>11</v>
      </c>
      <c r="G966" s="117" t="s">
        <v>12</v>
      </c>
      <c r="H966" s="117" t="s">
        <v>13</v>
      </c>
      <c r="I966" s="117" t="s">
        <v>14</v>
      </c>
      <c r="J966" s="117" t="s">
        <v>15</v>
      </c>
      <c r="K966" s="120" t="s">
        <v>16</v>
      </c>
      <c r="L966" s="117" t="s">
        <v>17</v>
      </c>
      <c r="M966" s="117" t="s">
        <v>18</v>
      </c>
      <c r="N966" s="117" t="s">
        <v>19</v>
      </c>
    </row>
    <row r="967" spans="1:14" ht="15.75">
      <c r="A967" s="123"/>
      <c r="B967" s="118"/>
      <c r="C967" s="118"/>
      <c r="D967" s="123"/>
      <c r="E967" s="118"/>
      <c r="F967" s="118"/>
      <c r="G967" s="118"/>
      <c r="H967" s="118"/>
      <c r="I967" s="118"/>
      <c r="J967" s="118"/>
      <c r="K967" s="121"/>
      <c r="L967" s="118"/>
      <c r="M967" s="118"/>
      <c r="N967" s="118"/>
    </row>
    <row r="968" spans="1:14" ht="15.75">
      <c r="A968" s="60">
        <v>1</v>
      </c>
      <c r="B968" s="64">
        <v>43404</v>
      </c>
      <c r="C968" s="60" t="s">
        <v>20</v>
      </c>
      <c r="D968" s="60" t="s">
        <v>21</v>
      </c>
      <c r="E968" s="60" t="s">
        <v>100</v>
      </c>
      <c r="F968" s="61">
        <v>214</v>
      </c>
      <c r="G968" s="61">
        <v>209</v>
      </c>
      <c r="H968" s="61">
        <v>217</v>
      </c>
      <c r="I968" s="61">
        <v>220</v>
      </c>
      <c r="J968" s="61">
        <v>223</v>
      </c>
      <c r="K968" s="61">
        <v>217</v>
      </c>
      <c r="L968" s="65">
        <f>100000/F968</f>
        <v>467.2897196261682</v>
      </c>
      <c r="M968" s="66">
        <f>IF(D968="BUY",(K968-F968)*(L968),(F968-K968)*(L968))</f>
        <v>1401.8691588785045</v>
      </c>
      <c r="N968" s="79">
        <f>M968/(L968)/F968%</f>
        <v>1.4018691588785044</v>
      </c>
    </row>
    <row r="969" spans="1:14" ht="15.75" hidden="1">
      <c r="A969" s="60">
        <v>2</v>
      </c>
      <c r="B969" s="64">
        <v>43404</v>
      </c>
      <c r="C969" s="60"/>
      <c r="D969" s="60"/>
      <c r="E969" s="60"/>
      <c r="F969" s="61"/>
      <c r="G969" s="61"/>
      <c r="H969" s="61"/>
      <c r="I969" s="61"/>
      <c r="J969" s="61"/>
      <c r="K969" s="61"/>
      <c r="L969" s="65"/>
      <c r="M969" s="66"/>
      <c r="N969" s="79"/>
    </row>
    <row r="970" spans="1:14" ht="15.75">
      <c r="A970" s="60">
        <v>3</v>
      </c>
      <c r="B970" s="64">
        <v>43404</v>
      </c>
      <c r="C970" s="60" t="s">
        <v>20</v>
      </c>
      <c r="D970" s="60" t="s">
        <v>94</v>
      </c>
      <c r="E970" s="60" t="s">
        <v>618</v>
      </c>
      <c r="F970" s="61">
        <v>275</v>
      </c>
      <c r="G970" s="61">
        <v>280</v>
      </c>
      <c r="H970" s="61">
        <v>272</v>
      </c>
      <c r="I970" s="61">
        <v>269</v>
      </c>
      <c r="J970" s="61">
        <v>266</v>
      </c>
      <c r="K970" s="61">
        <v>280</v>
      </c>
      <c r="L970" s="65">
        <f>100000/F970</f>
        <v>363.6363636363636</v>
      </c>
      <c r="M970" s="66">
        <f>IF(D970="BUY",(K970-F970)*(L970),(F970-K970)*(L970))</f>
        <v>-1818.181818181818</v>
      </c>
      <c r="N970" s="79">
        <f>M970/(L970)/F970%</f>
        <v>-1.8181818181818181</v>
      </c>
    </row>
    <row r="971" spans="1:14" ht="15.75">
      <c r="A971" s="60">
        <v>4</v>
      </c>
      <c r="B971" s="64">
        <v>43404</v>
      </c>
      <c r="C971" s="60" t="s">
        <v>20</v>
      </c>
      <c r="D971" s="60" t="s">
        <v>21</v>
      </c>
      <c r="E971" s="60" t="s">
        <v>557</v>
      </c>
      <c r="F971" s="61">
        <v>570</v>
      </c>
      <c r="G971" s="61">
        <v>559</v>
      </c>
      <c r="H971" s="61">
        <v>576</v>
      </c>
      <c r="I971" s="61">
        <v>582</v>
      </c>
      <c r="J971" s="61">
        <v>588</v>
      </c>
      <c r="K971" s="61">
        <v>576</v>
      </c>
      <c r="L971" s="65">
        <f>100000/F971</f>
        <v>175.43859649122808</v>
      </c>
      <c r="M971" s="66">
        <f>IF(D971="BUY",(K971-F971)*(L971),(F971-K971)*(L971))</f>
        <v>1052.6315789473686</v>
      </c>
      <c r="N971" s="79">
        <f>M971/(L971)/F971%</f>
        <v>1.0526315789473684</v>
      </c>
    </row>
    <row r="972" spans="1:14" ht="15.75">
      <c r="A972" s="60">
        <v>5</v>
      </c>
      <c r="B972" s="64">
        <v>43404</v>
      </c>
      <c r="C972" s="60" t="s">
        <v>20</v>
      </c>
      <c r="D972" s="60" t="s">
        <v>21</v>
      </c>
      <c r="E972" s="60" t="s">
        <v>617</v>
      </c>
      <c r="F972" s="61">
        <v>1015</v>
      </c>
      <c r="G972" s="61">
        <v>995</v>
      </c>
      <c r="H972" s="61">
        <v>1025</v>
      </c>
      <c r="I972" s="61">
        <v>1035</v>
      </c>
      <c r="J972" s="61">
        <v>1045</v>
      </c>
      <c r="K972" s="61">
        <v>1040</v>
      </c>
      <c r="L972" s="65">
        <f>100000/F972</f>
        <v>98.52216748768473</v>
      </c>
      <c r="M972" s="66">
        <f>IF(D972="BUY",(K972-F972)*(L972),(F972-K972)*(L972))</f>
        <v>2463.054187192118</v>
      </c>
      <c r="N972" s="79">
        <f>M972/(L972)/F972%</f>
        <v>2.4630541871921183</v>
      </c>
    </row>
    <row r="973" spans="1:14" ht="15.75">
      <c r="A973" s="60">
        <v>6</v>
      </c>
      <c r="B973" s="64">
        <v>43404</v>
      </c>
      <c r="C973" s="60" t="s">
        <v>20</v>
      </c>
      <c r="D973" s="60" t="s">
        <v>94</v>
      </c>
      <c r="E973" s="60" t="s">
        <v>570</v>
      </c>
      <c r="F973" s="61">
        <v>395</v>
      </c>
      <c r="G973" s="61">
        <v>405</v>
      </c>
      <c r="H973" s="61">
        <v>390</v>
      </c>
      <c r="I973" s="61">
        <v>385</v>
      </c>
      <c r="J973" s="61">
        <v>380</v>
      </c>
      <c r="K973" s="61">
        <v>405</v>
      </c>
      <c r="L973" s="65">
        <f>100000/F973</f>
        <v>253.16455696202533</v>
      </c>
      <c r="M973" s="66">
        <f>IF(D973="BUY",(K973-F973)*(L973),(F973-K973)*(L973))</f>
        <v>-2531.6455696202534</v>
      </c>
      <c r="N973" s="79">
        <f>M973/(L973)/F973%</f>
        <v>-2.531645569620253</v>
      </c>
    </row>
    <row r="974" spans="1:14" ht="15.75">
      <c r="A974" s="60">
        <v>7</v>
      </c>
      <c r="B974" s="64">
        <v>43403</v>
      </c>
      <c r="C974" s="60" t="s">
        <v>20</v>
      </c>
      <c r="D974" s="60" t="s">
        <v>21</v>
      </c>
      <c r="E974" s="60" t="s">
        <v>617</v>
      </c>
      <c r="F974" s="61">
        <v>1010</v>
      </c>
      <c r="G974" s="61">
        <v>990</v>
      </c>
      <c r="H974" s="61">
        <v>1020</v>
      </c>
      <c r="I974" s="61">
        <v>1030</v>
      </c>
      <c r="J974" s="61">
        <v>1040</v>
      </c>
      <c r="K974" s="61">
        <v>1040</v>
      </c>
      <c r="L974" s="65">
        <f>100000/F974</f>
        <v>99.00990099009901</v>
      </c>
      <c r="M974" s="66">
        <f>IF(D974="BUY",(K974-F974)*(L974),(F974-K974)*(L974))</f>
        <v>2970.2970297029706</v>
      </c>
      <c r="N974" s="79">
        <f>M974/(L974)/F974%</f>
        <v>2.9702970297029707</v>
      </c>
    </row>
    <row r="975" spans="1:14" ht="15.75">
      <c r="A975" s="60">
        <v>8</v>
      </c>
      <c r="B975" s="64">
        <v>43403</v>
      </c>
      <c r="C975" s="60" t="s">
        <v>20</v>
      </c>
      <c r="D975" s="60" t="s">
        <v>21</v>
      </c>
      <c r="E975" s="60" t="s">
        <v>144</v>
      </c>
      <c r="F975" s="61">
        <v>261</v>
      </c>
      <c r="G975" s="61">
        <v>254</v>
      </c>
      <c r="H975" s="61">
        <v>264</v>
      </c>
      <c r="I975" s="61">
        <v>267</v>
      </c>
      <c r="J975" s="61">
        <v>270</v>
      </c>
      <c r="K975" s="61">
        <v>267.7</v>
      </c>
      <c r="L975" s="65">
        <f aca="true" t="shared" si="236" ref="L975:L980">100000/F975</f>
        <v>383.1417624521073</v>
      </c>
      <c r="M975" s="66">
        <f aca="true" t="shared" si="237" ref="M975:M983">IF(D975="BUY",(K975-F975)*(L975),(F975-K975)*(L975))</f>
        <v>2567.0498084291144</v>
      </c>
      <c r="N975" s="79">
        <f aca="true" t="shared" si="238" ref="N975:N983">M975/(L975)/F975%</f>
        <v>2.5670498084291147</v>
      </c>
    </row>
    <row r="976" spans="1:14" ht="15.75">
      <c r="A976" s="60">
        <v>9</v>
      </c>
      <c r="B976" s="64">
        <v>43403</v>
      </c>
      <c r="C976" s="60" t="s">
        <v>20</v>
      </c>
      <c r="D976" s="60" t="s">
        <v>21</v>
      </c>
      <c r="E976" s="60" t="s">
        <v>557</v>
      </c>
      <c r="F976" s="61">
        <v>545</v>
      </c>
      <c r="G976" s="61">
        <v>534</v>
      </c>
      <c r="H976" s="61">
        <v>551</v>
      </c>
      <c r="I976" s="61">
        <v>557</v>
      </c>
      <c r="J976" s="61">
        <v>563</v>
      </c>
      <c r="K976" s="61">
        <v>563</v>
      </c>
      <c r="L976" s="65">
        <f t="shared" si="236"/>
        <v>183.4862385321101</v>
      </c>
      <c r="M976" s="66">
        <f t="shared" si="237"/>
        <v>3302.7522935779816</v>
      </c>
      <c r="N976" s="79">
        <f t="shared" si="238"/>
        <v>3.3027522935779814</v>
      </c>
    </row>
    <row r="977" spans="1:14" ht="15.75">
      <c r="A977" s="60">
        <v>10</v>
      </c>
      <c r="B977" s="64">
        <v>43403</v>
      </c>
      <c r="C977" s="60" t="s">
        <v>20</v>
      </c>
      <c r="D977" s="60" t="s">
        <v>21</v>
      </c>
      <c r="E977" s="60" t="s">
        <v>144</v>
      </c>
      <c r="F977" s="61">
        <v>250</v>
      </c>
      <c r="G977" s="61">
        <v>244</v>
      </c>
      <c r="H977" s="61">
        <v>253</v>
      </c>
      <c r="I977" s="61">
        <v>256</v>
      </c>
      <c r="J977" s="61">
        <v>259</v>
      </c>
      <c r="K977" s="61">
        <v>259</v>
      </c>
      <c r="L977" s="65">
        <f t="shared" si="236"/>
        <v>400</v>
      </c>
      <c r="M977" s="66">
        <f t="shared" si="237"/>
        <v>3600</v>
      </c>
      <c r="N977" s="79">
        <f t="shared" si="238"/>
        <v>3.6</v>
      </c>
    </row>
    <row r="978" spans="1:14" ht="15.75">
      <c r="A978" s="60">
        <v>11</v>
      </c>
      <c r="B978" s="64">
        <v>43402</v>
      </c>
      <c r="C978" s="60" t="s">
        <v>20</v>
      </c>
      <c r="D978" s="60" t="s">
        <v>21</v>
      </c>
      <c r="E978" s="60" t="s">
        <v>492</v>
      </c>
      <c r="F978" s="61">
        <v>106.5</v>
      </c>
      <c r="G978" s="61">
        <v>103.5</v>
      </c>
      <c r="H978" s="61">
        <v>108</v>
      </c>
      <c r="I978" s="61">
        <v>109.5</v>
      </c>
      <c r="J978" s="61">
        <v>111</v>
      </c>
      <c r="K978" s="61">
        <v>108</v>
      </c>
      <c r="L978" s="65">
        <f t="shared" si="236"/>
        <v>938.9671361502348</v>
      </c>
      <c r="M978" s="66">
        <f t="shared" si="237"/>
        <v>1408.4507042253522</v>
      </c>
      <c r="N978" s="79">
        <f t="shared" si="238"/>
        <v>1.4084507042253522</v>
      </c>
    </row>
    <row r="979" spans="1:14" ht="15.75">
      <c r="A979" s="60">
        <v>12</v>
      </c>
      <c r="B979" s="64">
        <v>43402</v>
      </c>
      <c r="C979" s="60" t="s">
        <v>20</v>
      </c>
      <c r="D979" s="60" t="s">
        <v>21</v>
      </c>
      <c r="E979" s="60" t="s">
        <v>144</v>
      </c>
      <c r="F979" s="61">
        <v>220</v>
      </c>
      <c r="G979" s="61">
        <v>214</v>
      </c>
      <c r="H979" s="61">
        <v>223</v>
      </c>
      <c r="I979" s="61">
        <v>226</v>
      </c>
      <c r="J979" s="61">
        <v>229</v>
      </c>
      <c r="K979" s="61">
        <v>229</v>
      </c>
      <c r="L979" s="65">
        <f t="shared" si="236"/>
        <v>454.54545454545456</v>
      </c>
      <c r="M979" s="66">
        <f t="shared" si="237"/>
        <v>4090.909090909091</v>
      </c>
      <c r="N979" s="79">
        <f t="shared" si="238"/>
        <v>4.090909090909091</v>
      </c>
    </row>
    <row r="980" spans="1:14" ht="15.75">
      <c r="A980" s="60">
        <v>13</v>
      </c>
      <c r="B980" s="64">
        <v>43399</v>
      </c>
      <c r="C980" s="60" t="s">
        <v>20</v>
      </c>
      <c r="D980" s="60" t="s">
        <v>94</v>
      </c>
      <c r="E980" s="60" t="s">
        <v>100</v>
      </c>
      <c r="F980" s="61">
        <v>177</v>
      </c>
      <c r="G980" s="61">
        <v>181</v>
      </c>
      <c r="H980" s="61">
        <v>175</v>
      </c>
      <c r="I980" s="61">
        <v>173</v>
      </c>
      <c r="J980" s="61">
        <v>171</v>
      </c>
      <c r="K980" s="61">
        <v>171</v>
      </c>
      <c r="L980" s="65">
        <f t="shared" si="236"/>
        <v>564.9717514124294</v>
      </c>
      <c r="M980" s="66">
        <f t="shared" si="237"/>
        <v>3389.830508474576</v>
      </c>
      <c r="N980" s="79">
        <f t="shared" si="238"/>
        <v>3.389830508474576</v>
      </c>
    </row>
    <row r="981" spans="1:14" ht="15.75">
      <c r="A981" s="60">
        <v>14</v>
      </c>
      <c r="B981" s="64">
        <v>43399</v>
      </c>
      <c r="C981" s="60" t="s">
        <v>20</v>
      </c>
      <c r="D981" s="60" t="s">
        <v>21</v>
      </c>
      <c r="E981" s="60" t="s">
        <v>312</v>
      </c>
      <c r="F981" s="61">
        <v>326</v>
      </c>
      <c r="G981" s="61">
        <v>318</v>
      </c>
      <c r="H981" s="61">
        <v>330</v>
      </c>
      <c r="I981" s="61">
        <v>334</v>
      </c>
      <c r="J981" s="61">
        <v>336</v>
      </c>
      <c r="K981" s="61">
        <v>330</v>
      </c>
      <c r="L981" s="65">
        <f aca="true" t="shared" si="239" ref="L981:L987">100000/F981</f>
        <v>306.7484662576687</v>
      </c>
      <c r="M981" s="66">
        <f t="shared" si="237"/>
        <v>1226.993865030675</v>
      </c>
      <c r="N981" s="79">
        <f t="shared" si="238"/>
        <v>1.2269938650306749</v>
      </c>
    </row>
    <row r="982" spans="1:14" ht="15.75">
      <c r="A982" s="60">
        <v>15</v>
      </c>
      <c r="B982" s="64">
        <v>43399</v>
      </c>
      <c r="C982" s="60" t="s">
        <v>20</v>
      </c>
      <c r="D982" s="60" t="s">
        <v>21</v>
      </c>
      <c r="E982" s="60" t="s">
        <v>63</v>
      </c>
      <c r="F982" s="61">
        <v>218.5</v>
      </c>
      <c r="G982" s="61">
        <v>212</v>
      </c>
      <c r="H982" s="61">
        <v>222</v>
      </c>
      <c r="I982" s="61">
        <v>226</v>
      </c>
      <c r="J982" s="61">
        <v>229</v>
      </c>
      <c r="K982" s="61">
        <v>222</v>
      </c>
      <c r="L982" s="65">
        <f t="shared" si="239"/>
        <v>457.66590389016017</v>
      </c>
      <c r="M982" s="66">
        <f t="shared" si="237"/>
        <v>1601.8306636155605</v>
      </c>
      <c r="N982" s="79">
        <f t="shared" si="238"/>
        <v>1.6018306636155606</v>
      </c>
    </row>
    <row r="983" spans="1:14" ht="15.75">
      <c r="A983" s="60">
        <v>16</v>
      </c>
      <c r="B983" s="64">
        <v>43398</v>
      </c>
      <c r="C983" s="60" t="s">
        <v>20</v>
      </c>
      <c r="D983" s="60" t="s">
        <v>21</v>
      </c>
      <c r="E983" s="60" t="s">
        <v>209</v>
      </c>
      <c r="F983" s="61">
        <v>277</v>
      </c>
      <c r="G983" s="61">
        <v>269</v>
      </c>
      <c r="H983" s="61">
        <v>281</v>
      </c>
      <c r="I983" s="61">
        <v>285</v>
      </c>
      <c r="J983" s="61">
        <v>289</v>
      </c>
      <c r="K983" s="61">
        <v>281</v>
      </c>
      <c r="L983" s="65">
        <f t="shared" si="239"/>
        <v>361.01083032490976</v>
      </c>
      <c r="M983" s="66">
        <f t="shared" si="237"/>
        <v>1444.043321299639</v>
      </c>
      <c r="N983" s="79">
        <f t="shared" si="238"/>
        <v>1.444043321299639</v>
      </c>
    </row>
    <row r="984" spans="1:14" ht="15.75">
      <c r="A984" s="60">
        <v>17</v>
      </c>
      <c r="B984" s="64">
        <v>43398</v>
      </c>
      <c r="C984" s="60" t="s">
        <v>20</v>
      </c>
      <c r="D984" s="60" t="s">
        <v>21</v>
      </c>
      <c r="E984" s="60" t="s">
        <v>617</v>
      </c>
      <c r="F984" s="61">
        <v>1005</v>
      </c>
      <c r="G984" s="61">
        <v>987</v>
      </c>
      <c r="H984" s="61">
        <v>1015</v>
      </c>
      <c r="I984" s="61">
        <v>1025</v>
      </c>
      <c r="J984" s="61">
        <v>1035</v>
      </c>
      <c r="K984" s="61">
        <v>987</v>
      </c>
      <c r="L984" s="65">
        <f t="shared" si="239"/>
        <v>99.50248756218906</v>
      </c>
      <c r="M984" s="66">
        <f aca="true" t="shared" si="240" ref="M984:M991">IF(D984="BUY",(K984-F984)*(L984),(F984-K984)*(L984))</f>
        <v>-1791.0447761194032</v>
      </c>
      <c r="N984" s="79">
        <f aca="true" t="shared" si="241" ref="N984:N991">M984/(L984)/F984%</f>
        <v>-1.7910447761194028</v>
      </c>
    </row>
    <row r="985" spans="1:14" ht="15.75">
      <c r="A985" s="60">
        <v>18</v>
      </c>
      <c r="B985" s="64">
        <v>43398</v>
      </c>
      <c r="C985" s="60" t="s">
        <v>20</v>
      </c>
      <c r="D985" s="60" t="s">
        <v>21</v>
      </c>
      <c r="E985" s="60" t="s">
        <v>224</v>
      </c>
      <c r="F985" s="61">
        <v>227</v>
      </c>
      <c r="G985" s="61">
        <v>221</v>
      </c>
      <c r="H985" s="61">
        <v>230</v>
      </c>
      <c r="I985" s="61">
        <v>233</v>
      </c>
      <c r="J985" s="61">
        <v>236</v>
      </c>
      <c r="K985" s="61">
        <v>230</v>
      </c>
      <c r="L985" s="65">
        <f t="shared" si="239"/>
        <v>440.52863436123346</v>
      </c>
      <c r="M985" s="66">
        <f t="shared" si="240"/>
        <v>1321.5859030837005</v>
      </c>
      <c r="N985" s="79">
        <f t="shared" si="241"/>
        <v>1.3215859030837007</v>
      </c>
    </row>
    <row r="986" spans="1:14" ht="15.75">
      <c r="A986" s="60">
        <v>19</v>
      </c>
      <c r="B986" s="64">
        <v>43398</v>
      </c>
      <c r="C986" s="60" t="s">
        <v>20</v>
      </c>
      <c r="D986" s="60" t="s">
        <v>21</v>
      </c>
      <c r="E986" s="60" t="s">
        <v>605</v>
      </c>
      <c r="F986" s="61">
        <v>255</v>
      </c>
      <c r="G986" s="61">
        <v>247</v>
      </c>
      <c r="H986" s="61">
        <v>259</v>
      </c>
      <c r="I986" s="61">
        <v>263</v>
      </c>
      <c r="J986" s="61">
        <v>267</v>
      </c>
      <c r="K986" s="61">
        <v>259</v>
      </c>
      <c r="L986" s="65">
        <f t="shared" si="239"/>
        <v>392.15686274509807</v>
      </c>
      <c r="M986" s="66">
        <f t="shared" si="240"/>
        <v>1568.6274509803923</v>
      </c>
      <c r="N986" s="79">
        <f t="shared" si="241"/>
        <v>1.5686274509803924</v>
      </c>
    </row>
    <row r="987" spans="1:14" ht="15.75">
      <c r="A987" s="60">
        <v>20</v>
      </c>
      <c r="B987" s="64">
        <v>43397</v>
      </c>
      <c r="C987" s="60" t="s">
        <v>20</v>
      </c>
      <c r="D987" s="60" t="s">
        <v>21</v>
      </c>
      <c r="E987" s="60" t="s">
        <v>59</v>
      </c>
      <c r="F987" s="61">
        <v>306</v>
      </c>
      <c r="G987" s="61">
        <v>298.5</v>
      </c>
      <c r="H987" s="61">
        <v>310</v>
      </c>
      <c r="I987" s="61">
        <v>314</v>
      </c>
      <c r="J987" s="61">
        <v>318</v>
      </c>
      <c r="K987" s="61">
        <v>318</v>
      </c>
      <c r="L987" s="65">
        <f t="shared" si="239"/>
        <v>326.797385620915</v>
      </c>
      <c r="M987" s="66">
        <f t="shared" si="240"/>
        <v>3921.56862745098</v>
      </c>
      <c r="N987" s="79">
        <f t="shared" si="241"/>
        <v>3.9215686274509802</v>
      </c>
    </row>
    <row r="988" spans="1:14" ht="15.75">
      <c r="A988" s="60">
        <v>21</v>
      </c>
      <c r="B988" s="64">
        <v>43397</v>
      </c>
      <c r="C988" s="60" t="s">
        <v>20</v>
      </c>
      <c r="D988" s="60" t="s">
        <v>94</v>
      </c>
      <c r="E988" s="60" t="s">
        <v>97</v>
      </c>
      <c r="F988" s="61">
        <v>344</v>
      </c>
      <c r="G988" s="61">
        <v>352</v>
      </c>
      <c r="H988" s="61">
        <v>340</v>
      </c>
      <c r="I988" s="61">
        <v>336</v>
      </c>
      <c r="J988" s="61">
        <v>332</v>
      </c>
      <c r="K988" s="61">
        <v>352</v>
      </c>
      <c r="L988" s="65">
        <f aca="true" t="shared" si="242" ref="L988:L994">100000/F988</f>
        <v>290.69767441860466</v>
      </c>
      <c r="M988" s="66">
        <f t="shared" si="240"/>
        <v>-2325.5813953488373</v>
      </c>
      <c r="N988" s="79">
        <f t="shared" si="241"/>
        <v>-2.3255813953488373</v>
      </c>
    </row>
    <row r="989" spans="1:14" ht="15.75">
      <c r="A989" s="60">
        <v>22</v>
      </c>
      <c r="B989" s="64">
        <v>43397</v>
      </c>
      <c r="C989" s="60" t="s">
        <v>20</v>
      </c>
      <c r="D989" s="60" t="s">
        <v>94</v>
      </c>
      <c r="E989" s="60" t="s">
        <v>272</v>
      </c>
      <c r="F989" s="61">
        <v>565</v>
      </c>
      <c r="G989" s="61">
        <v>572</v>
      </c>
      <c r="H989" s="61">
        <v>559</v>
      </c>
      <c r="I989" s="61">
        <v>553</v>
      </c>
      <c r="J989" s="61">
        <v>547</v>
      </c>
      <c r="K989" s="61">
        <v>572</v>
      </c>
      <c r="L989" s="65">
        <f t="shared" si="242"/>
        <v>176.99115044247787</v>
      </c>
      <c r="M989" s="66">
        <f t="shared" si="240"/>
        <v>-1238.9380530973451</v>
      </c>
      <c r="N989" s="79">
        <f t="shared" si="241"/>
        <v>-1.238938053097345</v>
      </c>
    </row>
    <row r="990" spans="1:14" ht="15.75">
      <c r="A990" s="60">
        <v>23</v>
      </c>
      <c r="B990" s="64">
        <v>43397</v>
      </c>
      <c r="C990" s="60" t="s">
        <v>20</v>
      </c>
      <c r="D990" s="60" t="s">
        <v>94</v>
      </c>
      <c r="E990" s="60" t="s">
        <v>192</v>
      </c>
      <c r="F990" s="61">
        <v>653</v>
      </c>
      <c r="G990" s="61">
        <v>667</v>
      </c>
      <c r="H990" s="61">
        <v>646</v>
      </c>
      <c r="I990" s="61">
        <v>639</v>
      </c>
      <c r="J990" s="61">
        <v>632</v>
      </c>
      <c r="K990" s="61">
        <v>646</v>
      </c>
      <c r="L990" s="65">
        <f t="shared" si="242"/>
        <v>153.1393568147014</v>
      </c>
      <c r="M990" s="66">
        <f t="shared" si="240"/>
        <v>1071.9754977029097</v>
      </c>
      <c r="N990" s="79">
        <f t="shared" si="241"/>
        <v>1.0719754977029097</v>
      </c>
    </row>
    <row r="991" spans="1:14" ht="15.75">
      <c r="A991" s="60">
        <v>24</v>
      </c>
      <c r="B991" s="64">
        <v>43396</v>
      </c>
      <c r="C991" s="60" t="s">
        <v>20</v>
      </c>
      <c r="D991" s="60" t="s">
        <v>21</v>
      </c>
      <c r="E991" s="60" t="s">
        <v>315</v>
      </c>
      <c r="F991" s="61">
        <v>264</v>
      </c>
      <c r="G991" s="61">
        <v>258</v>
      </c>
      <c r="H991" s="61">
        <v>267</v>
      </c>
      <c r="I991" s="61">
        <v>270</v>
      </c>
      <c r="J991" s="61">
        <v>273</v>
      </c>
      <c r="K991" s="61">
        <v>258</v>
      </c>
      <c r="L991" s="65">
        <f t="shared" si="242"/>
        <v>378.7878787878788</v>
      </c>
      <c r="M991" s="66">
        <f t="shared" si="240"/>
        <v>-2272.727272727273</v>
      </c>
      <c r="N991" s="79">
        <f t="shared" si="241"/>
        <v>-2.2727272727272725</v>
      </c>
    </row>
    <row r="992" spans="1:14" ht="15.75">
      <c r="A992" s="60">
        <v>25</v>
      </c>
      <c r="B992" s="64">
        <v>43396</v>
      </c>
      <c r="C992" s="60" t="s">
        <v>20</v>
      </c>
      <c r="D992" s="60" t="s">
        <v>94</v>
      </c>
      <c r="E992" s="60" t="s">
        <v>470</v>
      </c>
      <c r="F992" s="61">
        <v>207.5</v>
      </c>
      <c r="G992" s="61">
        <v>213</v>
      </c>
      <c r="H992" s="61">
        <v>204.5</v>
      </c>
      <c r="I992" s="61">
        <v>201.5</v>
      </c>
      <c r="J992" s="61">
        <v>199</v>
      </c>
      <c r="K992" s="61">
        <v>204.5</v>
      </c>
      <c r="L992" s="65">
        <f t="shared" si="242"/>
        <v>481.9277108433735</v>
      </c>
      <c r="M992" s="66">
        <f aca="true" t="shared" si="243" ref="M992:M997">IF(D992="BUY",(K992-F992)*(L992),(F992-K992)*(L992))</f>
        <v>1445.7831325301206</v>
      </c>
      <c r="N992" s="79">
        <f aca="true" t="shared" si="244" ref="N992:N997">M992/(L992)/F992%</f>
        <v>1.4457831325301203</v>
      </c>
    </row>
    <row r="993" spans="1:14" ht="15.75">
      <c r="A993" s="60">
        <v>26</v>
      </c>
      <c r="B993" s="64">
        <v>43396</v>
      </c>
      <c r="C993" s="60" t="s">
        <v>20</v>
      </c>
      <c r="D993" s="60" t="s">
        <v>94</v>
      </c>
      <c r="E993" s="60" t="s">
        <v>97</v>
      </c>
      <c r="F993" s="61">
        <v>362</v>
      </c>
      <c r="G993" s="61">
        <v>372</v>
      </c>
      <c r="H993" s="61">
        <v>357</v>
      </c>
      <c r="I993" s="61">
        <v>352</v>
      </c>
      <c r="J993" s="61">
        <v>347</v>
      </c>
      <c r="K993" s="61">
        <v>347</v>
      </c>
      <c r="L993" s="65">
        <f t="shared" si="242"/>
        <v>276.24309392265195</v>
      </c>
      <c r="M993" s="66">
        <f t="shared" si="243"/>
        <v>4143.646408839779</v>
      </c>
      <c r="N993" s="79">
        <f t="shared" si="244"/>
        <v>4.143646408839778</v>
      </c>
    </row>
    <row r="994" spans="1:14" ht="15.75">
      <c r="A994" s="60">
        <v>27</v>
      </c>
      <c r="B994" s="64">
        <v>43395</v>
      </c>
      <c r="C994" s="60" t="s">
        <v>20</v>
      </c>
      <c r="D994" s="60" t="s">
        <v>21</v>
      </c>
      <c r="E994" s="60" t="s">
        <v>68</v>
      </c>
      <c r="F994" s="61">
        <v>680</v>
      </c>
      <c r="G994" s="61">
        <v>667</v>
      </c>
      <c r="H994" s="61">
        <v>687</v>
      </c>
      <c r="I994" s="61">
        <v>694</v>
      </c>
      <c r="J994" s="61">
        <v>700</v>
      </c>
      <c r="K994" s="61">
        <v>667</v>
      </c>
      <c r="L994" s="65">
        <f t="shared" si="242"/>
        <v>147.05882352941177</v>
      </c>
      <c r="M994" s="66">
        <f t="shared" si="243"/>
        <v>-1911.764705882353</v>
      </c>
      <c r="N994" s="79">
        <f t="shared" si="244"/>
        <v>-1.911764705882353</v>
      </c>
    </row>
    <row r="995" spans="1:14" ht="15.75">
      <c r="A995" s="60">
        <v>28</v>
      </c>
      <c r="B995" s="64">
        <v>43395</v>
      </c>
      <c r="C995" s="60" t="s">
        <v>20</v>
      </c>
      <c r="D995" s="60" t="s">
        <v>21</v>
      </c>
      <c r="E995" s="60" t="s">
        <v>572</v>
      </c>
      <c r="F995" s="61">
        <v>175</v>
      </c>
      <c r="G995" s="61">
        <v>170</v>
      </c>
      <c r="H995" s="61">
        <v>177.5</v>
      </c>
      <c r="I995" s="61">
        <v>180</v>
      </c>
      <c r="J995" s="61">
        <v>182.5</v>
      </c>
      <c r="K995" s="61">
        <v>170</v>
      </c>
      <c r="L995" s="65">
        <f aca="true" t="shared" si="245" ref="L995:L1000">100000/F995</f>
        <v>571.4285714285714</v>
      </c>
      <c r="M995" s="66">
        <f t="shared" si="243"/>
        <v>-2857.1428571428573</v>
      </c>
      <c r="N995" s="79">
        <f t="shared" si="244"/>
        <v>-2.857142857142857</v>
      </c>
    </row>
    <row r="996" spans="1:14" ht="15.75">
      <c r="A996" s="60">
        <v>29</v>
      </c>
      <c r="B996" s="64">
        <v>43392</v>
      </c>
      <c r="C996" s="60" t="s">
        <v>20</v>
      </c>
      <c r="D996" s="60" t="s">
        <v>21</v>
      </c>
      <c r="E996" s="60" t="s">
        <v>572</v>
      </c>
      <c r="F996" s="61">
        <v>170</v>
      </c>
      <c r="G996" s="61">
        <v>165</v>
      </c>
      <c r="H996" s="61">
        <v>172.5</v>
      </c>
      <c r="I996" s="61">
        <v>175</v>
      </c>
      <c r="J996" s="61">
        <v>177.5</v>
      </c>
      <c r="K996" s="61">
        <v>177.5</v>
      </c>
      <c r="L996" s="65">
        <f t="shared" si="245"/>
        <v>588.2352941176471</v>
      </c>
      <c r="M996" s="66">
        <f t="shared" si="243"/>
        <v>4411.764705882353</v>
      </c>
      <c r="N996" s="79">
        <f t="shared" si="244"/>
        <v>4.411764705882353</v>
      </c>
    </row>
    <row r="997" spans="1:14" ht="15.75">
      <c r="A997" s="60">
        <v>30</v>
      </c>
      <c r="B997" s="64">
        <v>43392</v>
      </c>
      <c r="C997" s="60" t="s">
        <v>20</v>
      </c>
      <c r="D997" s="60" t="s">
        <v>21</v>
      </c>
      <c r="E997" s="60" t="s">
        <v>68</v>
      </c>
      <c r="F997" s="61">
        <v>657</v>
      </c>
      <c r="G997" s="61">
        <v>640</v>
      </c>
      <c r="H997" s="61">
        <v>665</v>
      </c>
      <c r="I997" s="61">
        <v>673</v>
      </c>
      <c r="J997" s="61">
        <v>680</v>
      </c>
      <c r="K997" s="61">
        <v>680</v>
      </c>
      <c r="L997" s="65">
        <f t="shared" si="245"/>
        <v>152.20700152207002</v>
      </c>
      <c r="M997" s="66">
        <f t="shared" si="243"/>
        <v>3500.76103500761</v>
      </c>
      <c r="N997" s="79">
        <f t="shared" si="244"/>
        <v>3.5007610350076104</v>
      </c>
    </row>
    <row r="998" spans="1:14" ht="15.75">
      <c r="A998" s="60">
        <v>31</v>
      </c>
      <c r="B998" s="64">
        <v>43392</v>
      </c>
      <c r="C998" s="60" t="s">
        <v>20</v>
      </c>
      <c r="D998" s="60" t="s">
        <v>94</v>
      </c>
      <c r="E998" s="60" t="s">
        <v>423</v>
      </c>
      <c r="F998" s="61">
        <v>725</v>
      </c>
      <c r="G998" s="61">
        <v>740</v>
      </c>
      <c r="H998" s="61">
        <v>717</v>
      </c>
      <c r="I998" s="61">
        <v>709</v>
      </c>
      <c r="J998" s="61">
        <v>700</v>
      </c>
      <c r="K998" s="61">
        <v>700</v>
      </c>
      <c r="L998" s="65">
        <f t="shared" si="245"/>
        <v>137.93103448275863</v>
      </c>
      <c r="M998" s="66">
        <f aca="true" t="shared" si="246" ref="M998:M1005">IF(D998="BUY",(K998-F998)*(L998),(F998-K998)*(L998))</f>
        <v>3448.275862068966</v>
      </c>
      <c r="N998" s="79">
        <f aca="true" t="shared" si="247" ref="N998:N1005">M998/(L998)/F998%</f>
        <v>3.4482758620689653</v>
      </c>
    </row>
    <row r="999" spans="1:14" ht="15.75">
      <c r="A999" s="60">
        <v>32</v>
      </c>
      <c r="B999" s="64">
        <v>43390</v>
      </c>
      <c r="C999" s="60" t="s">
        <v>20</v>
      </c>
      <c r="D999" s="60" t="s">
        <v>21</v>
      </c>
      <c r="E999" s="60" t="s">
        <v>572</v>
      </c>
      <c r="F999" s="61">
        <v>162</v>
      </c>
      <c r="G999" s="61">
        <v>157.5</v>
      </c>
      <c r="H999" s="61">
        <v>164.5</v>
      </c>
      <c r="I999" s="61">
        <v>167</v>
      </c>
      <c r="J999" s="61">
        <v>169.5</v>
      </c>
      <c r="K999" s="61">
        <v>164.5</v>
      </c>
      <c r="L999" s="65">
        <f t="shared" si="245"/>
        <v>617.283950617284</v>
      </c>
      <c r="M999" s="66">
        <f t="shared" si="246"/>
        <v>1543.20987654321</v>
      </c>
      <c r="N999" s="79">
        <f t="shared" si="247"/>
        <v>1.5432098765432098</v>
      </c>
    </row>
    <row r="1000" spans="1:14" ht="15.75">
      <c r="A1000" s="60">
        <v>33</v>
      </c>
      <c r="B1000" s="64">
        <v>43390</v>
      </c>
      <c r="C1000" s="60" t="s">
        <v>20</v>
      </c>
      <c r="D1000" s="60" t="s">
        <v>21</v>
      </c>
      <c r="E1000" s="60" t="s">
        <v>482</v>
      </c>
      <c r="F1000" s="61">
        <v>86</v>
      </c>
      <c r="G1000" s="61">
        <v>83</v>
      </c>
      <c r="H1000" s="61">
        <v>87.5</v>
      </c>
      <c r="I1000" s="61">
        <v>89</v>
      </c>
      <c r="J1000" s="61">
        <v>90.5</v>
      </c>
      <c r="K1000" s="61">
        <v>83</v>
      </c>
      <c r="L1000" s="65">
        <f t="shared" si="245"/>
        <v>1162.7906976744187</v>
      </c>
      <c r="M1000" s="66">
        <f t="shared" si="246"/>
        <v>-3488.3720930232557</v>
      </c>
      <c r="N1000" s="79">
        <f t="shared" si="247"/>
        <v>-3.488372093023256</v>
      </c>
    </row>
    <row r="1001" spans="1:14" ht="15.75">
      <c r="A1001" s="60">
        <v>34</v>
      </c>
      <c r="B1001" s="64">
        <v>43390</v>
      </c>
      <c r="C1001" s="60" t="s">
        <v>20</v>
      </c>
      <c r="D1001" s="60" t="s">
        <v>21</v>
      </c>
      <c r="E1001" s="60" t="s">
        <v>68</v>
      </c>
      <c r="F1001" s="61">
        <v>637</v>
      </c>
      <c r="G1001" s="61">
        <v>322</v>
      </c>
      <c r="H1001" s="61">
        <v>645</v>
      </c>
      <c r="I1001" s="61">
        <v>653</v>
      </c>
      <c r="J1001" s="61">
        <v>660</v>
      </c>
      <c r="K1001" s="61">
        <v>645</v>
      </c>
      <c r="L1001" s="65">
        <f aca="true" t="shared" si="248" ref="L1001:L1007">100000/F1001</f>
        <v>156.98587127158555</v>
      </c>
      <c r="M1001" s="66">
        <f t="shared" si="246"/>
        <v>1255.8869701726844</v>
      </c>
      <c r="N1001" s="79">
        <f t="shared" si="247"/>
        <v>1.2558869701726845</v>
      </c>
    </row>
    <row r="1002" spans="1:14" ht="15.75">
      <c r="A1002" s="60">
        <v>35</v>
      </c>
      <c r="B1002" s="64">
        <v>43389</v>
      </c>
      <c r="C1002" s="60" t="s">
        <v>20</v>
      </c>
      <c r="D1002" s="60" t="s">
        <v>21</v>
      </c>
      <c r="E1002" s="60" t="s">
        <v>552</v>
      </c>
      <c r="F1002" s="61">
        <v>623</v>
      </c>
      <c r="G1002" s="61">
        <v>609</v>
      </c>
      <c r="H1002" s="61">
        <v>630</v>
      </c>
      <c r="I1002" s="61">
        <v>637</v>
      </c>
      <c r="J1002" s="61">
        <v>344</v>
      </c>
      <c r="K1002" s="61">
        <v>609</v>
      </c>
      <c r="L1002" s="65">
        <f t="shared" si="248"/>
        <v>160.51364365971108</v>
      </c>
      <c r="M1002" s="66">
        <f t="shared" si="246"/>
        <v>-2247.191011235955</v>
      </c>
      <c r="N1002" s="79">
        <f t="shared" si="247"/>
        <v>-2.2471910112359548</v>
      </c>
    </row>
    <row r="1003" spans="1:14" ht="15.75">
      <c r="A1003" s="60">
        <v>36</v>
      </c>
      <c r="B1003" s="64">
        <v>43389</v>
      </c>
      <c r="C1003" s="60" t="s">
        <v>20</v>
      </c>
      <c r="D1003" s="60" t="s">
        <v>21</v>
      </c>
      <c r="E1003" s="60" t="s">
        <v>65</v>
      </c>
      <c r="F1003" s="61">
        <v>327</v>
      </c>
      <c r="G1003" s="61">
        <v>319.5</v>
      </c>
      <c r="H1003" s="61">
        <v>331</v>
      </c>
      <c r="I1003" s="61">
        <v>335</v>
      </c>
      <c r="J1003" s="61">
        <v>339</v>
      </c>
      <c r="K1003" s="61">
        <v>339</v>
      </c>
      <c r="L1003" s="65">
        <f t="shared" si="248"/>
        <v>305.8103975535168</v>
      </c>
      <c r="M1003" s="66">
        <f t="shared" si="246"/>
        <v>3669.7247706422013</v>
      </c>
      <c r="N1003" s="79">
        <f t="shared" si="247"/>
        <v>3.6697247706422016</v>
      </c>
    </row>
    <row r="1004" spans="1:14" ht="15.75">
      <c r="A1004" s="60">
        <v>37</v>
      </c>
      <c r="B1004" s="64">
        <v>43389</v>
      </c>
      <c r="C1004" s="60" t="s">
        <v>20</v>
      </c>
      <c r="D1004" s="60" t="s">
        <v>21</v>
      </c>
      <c r="E1004" s="60" t="s">
        <v>224</v>
      </c>
      <c r="F1004" s="61">
        <v>214</v>
      </c>
      <c r="G1004" s="61">
        <v>208</v>
      </c>
      <c r="H1004" s="61">
        <v>217</v>
      </c>
      <c r="I1004" s="61">
        <v>220</v>
      </c>
      <c r="J1004" s="61">
        <v>223</v>
      </c>
      <c r="K1004" s="61">
        <v>220</v>
      </c>
      <c r="L1004" s="65">
        <f t="shared" si="248"/>
        <v>467.2897196261682</v>
      </c>
      <c r="M1004" s="66">
        <f t="shared" si="246"/>
        <v>2803.738317757009</v>
      </c>
      <c r="N1004" s="79">
        <f t="shared" si="247"/>
        <v>2.8037383177570088</v>
      </c>
    </row>
    <row r="1005" spans="1:14" ht="15.75">
      <c r="A1005" s="60">
        <v>38</v>
      </c>
      <c r="B1005" s="64">
        <v>43388</v>
      </c>
      <c r="C1005" s="60" t="s">
        <v>20</v>
      </c>
      <c r="D1005" s="60" t="s">
        <v>21</v>
      </c>
      <c r="E1005" s="60" t="s">
        <v>614</v>
      </c>
      <c r="F1005" s="61">
        <v>254</v>
      </c>
      <c r="G1005" s="61">
        <v>246</v>
      </c>
      <c r="H1005" s="61">
        <v>258</v>
      </c>
      <c r="I1005" s="61">
        <v>260</v>
      </c>
      <c r="J1005" s="61">
        <v>264</v>
      </c>
      <c r="K1005" s="61">
        <v>246</v>
      </c>
      <c r="L1005" s="65">
        <f t="shared" si="248"/>
        <v>393.7007874015748</v>
      </c>
      <c r="M1005" s="66">
        <f t="shared" si="246"/>
        <v>-3149.6062992125985</v>
      </c>
      <c r="N1005" s="79">
        <f t="shared" si="247"/>
        <v>-3.149606299212598</v>
      </c>
    </row>
    <row r="1006" spans="1:14" ht="15.75">
      <c r="A1006" s="60">
        <v>39</v>
      </c>
      <c r="B1006" s="64">
        <v>43388</v>
      </c>
      <c r="C1006" s="60" t="s">
        <v>20</v>
      </c>
      <c r="D1006" s="60" t="s">
        <v>21</v>
      </c>
      <c r="E1006" s="60" t="s">
        <v>613</v>
      </c>
      <c r="F1006" s="61">
        <v>127</v>
      </c>
      <c r="G1006" s="61">
        <v>123</v>
      </c>
      <c r="H1006" s="61">
        <v>129</v>
      </c>
      <c r="I1006" s="61">
        <v>131</v>
      </c>
      <c r="J1006" s="61">
        <v>133</v>
      </c>
      <c r="K1006" s="61">
        <v>131</v>
      </c>
      <c r="L1006" s="65">
        <f t="shared" si="248"/>
        <v>787.4015748031496</v>
      </c>
      <c r="M1006" s="66">
        <f aca="true" t="shared" si="249" ref="M1006:M1014">IF(D1006="BUY",(K1006-F1006)*(L1006),(F1006-K1006)*(L1006))</f>
        <v>3149.6062992125985</v>
      </c>
      <c r="N1006" s="79">
        <f aca="true" t="shared" si="250" ref="N1006:N1014">M1006/(L1006)/F1006%</f>
        <v>3.149606299212598</v>
      </c>
    </row>
    <row r="1007" spans="1:14" ht="15.75">
      <c r="A1007" s="60">
        <v>40</v>
      </c>
      <c r="B1007" s="64">
        <v>43385</v>
      </c>
      <c r="C1007" s="60" t="s">
        <v>20</v>
      </c>
      <c r="D1007" s="60" t="s">
        <v>21</v>
      </c>
      <c r="E1007" s="60" t="s">
        <v>385</v>
      </c>
      <c r="F1007" s="61">
        <v>118</v>
      </c>
      <c r="G1007" s="61">
        <v>114.5</v>
      </c>
      <c r="H1007" s="61">
        <v>120</v>
      </c>
      <c r="I1007" s="61">
        <v>122</v>
      </c>
      <c r="J1007" s="61">
        <v>124</v>
      </c>
      <c r="K1007" s="61">
        <v>114.5</v>
      </c>
      <c r="L1007" s="65">
        <f t="shared" si="248"/>
        <v>847.457627118644</v>
      </c>
      <c r="M1007" s="66">
        <f t="shared" si="249"/>
        <v>-2966.101694915254</v>
      </c>
      <c r="N1007" s="79">
        <f t="shared" si="250"/>
        <v>-2.9661016949152543</v>
      </c>
    </row>
    <row r="1008" spans="1:14" ht="15.75">
      <c r="A1008" s="60">
        <v>41</v>
      </c>
      <c r="B1008" s="64">
        <v>43385</v>
      </c>
      <c r="C1008" s="60" t="s">
        <v>20</v>
      </c>
      <c r="D1008" s="60" t="s">
        <v>21</v>
      </c>
      <c r="E1008" s="60" t="s">
        <v>205</v>
      </c>
      <c r="F1008" s="61">
        <v>146</v>
      </c>
      <c r="G1008" s="61">
        <v>142</v>
      </c>
      <c r="H1008" s="61">
        <v>148</v>
      </c>
      <c r="I1008" s="61">
        <v>150</v>
      </c>
      <c r="J1008" s="61">
        <v>152</v>
      </c>
      <c r="K1008" s="61">
        <v>142</v>
      </c>
      <c r="L1008" s="65">
        <f aca="true" t="shared" si="251" ref="L1008:L1014">100000/F1008</f>
        <v>684.931506849315</v>
      </c>
      <c r="M1008" s="66">
        <f t="shared" si="249"/>
        <v>-2739.72602739726</v>
      </c>
      <c r="N1008" s="79">
        <f t="shared" si="250"/>
        <v>-2.73972602739726</v>
      </c>
    </row>
    <row r="1009" spans="1:14" ht="15.75">
      <c r="A1009" s="60">
        <v>42</v>
      </c>
      <c r="B1009" s="64">
        <v>43385</v>
      </c>
      <c r="C1009" s="60" t="s">
        <v>20</v>
      </c>
      <c r="D1009" s="60" t="s">
        <v>21</v>
      </c>
      <c r="E1009" s="60" t="s">
        <v>55</v>
      </c>
      <c r="F1009" s="61">
        <v>81</v>
      </c>
      <c r="G1009" s="61">
        <v>78</v>
      </c>
      <c r="H1009" s="61">
        <v>82.5</v>
      </c>
      <c r="I1009" s="61">
        <v>84</v>
      </c>
      <c r="J1009" s="61">
        <v>85.5</v>
      </c>
      <c r="K1009" s="61">
        <v>84</v>
      </c>
      <c r="L1009" s="65">
        <f t="shared" si="251"/>
        <v>1234.567901234568</v>
      </c>
      <c r="M1009" s="66">
        <f t="shared" si="249"/>
        <v>3703.7037037037035</v>
      </c>
      <c r="N1009" s="79">
        <f t="shared" si="250"/>
        <v>3.7037037037037033</v>
      </c>
    </row>
    <row r="1010" spans="1:14" ht="15.75">
      <c r="A1010" s="60">
        <v>43</v>
      </c>
      <c r="B1010" s="64">
        <v>43385</v>
      </c>
      <c r="C1010" s="60" t="s">
        <v>20</v>
      </c>
      <c r="D1010" s="60" t="s">
        <v>21</v>
      </c>
      <c r="E1010" s="60" t="s">
        <v>52</v>
      </c>
      <c r="F1010" s="61">
        <v>145.5</v>
      </c>
      <c r="G1010" s="61">
        <v>139</v>
      </c>
      <c r="H1010" s="61">
        <v>149</v>
      </c>
      <c r="I1010" s="61">
        <v>152.5</v>
      </c>
      <c r="J1010" s="61">
        <v>156</v>
      </c>
      <c r="K1010" s="61">
        <v>139</v>
      </c>
      <c r="L1010" s="65">
        <f t="shared" si="251"/>
        <v>687.2852233676975</v>
      </c>
      <c r="M1010" s="66">
        <f t="shared" si="249"/>
        <v>-4467.353951890034</v>
      </c>
      <c r="N1010" s="79">
        <f t="shared" si="250"/>
        <v>-4.4673539518900345</v>
      </c>
    </row>
    <row r="1011" spans="1:14" ht="15.75">
      <c r="A1011" s="60">
        <v>44</v>
      </c>
      <c r="B1011" s="64">
        <v>43384</v>
      </c>
      <c r="C1011" s="60" t="s">
        <v>20</v>
      </c>
      <c r="D1011" s="60" t="s">
        <v>21</v>
      </c>
      <c r="E1011" s="60" t="s">
        <v>55</v>
      </c>
      <c r="F1011" s="61">
        <v>77</v>
      </c>
      <c r="G1011" s="61">
        <v>74</v>
      </c>
      <c r="H1011" s="61">
        <v>78.5</v>
      </c>
      <c r="I1011" s="61">
        <v>80</v>
      </c>
      <c r="J1011" s="61">
        <v>81.5</v>
      </c>
      <c r="K1011" s="61">
        <v>78.5</v>
      </c>
      <c r="L1011" s="65">
        <f t="shared" si="251"/>
        <v>1298.7012987012988</v>
      </c>
      <c r="M1011" s="66">
        <f t="shared" si="249"/>
        <v>1948.0519480519483</v>
      </c>
      <c r="N1011" s="79">
        <f t="shared" si="250"/>
        <v>1.948051948051948</v>
      </c>
    </row>
    <row r="1012" spans="1:14" ht="15.75">
      <c r="A1012" s="60">
        <v>45</v>
      </c>
      <c r="B1012" s="64">
        <v>43384</v>
      </c>
      <c r="C1012" s="60" t="s">
        <v>20</v>
      </c>
      <c r="D1012" s="60" t="s">
        <v>21</v>
      </c>
      <c r="E1012" s="60" t="s">
        <v>612</v>
      </c>
      <c r="F1012" s="61">
        <v>330</v>
      </c>
      <c r="G1012" s="61">
        <v>320</v>
      </c>
      <c r="H1012" s="61">
        <v>335</v>
      </c>
      <c r="I1012" s="61">
        <v>340</v>
      </c>
      <c r="J1012" s="61">
        <v>345</v>
      </c>
      <c r="K1012" s="61">
        <v>340</v>
      </c>
      <c r="L1012" s="65">
        <f t="shared" si="251"/>
        <v>303.030303030303</v>
      </c>
      <c r="M1012" s="66">
        <f t="shared" si="249"/>
        <v>3030.30303030303</v>
      </c>
      <c r="N1012" s="79">
        <f t="shared" si="250"/>
        <v>3.0303030303030303</v>
      </c>
    </row>
    <row r="1013" spans="1:14" ht="15.75">
      <c r="A1013" s="60">
        <v>46</v>
      </c>
      <c r="B1013" s="64">
        <v>43384</v>
      </c>
      <c r="C1013" s="60" t="s">
        <v>20</v>
      </c>
      <c r="D1013" s="60" t="s">
        <v>94</v>
      </c>
      <c r="E1013" s="60" t="s">
        <v>115</v>
      </c>
      <c r="F1013" s="61">
        <v>670</v>
      </c>
      <c r="G1013" s="61">
        <v>682</v>
      </c>
      <c r="H1013" s="61">
        <v>663</v>
      </c>
      <c r="I1013" s="61">
        <v>656</v>
      </c>
      <c r="J1013" s="61">
        <v>660</v>
      </c>
      <c r="K1013" s="61">
        <v>663.3</v>
      </c>
      <c r="L1013" s="65">
        <f t="shared" si="251"/>
        <v>149.2537313432836</v>
      </c>
      <c r="M1013" s="66">
        <f t="shared" si="249"/>
        <v>1000.0000000000068</v>
      </c>
      <c r="N1013" s="79">
        <f t="shared" si="250"/>
        <v>1.0000000000000067</v>
      </c>
    </row>
    <row r="1014" spans="1:14" ht="15.75">
      <c r="A1014" s="60">
        <v>47</v>
      </c>
      <c r="B1014" s="64">
        <v>43383</v>
      </c>
      <c r="C1014" s="60" t="s">
        <v>20</v>
      </c>
      <c r="D1014" s="60" t="s">
        <v>21</v>
      </c>
      <c r="E1014" s="60" t="s">
        <v>58</v>
      </c>
      <c r="F1014" s="61">
        <v>150</v>
      </c>
      <c r="G1014" s="61">
        <v>146</v>
      </c>
      <c r="H1014" s="61">
        <v>152</v>
      </c>
      <c r="I1014" s="61">
        <v>154</v>
      </c>
      <c r="J1014" s="61">
        <v>156</v>
      </c>
      <c r="K1014" s="61">
        <v>156</v>
      </c>
      <c r="L1014" s="65">
        <f t="shared" si="251"/>
        <v>666.6666666666666</v>
      </c>
      <c r="M1014" s="66">
        <f t="shared" si="249"/>
        <v>4000</v>
      </c>
      <c r="N1014" s="79">
        <f t="shared" si="250"/>
        <v>4</v>
      </c>
    </row>
    <row r="1015" spans="1:14" ht="15.75">
      <c r="A1015" s="60">
        <v>48</v>
      </c>
      <c r="B1015" s="64">
        <v>43383</v>
      </c>
      <c r="C1015" s="60" t="s">
        <v>20</v>
      </c>
      <c r="D1015" s="60" t="s">
        <v>94</v>
      </c>
      <c r="E1015" s="60" t="s">
        <v>557</v>
      </c>
      <c r="F1015" s="61">
        <v>478</v>
      </c>
      <c r="G1015" s="61">
        <v>490</v>
      </c>
      <c r="H1015" s="61">
        <v>472</v>
      </c>
      <c r="I1015" s="61">
        <v>466</v>
      </c>
      <c r="J1015" s="61">
        <v>460</v>
      </c>
      <c r="K1015" s="61">
        <v>466</v>
      </c>
      <c r="L1015" s="65">
        <f aca="true" t="shared" si="252" ref="L1015:L1022">100000/F1015</f>
        <v>209.20502092050208</v>
      </c>
      <c r="M1015" s="66">
        <f aca="true" t="shared" si="253" ref="M1015:M1022">IF(D1015="BUY",(K1015-F1015)*(L1015),(F1015-K1015)*(L1015))</f>
        <v>2510.460251046025</v>
      </c>
      <c r="N1015" s="79">
        <f aca="true" t="shared" si="254" ref="N1015:N1022">M1015/(L1015)/F1015%</f>
        <v>2.510460251046025</v>
      </c>
    </row>
    <row r="1016" spans="1:14" ht="15.75">
      <c r="A1016" s="60">
        <v>49</v>
      </c>
      <c r="B1016" s="64">
        <v>43383</v>
      </c>
      <c r="C1016" s="60" t="s">
        <v>20</v>
      </c>
      <c r="D1016" s="60" t="s">
        <v>21</v>
      </c>
      <c r="E1016" s="60" t="s">
        <v>570</v>
      </c>
      <c r="F1016" s="61">
        <v>420</v>
      </c>
      <c r="G1016" s="61">
        <v>410</v>
      </c>
      <c r="H1016" s="61">
        <v>425</v>
      </c>
      <c r="I1016" s="61">
        <v>430</v>
      </c>
      <c r="J1016" s="61">
        <v>435</v>
      </c>
      <c r="K1016" s="61">
        <v>435</v>
      </c>
      <c r="L1016" s="65">
        <f t="shared" si="252"/>
        <v>238.0952380952381</v>
      </c>
      <c r="M1016" s="66">
        <f t="shared" si="253"/>
        <v>3571.4285714285716</v>
      </c>
      <c r="N1016" s="79">
        <f t="shared" si="254"/>
        <v>3.571428571428571</v>
      </c>
    </row>
    <row r="1017" spans="1:14" ht="15.75">
      <c r="A1017" s="60">
        <v>50</v>
      </c>
      <c r="B1017" s="64">
        <v>43383</v>
      </c>
      <c r="C1017" s="60" t="s">
        <v>20</v>
      </c>
      <c r="D1017" s="60" t="s">
        <v>21</v>
      </c>
      <c r="E1017" s="60" t="s">
        <v>238</v>
      </c>
      <c r="F1017" s="61">
        <v>214</v>
      </c>
      <c r="G1017" s="61">
        <v>206</v>
      </c>
      <c r="H1017" s="61">
        <v>218</v>
      </c>
      <c r="I1017" s="61">
        <v>222</v>
      </c>
      <c r="J1017" s="61">
        <v>226</v>
      </c>
      <c r="K1017" s="61">
        <v>218</v>
      </c>
      <c r="L1017" s="65">
        <f t="shared" si="252"/>
        <v>467.2897196261682</v>
      </c>
      <c r="M1017" s="66">
        <f t="shared" si="253"/>
        <v>1869.1588785046729</v>
      </c>
      <c r="N1017" s="79">
        <f t="shared" si="254"/>
        <v>1.8691588785046729</v>
      </c>
    </row>
    <row r="1018" spans="1:14" ht="15.75">
      <c r="A1018" s="60">
        <v>51</v>
      </c>
      <c r="B1018" s="64">
        <v>43382</v>
      </c>
      <c r="C1018" s="60" t="s">
        <v>20</v>
      </c>
      <c r="D1018" s="60" t="s">
        <v>21</v>
      </c>
      <c r="E1018" s="60" t="s">
        <v>511</v>
      </c>
      <c r="F1018" s="61">
        <v>485</v>
      </c>
      <c r="G1018" s="61">
        <v>475</v>
      </c>
      <c r="H1018" s="61">
        <v>490</v>
      </c>
      <c r="I1018" s="61">
        <v>495</v>
      </c>
      <c r="J1018" s="61">
        <v>500</v>
      </c>
      <c r="K1018" s="61">
        <v>490</v>
      </c>
      <c r="L1018" s="65">
        <f t="shared" si="252"/>
        <v>206.18556701030928</v>
      </c>
      <c r="M1018" s="66">
        <f t="shared" si="253"/>
        <v>1030.9278350515465</v>
      </c>
      <c r="N1018" s="79">
        <f t="shared" si="254"/>
        <v>1.0309278350515465</v>
      </c>
    </row>
    <row r="1019" spans="1:14" ht="15.75">
      <c r="A1019" s="60">
        <v>52</v>
      </c>
      <c r="B1019" s="64">
        <v>43382</v>
      </c>
      <c r="C1019" s="60" t="s">
        <v>20</v>
      </c>
      <c r="D1019" s="60" t="s">
        <v>21</v>
      </c>
      <c r="E1019" s="60" t="s">
        <v>492</v>
      </c>
      <c r="F1019" s="61">
        <v>83.5</v>
      </c>
      <c r="G1019" s="61">
        <v>80.5</v>
      </c>
      <c r="H1019" s="61">
        <v>85.5</v>
      </c>
      <c r="I1019" s="61">
        <v>87.5</v>
      </c>
      <c r="J1019" s="61">
        <v>89.5</v>
      </c>
      <c r="K1019" s="61">
        <v>87.5</v>
      </c>
      <c r="L1019" s="65">
        <f t="shared" si="252"/>
        <v>1197.6047904191616</v>
      </c>
      <c r="M1019" s="66">
        <f t="shared" si="253"/>
        <v>4790.419161676647</v>
      </c>
      <c r="N1019" s="79">
        <f t="shared" si="254"/>
        <v>4.790419161676647</v>
      </c>
    </row>
    <row r="1020" spans="1:14" ht="15.75">
      <c r="A1020" s="60">
        <v>53</v>
      </c>
      <c r="B1020" s="64">
        <v>43382</v>
      </c>
      <c r="C1020" s="60" t="s">
        <v>20</v>
      </c>
      <c r="D1020" s="60" t="s">
        <v>94</v>
      </c>
      <c r="E1020" s="60" t="s">
        <v>441</v>
      </c>
      <c r="F1020" s="61">
        <v>200</v>
      </c>
      <c r="G1020" s="61">
        <v>205</v>
      </c>
      <c r="H1020" s="61">
        <v>197.5</v>
      </c>
      <c r="I1020" s="61">
        <v>195</v>
      </c>
      <c r="J1020" s="61">
        <v>192.5</v>
      </c>
      <c r="K1020" s="61">
        <v>192.5</v>
      </c>
      <c r="L1020" s="65">
        <f t="shared" si="252"/>
        <v>500</v>
      </c>
      <c r="M1020" s="66">
        <f t="shared" si="253"/>
        <v>3750</v>
      </c>
      <c r="N1020" s="79">
        <f t="shared" si="254"/>
        <v>3.75</v>
      </c>
    </row>
    <row r="1021" spans="1:14" ht="15.75">
      <c r="A1021" s="60">
        <v>54</v>
      </c>
      <c r="B1021" s="64">
        <v>43381</v>
      </c>
      <c r="C1021" s="60" t="s">
        <v>20</v>
      </c>
      <c r="D1021" s="60" t="s">
        <v>94</v>
      </c>
      <c r="E1021" s="60" t="s">
        <v>603</v>
      </c>
      <c r="F1021" s="61">
        <v>225</v>
      </c>
      <c r="G1021" s="61">
        <v>232.5</v>
      </c>
      <c r="H1021" s="61">
        <v>221</v>
      </c>
      <c r="I1021" s="61">
        <v>218</v>
      </c>
      <c r="J1021" s="61">
        <v>214</v>
      </c>
      <c r="K1021" s="61">
        <v>222</v>
      </c>
      <c r="L1021" s="65">
        <f t="shared" si="252"/>
        <v>444.44444444444446</v>
      </c>
      <c r="M1021" s="66">
        <f t="shared" si="253"/>
        <v>1333.3333333333335</v>
      </c>
      <c r="N1021" s="79">
        <f t="shared" si="254"/>
        <v>1.3333333333333335</v>
      </c>
    </row>
    <row r="1022" spans="1:14" ht="15.75">
      <c r="A1022" s="60">
        <v>55</v>
      </c>
      <c r="B1022" s="64">
        <v>43381</v>
      </c>
      <c r="C1022" s="60" t="s">
        <v>20</v>
      </c>
      <c r="D1022" s="60" t="s">
        <v>21</v>
      </c>
      <c r="E1022" s="60" t="s">
        <v>511</v>
      </c>
      <c r="F1022" s="61">
        <v>474</v>
      </c>
      <c r="G1022" s="61">
        <v>464</v>
      </c>
      <c r="H1022" s="61">
        <v>479</v>
      </c>
      <c r="I1022" s="61">
        <v>484</v>
      </c>
      <c r="J1022" s="61">
        <v>489</v>
      </c>
      <c r="K1022" s="61">
        <v>489</v>
      </c>
      <c r="L1022" s="65">
        <f t="shared" si="252"/>
        <v>210.9704641350211</v>
      </c>
      <c r="M1022" s="66">
        <f t="shared" si="253"/>
        <v>3164.5569620253164</v>
      </c>
      <c r="N1022" s="79">
        <f t="shared" si="254"/>
        <v>3.164556962025316</v>
      </c>
    </row>
    <row r="1023" spans="1:14" ht="15.75">
      <c r="A1023" s="60">
        <v>56</v>
      </c>
      <c r="B1023" s="64">
        <v>43378</v>
      </c>
      <c r="C1023" s="60" t="s">
        <v>20</v>
      </c>
      <c r="D1023" s="60" t="s">
        <v>94</v>
      </c>
      <c r="E1023" s="60" t="s">
        <v>237</v>
      </c>
      <c r="F1023" s="61">
        <v>92</v>
      </c>
      <c r="G1023" s="61">
        <v>95.2</v>
      </c>
      <c r="H1023" s="61">
        <v>90</v>
      </c>
      <c r="I1023" s="61">
        <v>88</v>
      </c>
      <c r="J1023" s="61">
        <v>86</v>
      </c>
      <c r="K1023" s="61">
        <v>90</v>
      </c>
      <c r="L1023" s="65">
        <f aca="true" t="shared" si="255" ref="L1023:L1028">100000/F1023</f>
        <v>1086.9565217391305</v>
      </c>
      <c r="M1023" s="66">
        <f aca="true" t="shared" si="256" ref="M1023:M1028">IF(D1023="BUY",(K1023-F1023)*(L1023),(F1023-K1023)*(L1023))</f>
        <v>2173.913043478261</v>
      </c>
      <c r="N1023" s="79">
        <f aca="true" t="shared" si="257" ref="N1023:N1028">M1023/(L1023)/F1023%</f>
        <v>2.1739130434782608</v>
      </c>
    </row>
    <row r="1024" spans="1:14" ht="15.75">
      <c r="A1024" s="60">
        <v>57</v>
      </c>
      <c r="B1024" s="64">
        <v>43378</v>
      </c>
      <c r="C1024" s="60" t="s">
        <v>20</v>
      </c>
      <c r="D1024" s="60" t="s">
        <v>94</v>
      </c>
      <c r="E1024" s="60" t="s">
        <v>113</v>
      </c>
      <c r="F1024" s="61">
        <v>281</v>
      </c>
      <c r="G1024" s="61">
        <v>289</v>
      </c>
      <c r="H1024" s="61">
        <v>277</v>
      </c>
      <c r="I1024" s="61">
        <v>273</v>
      </c>
      <c r="J1024" s="61">
        <v>270</v>
      </c>
      <c r="K1024" s="61">
        <v>270</v>
      </c>
      <c r="L1024" s="65">
        <f t="shared" si="255"/>
        <v>355.87188612099646</v>
      </c>
      <c r="M1024" s="66">
        <f t="shared" si="256"/>
        <v>3914.590747330961</v>
      </c>
      <c r="N1024" s="79">
        <f t="shared" si="257"/>
        <v>3.9145907473309607</v>
      </c>
    </row>
    <row r="1025" spans="1:14" ht="15.75">
      <c r="A1025" s="60">
        <v>58</v>
      </c>
      <c r="B1025" s="64">
        <v>43377</v>
      </c>
      <c r="C1025" s="60" t="s">
        <v>20</v>
      </c>
      <c r="D1025" s="60" t="s">
        <v>94</v>
      </c>
      <c r="E1025" s="60" t="s">
        <v>272</v>
      </c>
      <c r="F1025" s="61">
        <v>606</v>
      </c>
      <c r="G1025" s="61">
        <v>617</v>
      </c>
      <c r="H1025" s="61">
        <v>600</v>
      </c>
      <c r="I1025" s="61">
        <v>594</v>
      </c>
      <c r="J1025" s="61">
        <v>588</v>
      </c>
      <c r="K1025" s="61">
        <v>588</v>
      </c>
      <c r="L1025" s="65">
        <f t="shared" si="255"/>
        <v>165.01650165016503</v>
      </c>
      <c r="M1025" s="66">
        <f t="shared" si="256"/>
        <v>2970.2970297029706</v>
      </c>
      <c r="N1025" s="79">
        <f t="shared" si="257"/>
        <v>2.9702970297029703</v>
      </c>
    </row>
    <row r="1026" spans="1:14" ht="15.75">
      <c r="A1026" s="60">
        <v>59</v>
      </c>
      <c r="B1026" s="64">
        <v>43377</v>
      </c>
      <c r="C1026" s="60" t="s">
        <v>20</v>
      </c>
      <c r="D1026" s="60" t="s">
        <v>94</v>
      </c>
      <c r="E1026" s="60" t="s">
        <v>59</v>
      </c>
      <c r="F1026" s="61">
        <v>310</v>
      </c>
      <c r="G1026" s="61">
        <v>320</v>
      </c>
      <c r="H1026" s="61">
        <v>305</v>
      </c>
      <c r="I1026" s="61">
        <v>300</v>
      </c>
      <c r="J1026" s="61">
        <v>295</v>
      </c>
      <c r="K1026" s="61">
        <v>305</v>
      </c>
      <c r="L1026" s="65">
        <f t="shared" si="255"/>
        <v>322.5806451612903</v>
      </c>
      <c r="M1026" s="66">
        <f t="shared" si="256"/>
        <v>1612.9032258064515</v>
      </c>
      <c r="N1026" s="79">
        <f t="shared" si="257"/>
        <v>1.6129032258064515</v>
      </c>
    </row>
    <row r="1027" spans="1:14" ht="15.75">
      <c r="A1027" s="60">
        <v>60</v>
      </c>
      <c r="B1027" s="64">
        <v>43377</v>
      </c>
      <c r="C1027" s="60" t="s">
        <v>20</v>
      </c>
      <c r="D1027" s="60" t="s">
        <v>94</v>
      </c>
      <c r="E1027" s="60" t="s">
        <v>525</v>
      </c>
      <c r="F1027" s="61">
        <v>313</v>
      </c>
      <c r="G1027" s="61">
        <v>323</v>
      </c>
      <c r="H1027" s="61">
        <v>308</v>
      </c>
      <c r="I1027" s="61">
        <v>303</v>
      </c>
      <c r="J1027" s="61">
        <v>298</v>
      </c>
      <c r="K1027" s="61">
        <v>323</v>
      </c>
      <c r="L1027" s="65">
        <f t="shared" si="255"/>
        <v>319.4888178913738</v>
      </c>
      <c r="M1027" s="66">
        <f t="shared" si="256"/>
        <v>-3194.888178913738</v>
      </c>
      <c r="N1027" s="79">
        <f t="shared" si="257"/>
        <v>-3.194888178913738</v>
      </c>
    </row>
    <row r="1028" spans="1:14" ht="15.75">
      <c r="A1028" s="60">
        <v>61</v>
      </c>
      <c r="B1028" s="64">
        <v>43376</v>
      </c>
      <c r="C1028" s="60" t="s">
        <v>20</v>
      </c>
      <c r="D1028" s="60" t="s">
        <v>21</v>
      </c>
      <c r="E1028" s="60" t="s">
        <v>292</v>
      </c>
      <c r="F1028" s="61">
        <v>285</v>
      </c>
      <c r="G1028" s="61">
        <v>277</v>
      </c>
      <c r="H1028" s="61">
        <v>289</v>
      </c>
      <c r="I1028" s="61">
        <v>293</v>
      </c>
      <c r="J1028" s="61">
        <v>297</v>
      </c>
      <c r="K1028" s="61">
        <v>293</v>
      </c>
      <c r="L1028" s="65">
        <f t="shared" si="255"/>
        <v>350.87719298245617</v>
      </c>
      <c r="M1028" s="66">
        <f t="shared" si="256"/>
        <v>2807.0175438596493</v>
      </c>
      <c r="N1028" s="79">
        <f t="shared" si="257"/>
        <v>2.807017543859649</v>
      </c>
    </row>
    <row r="1029" spans="1:14" ht="15.75">
      <c r="A1029" s="60">
        <v>62</v>
      </c>
      <c r="B1029" s="64">
        <v>43376</v>
      </c>
      <c r="C1029" s="60" t="s">
        <v>20</v>
      </c>
      <c r="D1029" s="60" t="s">
        <v>94</v>
      </c>
      <c r="E1029" s="60" t="s">
        <v>609</v>
      </c>
      <c r="F1029" s="61">
        <v>830</v>
      </c>
      <c r="G1029" s="61">
        <v>845</v>
      </c>
      <c r="H1029" s="61">
        <v>822</v>
      </c>
      <c r="I1029" s="61">
        <v>814</v>
      </c>
      <c r="J1029" s="61">
        <v>806</v>
      </c>
      <c r="K1029" s="61">
        <v>806</v>
      </c>
      <c r="L1029" s="65">
        <f>100000/F1029</f>
        <v>120.48192771084338</v>
      </c>
      <c r="M1029" s="66">
        <f>IF(D1029="BUY",(K1029-F1029)*(L1029),(F1029-K1029)*(L1029))</f>
        <v>2891.566265060241</v>
      </c>
      <c r="N1029" s="79">
        <f>M1029/(L1029)/F1029%</f>
        <v>2.8915662650602405</v>
      </c>
    </row>
    <row r="1030" spans="1:14" ht="15.75">
      <c r="A1030" s="60">
        <v>63</v>
      </c>
      <c r="B1030" s="64">
        <v>43374</v>
      </c>
      <c r="C1030" s="60" t="s">
        <v>20</v>
      </c>
      <c r="D1030" s="60" t="s">
        <v>94</v>
      </c>
      <c r="E1030" s="60" t="s">
        <v>47</v>
      </c>
      <c r="F1030" s="61">
        <v>578</v>
      </c>
      <c r="G1030" s="61">
        <v>586</v>
      </c>
      <c r="H1030" s="61">
        <v>572</v>
      </c>
      <c r="I1030" s="61">
        <v>566</v>
      </c>
      <c r="J1030" s="61">
        <v>560</v>
      </c>
      <c r="K1030" s="61">
        <v>572</v>
      </c>
      <c r="L1030" s="65">
        <f>100000/F1030</f>
        <v>173.01038062283737</v>
      </c>
      <c r="M1030" s="66">
        <f>IF(D1030="BUY",(K1030-F1030)*(L1030),(F1030-K1030)*(L1030))</f>
        <v>1038.0622837370242</v>
      </c>
      <c r="N1030" s="79">
        <f>M1030/(L1030)/F1030%</f>
        <v>1.0380622837370241</v>
      </c>
    </row>
    <row r="1031" spans="1:14" ht="15.75">
      <c r="A1031" s="60">
        <v>64</v>
      </c>
      <c r="B1031" s="64">
        <v>43374</v>
      </c>
      <c r="C1031" s="60" t="s">
        <v>20</v>
      </c>
      <c r="D1031" s="60" t="s">
        <v>94</v>
      </c>
      <c r="E1031" s="60" t="s">
        <v>296</v>
      </c>
      <c r="F1031" s="61">
        <v>145</v>
      </c>
      <c r="G1031" s="61">
        <v>149</v>
      </c>
      <c r="H1031" s="61">
        <v>143</v>
      </c>
      <c r="I1031" s="61">
        <v>141</v>
      </c>
      <c r="J1031" s="61">
        <v>139</v>
      </c>
      <c r="K1031" s="61">
        <v>139</v>
      </c>
      <c r="L1031" s="65">
        <f>100000/F1031</f>
        <v>689.6551724137931</v>
      </c>
      <c r="M1031" s="66">
        <f>IF(D1031="BUY",(K1031-F1031)*(L1031),(F1031-K1031)*(L1031))</f>
        <v>4137.931034482759</v>
      </c>
      <c r="N1031" s="79">
        <f>M1031/(L1031)/F1031%</f>
        <v>4.137931034482759</v>
      </c>
    </row>
    <row r="1032" spans="1:14" ht="15.75">
      <c r="A1032" s="60">
        <v>65</v>
      </c>
      <c r="B1032" s="64">
        <v>43374</v>
      </c>
      <c r="C1032" s="60" t="s">
        <v>20</v>
      </c>
      <c r="D1032" s="60" t="s">
        <v>94</v>
      </c>
      <c r="E1032" s="60" t="s">
        <v>608</v>
      </c>
      <c r="F1032" s="61">
        <v>110.7</v>
      </c>
      <c r="G1032" s="61">
        <v>114</v>
      </c>
      <c r="H1032" s="61">
        <v>108.5</v>
      </c>
      <c r="I1032" s="61">
        <v>106.5</v>
      </c>
      <c r="J1032" s="61">
        <v>104.5</v>
      </c>
      <c r="K1032" s="61">
        <v>108.5</v>
      </c>
      <c r="L1032" s="65">
        <f>100000/F1032</f>
        <v>903.3423667570008</v>
      </c>
      <c r="M1032" s="66">
        <f>IF(D1032="BUY",(K1032-F1032)*(L1032),(F1032-K1032)*(L1032))</f>
        <v>1987.3532068654044</v>
      </c>
      <c r="N1032" s="79">
        <f>M1032/(L1032)/F1032%</f>
        <v>1.9873532068654045</v>
      </c>
    </row>
    <row r="1033" spans="1:14" ht="15.75">
      <c r="A1033" s="60">
        <v>66</v>
      </c>
      <c r="B1033" s="64">
        <v>43374</v>
      </c>
      <c r="C1033" s="60" t="s">
        <v>20</v>
      </c>
      <c r="D1033" s="60" t="s">
        <v>94</v>
      </c>
      <c r="E1033" s="60" t="s">
        <v>59</v>
      </c>
      <c r="F1033" s="61">
        <v>328</v>
      </c>
      <c r="G1033" s="61">
        <v>336</v>
      </c>
      <c r="H1033" s="61">
        <v>324</v>
      </c>
      <c r="I1033" s="61">
        <v>320</v>
      </c>
      <c r="J1033" s="61">
        <v>316</v>
      </c>
      <c r="K1033" s="61">
        <v>324</v>
      </c>
      <c r="L1033" s="65">
        <f>100000/F1033</f>
        <v>304.8780487804878</v>
      </c>
      <c r="M1033" s="66">
        <f>IF(D1033="BUY",(K1033-F1033)*(L1033),(F1033-K1033)*(L1033))</f>
        <v>1219.5121951219512</v>
      </c>
      <c r="N1033" s="79">
        <f>M1033/(L1033)/F1033%</f>
        <v>1.2195121951219512</v>
      </c>
    </row>
    <row r="1034" spans="1:12" ht="15.75">
      <c r="A1034" s="82" t="s">
        <v>26</v>
      </c>
      <c r="B1034" s="23"/>
      <c r="C1034" s="24"/>
      <c r="D1034" s="25"/>
      <c r="E1034" s="26"/>
      <c r="F1034" s="26"/>
      <c r="G1034" s="27"/>
      <c r="H1034" s="35"/>
      <c r="I1034" s="35"/>
      <c r="J1034" s="35"/>
      <c r="K1034" s="26"/>
      <c r="L1034" s="21"/>
    </row>
    <row r="1035" spans="1:12" ht="15.75">
      <c r="A1035" s="82" t="s">
        <v>27</v>
      </c>
      <c r="B1035" s="23"/>
      <c r="C1035" s="24"/>
      <c r="D1035" s="25"/>
      <c r="E1035" s="26"/>
      <c r="F1035" s="26"/>
      <c r="G1035" s="27"/>
      <c r="H1035" s="26"/>
      <c r="I1035" s="26"/>
      <c r="J1035" s="26"/>
      <c r="K1035" s="26"/>
      <c r="L1035" s="21"/>
    </row>
    <row r="1036" spans="1:11" ht="15.75">
      <c r="A1036" s="82" t="s">
        <v>27</v>
      </c>
      <c r="B1036" s="23"/>
      <c r="C1036" s="24"/>
      <c r="D1036" s="25"/>
      <c r="E1036" s="26"/>
      <c r="F1036" s="26"/>
      <c r="G1036" s="27"/>
      <c r="H1036" s="26"/>
      <c r="I1036" s="26"/>
      <c r="J1036" s="26"/>
      <c r="K1036" s="26"/>
    </row>
    <row r="1037" spans="1:11" ht="16.5" thickBot="1">
      <c r="A1037" s="68"/>
      <c r="B1037" s="69"/>
      <c r="C1037" s="26"/>
      <c r="D1037" s="26"/>
      <c r="E1037" s="26"/>
      <c r="F1037" s="29"/>
      <c r="G1037" s="30"/>
      <c r="H1037" s="31" t="s">
        <v>28</v>
      </c>
      <c r="I1037" s="31"/>
      <c r="J1037" s="29"/>
      <c r="K1037" s="29"/>
    </row>
    <row r="1038" spans="1:11" ht="15.75">
      <c r="A1038" s="68"/>
      <c r="B1038" s="69"/>
      <c r="C1038" s="119" t="s">
        <v>29</v>
      </c>
      <c r="D1038" s="119"/>
      <c r="E1038" s="33">
        <v>66</v>
      </c>
      <c r="F1038" s="34">
        <f>F1039+F1040+F1041+F1042+F1043+F1044</f>
        <v>100</v>
      </c>
      <c r="G1038" s="35">
        <v>66</v>
      </c>
      <c r="H1038" s="36">
        <f>G1039/G1038%</f>
        <v>78.78787878787878</v>
      </c>
      <c r="I1038" s="36"/>
      <c r="J1038" s="29"/>
      <c r="K1038" s="29"/>
    </row>
    <row r="1039" spans="1:10" ht="15.75">
      <c r="A1039" s="68"/>
      <c r="B1039" s="69"/>
      <c r="C1039" s="115" t="s">
        <v>30</v>
      </c>
      <c r="D1039" s="115"/>
      <c r="E1039" s="37">
        <v>52</v>
      </c>
      <c r="F1039" s="38">
        <f>(E1039/E1038)*100</f>
        <v>78.78787878787878</v>
      </c>
      <c r="G1039" s="35">
        <v>52</v>
      </c>
      <c r="H1039" s="32"/>
      <c r="I1039" s="32"/>
      <c r="J1039" s="29"/>
    </row>
    <row r="1040" spans="1:10" ht="15.75">
      <c r="A1040" s="68"/>
      <c r="B1040" s="69"/>
      <c r="C1040" s="115" t="s">
        <v>32</v>
      </c>
      <c r="D1040" s="115"/>
      <c r="E1040" s="37">
        <v>0</v>
      </c>
      <c r="F1040" s="38">
        <f>(E1040/E1038)*100</f>
        <v>0</v>
      </c>
      <c r="G1040" s="40"/>
      <c r="H1040" s="35"/>
      <c r="I1040" s="35"/>
      <c r="J1040" s="29"/>
    </row>
    <row r="1041" spans="1:11" ht="15.75">
      <c r="A1041" s="68"/>
      <c r="B1041" s="69"/>
      <c r="C1041" s="115" t="s">
        <v>33</v>
      </c>
      <c r="D1041" s="115"/>
      <c r="E1041" s="37">
        <v>0</v>
      </c>
      <c r="F1041" s="38">
        <f>(E1041/E1038)*100</f>
        <v>0</v>
      </c>
      <c r="G1041" s="40"/>
      <c r="H1041" s="35"/>
      <c r="I1041" s="35"/>
      <c r="J1041" s="29"/>
      <c r="K1041" s="1"/>
    </row>
    <row r="1042" spans="1:11" ht="15.75">
      <c r="A1042" s="68"/>
      <c r="B1042" s="69"/>
      <c r="C1042" s="115" t="s">
        <v>34</v>
      </c>
      <c r="D1042" s="115"/>
      <c r="E1042" s="37">
        <v>14</v>
      </c>
      <c r="F1042" s="38">
        <f>(E1042/E1038)*100</f>
        <v>21.21212121212121</v>
      </c>
      <c r="G1042" s="40"/>
      <c r="H1042" s="26" t="s">
        <v>35</v>
      </c>
      <c r="I1042" s="26"/>
      <c r="J1042" s="29"/>
      <c r="K1042" s="29"/>
    </row>
    <row r="1043" spans="1:11" ht="15.75">
      <c r="A1043" s="68"/>
      <c r="B1043" s="69"/>
      <c r="C1043" s="115" t="s">
        <v>36</v>
      </c>
      <c r="D1043" s="115"/>
      <c r="E1043" s="37">
        <v>0</v>
      </c>
      <c r="F1043" s="38">
        <f>(E1043/E1038)*100</f>
        <v>0</v>
      </c>
      <c r="G1043" s="40"/>
      <c r="H1043" s="26"/>
      <c r="I1043" s="26"/>
      <c r="J1043" s="29"/>
      <c r="K1043" s="29"/>
    </row>
    <row r="1044" spans="1:12" ht="16.5" thickBot="1">
      <c r="A1044" s="68"/>
      <c r="B1044" s="69"/>
      <c r="C1044" s="116" t="s">
        <v>37</v>
      </c>
      <c r="D1044" s="116"/>
      <c r="E1044" s="42"/>
      <c r="F1044" s="43">
        <f>(E1044/E1038)*100</f>
        <v>0</v>
      </c>
      <c r="G1044" s="40"/>
      <c r="H1044" s="26"/>
      <c r="J1044" s="26"/>
      <c r="K1044" s="29"/>
      <c r="L1044" s="2"/>
    </row>
    <row r="1045" spans="1:11" ht="15.75">
      <c r="A1045" s="83" t="s">
        <v>38</v>
      </c>
      <c r="B1045" s="23"/>
      <c r="C1045" s="24"/>
      <c r="D1045" s="24"/>
      <c r="E1045" s="26"/>
      <c r="F1045" s="26"/>
      <c r="G1045" s="84"/>
      <c r="H1045" s="85"/>
      <c r="I1045" s="85"/>
      <c r="J1045" s="85"/>
      <c r="K1045" s="26"/>
    </row>
    <row r="1046" spans="1:11" ht="15.75">
      <c r="A1046" s="25" t="s">
        <v>39</v>
      </c>
      <c r="B1046" s="23"/>
      <c r="C1046" s="86"/>
      <c r="D1046" s="87"/>
      <c r="E1046" s="28"/>
      <c r="F1046" s="85"/>
      <c r="G1046" s="84"/>
      <c r="H1046" s="85"/>
      <c r="I1046" s="85"/>
      <c r="J1046" s="85"/>
      <c r="K1046" s="26"/>
    </row>
    <row r="1047" spans="1:13" ht="15.75">
      <c r="A1047" s="25" t="s">
        <v>40</v>
      </c>
      <c r="B1047" s="23"/>
      <c r="C1047" s="24"/>
      <c r="D1047" s="87"/>
      <c r="E1047" s="28"/>
      <c r="F1047" s="85"/>
      <c r="G1047" s="84"/>
      <c r="H1047" s="32"/>
      <c r="I1047" s="32"/>
      <c r="J1047" s="32"/>
      <c r="K1047" s="26"/>
      <c r="L1047" s="70"/>
      <c r="M1047" s="21"/>
    </row>
    <row r="1048" spans="1:13" ht="15.75">
      <c r="A1048" s="25" t="s">
        <v>41</v>
      </c>
      <c r="B1048" s="86"/>
      <c r="C1048" s="24"/>
      <c r="D1048" s="87"/>
      <c r="E1048" s="28"/>
      <c r="F1048" s="85"/>
      <c r="G1048" s="30"/>
      <c r="H1048" s="32"/>
      <c r="I1048" s="32"/>
      <c r="J1048" s="32"/>
      <c r="K1048" s="26"/>
      <c r="L1048" s="21"/>
      <c r="M1048" s="21"/>
    </row>
    <row r="1049" spans="1:14" ht="16.5" thickBot="1">
      <c r="A1049" s="25" t="s">
        <v>42</v>
      </c>
      <c r="B1049" s="39"/>
      <c r="C1049" s="24"/>
      <c r="D1049" s="88"/>
      <c r="E1049" s="85"/>
      <c r="F1049" s="85"/>
      <c r="G1049" s="30"/>
      <c r="H1049" s="32"/>
      <c r="I1049" s="32"/>
      <c r="J1049" s="32"/>
      <c r="K1049" s="85"/>
      <c r="L1049" s="21"/>
      <c r="M1049" s="21"/>
      <c r="N1049" s="21"/>
    </row>
    <row r="1050" spans="1:14" ht="16.5" customHeight="1" thickBot="1">
      <c r="A1050" s="124" t="s">
        <v>0</v>
      </c>
      <c r="B1050" s="124"/>
      <c r="C1050" s="124"/>
      <c r="D1050" s="124"/>
      <c r="E1050" s="124"/>
      <c r="F1050" s="124"/>
      <c r="G1050" s="124"/>
      <c r="H1050" s="124"/>
      <c r="I1050" s="124"/>
      <c r="J1050" s="124"/>
      <c r="K1050" s="124"/>
      <c r="L1050" s="124"/>
      <c r="M1050" s="124"/>
      <c r="N1050" s="124"/>
    </row>
    <row r="1051" spans="1:14" ht="16.5" customHeight="1" thickBot="1">
      <c r="A1051" s="124"/>
      <c r="B1051" s="124"/>
      <c r="C1051" s="124"/>
      <c r="D1051" s="124"/>
      <c r="E1051" s="124"/>
      <c r="F1051" s="124"/>
      <c r="G1051" s="124"/>
      <c r="H1051" s="124"/>
      <c r="I1051" s="124"/>
      <c r="J1051" s="124"/>
      <c r="K1051" s="124"/>
      <c r="L1051" s="124"/>
      <c r="M1051" s="124"/>
      <c r="N1051" s="124"/>
    </row>
    <row r="1052" spans="1:14" ht="15.75" customHeight="1">
      <c r="A1052" s="124"/>
      <c r="B1052" s="124"/>
      <c r="C1052" s="124"/>
      <c r="D1052" s="124"/>
      <c r="E1052" s="124"/>
      <c r="F1052" s="124"/>
      <c r="G1052" s="124"/>
      <c r="H1052" s="124"/>
      <c r="I1052" s="124"/>
      <c r="J1052" s="124"/>
      <c r="K1052" s="124"/>
      <c r="L1052" s="124"/>
      <c r="M1052" s="124"/>
      <c r="N1052" s="124"/>
    </row>
    <row r="1053" spans="1:14" ht="15.75">
      <c r="A1053" s="125" t="s">
        <v>616</v>
      </c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  <c r="N1053" s="125"/>
    </row>
    <row r="1054" spans="1:14" ht="15.75">
      <c r="A1054" s="125" t="s">
        <v>615</v>
      </c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  <c r="N1054" s="125"/>
    </row>
    <row r="1055" spans="1:14" ht="16.5" thickBot="1">
      <c r="A1055" s="126" t="s">
        <v>3</v>
      </c>
      <c r="B1055" s="126"/>
      <c r="C1055" s="126"/>
      <c r="D1055" s="126"/>
      <c r="E1055" s="126"/>
      <c r="F1055" s="126"/>
      <c r="G1055" s="126"/>
      <c r="H1055" s="126"/>
      <c r="I1055" s="126"/>
      <c r="J1055" s="126"/>
      <c r="K1055" s="126"/>
      <c r="L1055" s="126"/>
      <c r="M1055" s="126"/>
      <c r="N1055" s="126"/>
    </row>
    <row r="1056" spans="1:14" ht="15.75">
      <c r="A1056" s="127" t="s">
        <v>591</v>
      </c>
      <c r="B1056" s="127"/>
      <c r="C1056" s="127"/>
      <c r="D1056" s="127"/>
      <c r="E1056" s="127"/>
      <c r="F1056" s="127"/>
      <c r="G1056" s="127"/>
      <c r="H1056" s="127"/>
      <c r="I1056" s="127"/>
      <c r="J1056" s="127"/>
      <c r="K1056" s="127"/>
      <c r="L1056" s="127"/>
      <c r="M1056" s="127"/>
      <c r="N1056" s="127"/>
    </row>
    <row r="1057" spans="1:14" ht="15.75">
      <c r="A1057" s="127" t="s">
        <v>5</v>
      </c>
      <c r="B1057" s="127"/>
      <c r="C1057" s="127"/>
      <c r="D1057" s="127"/>
      <c r="E1057" s="127"/>
      <c r="F1057" s="127"/>
      <c r="G1057" s="127"/>
      <c r="H1057" s="127"/>
      <c r="I1057" s="127"/>
      <c r="J1057" s="127"/>
      <c r="K1057" s="127"/>
      <c r="L1057" s="127"/>
      <c r="M1057" s="127"/>
      <c r="N1057" s="127"/>
    </row>
    <row r="1058" spans="1:14" ht="15.75">
      <c r="A1058" s="122" t="s">
        <v>6</v>
      </c>
      <c r="B1058" s="117" t="s">
        <v>7</v>
      </c>
      <c r="C1058" s="117" t="s">
        <v>8</v>
      </c>
      <c r="D1058" s="122" t="s">
        <v>9</v>
      </c>
      <c r="E1058" s="117" t="s">
        <v>10</v>
      </c>
      <c r="F1058" s="117" t="s">
        <v>11</v>
      </c>
      <c r="G1058" s="117" t="s">
        <v>12</v>
      </c>
      <c r="H1058" s="117" t="s">
        <v>13</v>
      </c>
      <c r="I1058" s="117" t="s">
        <v>14</v>
      </c>
      <c r="J1058" s="117" t="s">
        <v>15</v>
      </c>
      <c r="K1058" s="120" t="s">
        <v>16</v>
      </c>
      <c r="L1058" s="117" t="s">
        <v>17</v>
      </c>
      <c r="M1058" s="117" t="s">
        <v>18</v>
      </c>
      <c r="N1058" s="117" t="s">
        <v>19</v>
      </c>
    </row>
    <row r="1059" spans="1:14" ht="15" customHeight="1">
      <c r="A1059" s="123"/>
      <c r="B1059" s="118"/>
      <c r="C1059" s="118"/>
      <c r="D1059" s="123"/>
      <c r="E1059" s="118"/>
      <c r="F1059" s="118"/>
      <c r="G1059" s="118"/>
      <c r="H1059" s="118"/>
      <c r="I1059" s="118"/>
      <c r="J1059" s="118"/>
      <c r="K1059" s="121"/>
      <c r="L1059" s="118"/>
      <c r="M1059" s="118"/>
      <c r="N1059" s="118"/>
    </row>
    <row r="1060" spans="1:14" ht="15.75" customHeight="1">
      <c r="A1060" s="60">
        <v>1</v>
      </c>
      <c r="B1060" s="64">
        <v>43371</v>
      </c>
      <c r="C1060" s="60" t="s">
        <v>20</v>
      </c>
      <c r="D1060" s="60" t="s">
        <v>94</v>
      </c>
      <c r="E1060" s="60" t="s">
        <v>445</v>
      </c>
      <c r="F1060" s="61">
        <v>602</v>
      </c>
      <c r="G1060" s="61">
        <v>614</v>
      </c>
      <c r="H1060" s="61">
        <v>596</v>
      </c>
      <c r="I1060" s="61">
        <v>590</v>
      </c>
      <c r="J1060" s="61">
        <v>594</v>
      </c>
      <c r="K1060" s="61">
        <v>614</v>
      </c>
      <c r="L1060" s="65">
        <f>100000/F1060</f>
        <v>166.11295681063123</v>
      </c>
      <c r="M1060" s="66">
        <f>IF(D1060="BUY",(K1060-F1060)*(L1060),(F1060-K1060)*(L1060))</f>
        <v>-1993.355481727575</v>
      </c>
      <c r="N1060" s="79">
        <f>M1060/(L1060)/F1060%</f>
        <v>-1.993355481727575</v>
      </c>
    </row>
    <row r="1061" spans="1:14" ht="15.75" customHeight="1">
      <c r="A1061" s="60">
        <v>2</v>
      </c>
      <c r="B1061" s="64">
        <v>43371</v>
      </c>
      <c r="C1061" s="60" t="s">
        <v>20</v>
      </c>
      <c r="D1061" s="60" t="s">
        <v>94</v>
      </c>
      <c r="E1061" s="60" t="s">
        <v>606</v>
      </c>
      <c r="F1061" s="61">
        <v>520</v>
      </c>
      <c r="G1061" s="61">
        <v>530</v>
      </c>
      <c r="H1061" s="61">
        <v>514</v>
      </c>
      <c r="I1061" s="61">
        <v>508</v>
      </c>
      <c r="J1061" s="61">
        <v>502</v>
      </c>
      <c r="K1061" s="61">
        <v>508</v>
      </c>
      <c r="L1061" s="65">
        <f>100000/F1061</f>
        <v>192.30769230769232</v>
      </c>
      <c r="M1061" s="66">
        <f>IF(D1061="BUY",(K1061-F1061)*(L1061),(F1061-K1061)*(L1061))</f>
        <v>2307.6923076923076</v>
      </c>
      <c r="N1061" s="79">
        <f>M1061/(L1061)/F1061%</f>
        <v>2.3076923076923075</v>
      </c>
    </row>
    <row r="1062" spans="1:14" ht="15.75" customHeight="1">
      <c r="A1062" s="60">
        <v>3</v>
      </c>
      <c r="B1062" s="64">
        <v>43370</v>
      </c>
      <c r="C1062" s="60" t="s">
        <v>20</v>
      </c>
      <c r="D1062" s="60" t="s">
        <v>94</v>
      </c>
      <c r="E1062" s="60" t="s">
        <v>441</v>
      </c>
      <c r="F1062" s="61">
        <v>230</v>
      </c>
      <c r="G1062" s="61">
        <v>235.5</v>
      </c>
      <c r="H1062" s="61">
        <v>227</v>
      </c>
      <c r="I1062" s="61">
        <v>224</v>
      </c>
      <c r="J1062" s="61">
        <v>221</v>
      </c>
      <c r="K1062" s="61">
        <v>224</v>
      </c>
      <c r="L1062" s="65">
        <f>100000/F1062</f>
        <v>434.7826086956522</v>
      </c>
      <c r="M1062" s="66">
        <f>IF(D1062="BUY",(K1062-F1062)*(L1062),(F1062-K1062)*(L1062))</f>
        <v>2608.695652173913</v>
      </c>
      <c r="N1062" s="79">
        <f>M1062/(L1062)/F1062%</f>
        <v>2.608695652173913</v>
      </c>
    </row>
    <row r="1063" spans="1:14" ht="15.75" customHeight="1">
      <c r="A1063" s="60">
        <v>4</v>
      </c>
      <c r="B1063" s="64">
        <v>43370</v>
      </c>
      <c r="C1063" s="60" t="s">
        <v>20</v>
      </c>
      <c r="D1063" s="60" t="s">
        <v>94</v>
      </c>
      <c r="E1063" s="60" t="s">
        <v>214</v>
      </c>
      <c r="F1063" s="61">
        <v>548</v>
      </c>
      <c r="G1063" s="61">
        <v>560</v>
      </c>
      <c r="H1063" s="61">
        <v>542</v>
      </c>
      <c r="I1063" s="61">
        <v>536</v>
      </c>
      <c r="J1063" s="61">
        <v>530</v>
      </c>
      <c r="K1063" s="61">
        <v>542</v>
      </c>
      <c r="L1063" s="65">
        <f aca="true" t="shared" si="258" ref="L1063:L1069">100000/F1063</f>
        <v>182.4817518248175</v>
      </c>
      <c r="M1063" s="66">
        <f aca="true" t="shared" si="259" ref="M1063:M1069">IF(D1063="BUY",(K1063-F1063)*(L1063),(F1063-K1063)*(L1063))</f>
        <v>1094.890510948905</v>
      </c>
      <c r="N1063" s="79">
        <f aca="true" t="shared" si="260" ref="N1063:N1069">M1063/(L1063)/F1063%</f>
        <v>1.094890510948905</v>
      </c>
    </row>
    <row r="1064" spans="1:14" ht="15.75" customHeight="1">
      <c r="A1064" s="60">
        <v>5</v>
      </c>
      <c r="B1064" s="64">
        <v>43370</v>
      </c>
      <c r="C1064" s="60" t="s">
        <v>20</v>
      </c>
      <c r="D1064" s="60" t="s">
        <v>94</v>
      </c>
      <c r="E1064" s="60" t="s">
        <v>466</v>
      </c>
      <c r="F1064" s="61">
        <v>1126</v>
      </c>
      <c r="G1064" s="61">
        <v>1147</v>
      </c>
      <c r="H1064" s="61">
        <v>1115</v>
      </c>
      <c r="I1064" s="61">
        <v>1104</v>
      </c>
      <c r="J1064" s="61">
        <v>1093</v>
      </c>
      <c r="K1064" s="61">
        <v>1115</v>
      </c>
      <c r="L1064" s="65">
        <f t="shared" si="258"/>
        <v>88.80994671403197</v>
      </c>
      <c r="M1064" s="66">
        <f t="shared" si="259"/>
        <v>976.9094138543517</v>
      </c>
      <c r="N1064" s="79">
        <f t="shared" si="260"/>
        <v>0.9769094138543517</v>
      </c>
    </row>
    <row r="1065" spans="1:14" ht="15.75" customHeight="1">
      <c r="A1065" s="60">
        <v>6</v>
      </c>
      <c r="B1065" s="64">
        <v>43370</v>
      </c>
      <c r="C1065" s="60" t="s">
        <v>20</v>
      </c>
      <c r="D1065" s="60" t="s">
        <v>94</v>
      </c>
      <c r="E1065" s="60" t="s">
        <v>605</v>
      </c>
      <c r="F1065" s="61">
        <v>233</v>
      </c>
      <c r="G1065" s="61">
        <v>239</v>
      </c>
      <c r="H1065" s="61">
        <v>230</v>
      </c>
      <c r="I1065" s="61">
        <v>327</v>
      </c>
      <c r="J1065" s="61">
        <v>224</v>
      </c>
      <c r="K1065" s="61">
        <v>230</v>
      </c>
      <c r="L1065" s="65">
        <f t="shared" si="258"/>
        <v>429.18454935622316</v>
      </c>
      <c r="M1065" s="66">
        <f t="shared" si="259"/>
        <v>1287.5536480686694</v>
      </c>
      <c r="N1065" s="79">
        <f t="shared" si="260"/>
        <v>1.2875536480686696</v>
      </c>
    </row>
    <row r="1066" spans="1:14" ht="15.75" customHeight="1">
      <c r="A1066" s="60">
        <v>7</v>
      </c>
      <c r="B1066" s="64">
        <v>43369</v>
      </c>
      <c r="C1066" s="60" t="s">
        <v>20</v>
      </c>
      <c r="D1066" s="60" t="s">
        <v>21</v>
      </c>
      <c r="E1066" s="60" t="s">
        <v>139</v>
      </c>
      <c r="F1066" s="61">
        <v>400</v>
      </c>
      <c r="G1066" s="61">
        <v>390</v>
      </c>
      <c r="H1066" s="61">
        <v>405</v>
      </c>
      <c r="I1066" s="61">
        <v>410</v>
      </c>
      <c r="J1066" s="61">
        <v>415</v>
      </c>
      <c r="K1066" s="61">
        <v>390</v>
      </c>
      <c r="L1066" s="65">
        <f t="shared" si="258"/>
        <v>250</v>
      </c>
      <c r="M1066" s="66">
        <f t="shared" si="259"/>
        <v>-2500</v>
      </c>
      <c r="N1066" s="79">
        <f t="shared" si="260"/>
        <v>-2.5</v>
      </c>
    </row>
    <row r="1067" spans="1:14" ht="15.75" customHeight="1">
      <c r="A1067" s="60">
        <v>8</v>
      </c>
      <c r="B1067" s="64">
        <v>43369</v>
      </c>
      <c r="C1067" s="60" t="s">
        <v>20</v>
      </c>
      <c r="D1067" s="60" t="s">
        <v>21</v>
      </c>
      <c r="E1067" s="60" t="s">
        <v>581</v>
      </c>
      <c r="F1067" s="61">
        <v>117</v>
      </c>
      <c r="G1067" s="61">
        <v>113</v>
      </c>
      <c r="H1067" s="61">
        <v>119</v>
      </c>
      <c r="I1067" s="61">
        <v>121</v>
      </c>
      <c r="J1067" s="61">
        <v>123</v>
      </c>
      <c r="K1067" s="61">
        <v>118.7</v>
      </c>
      <c r="L1067" s="65">
        <f t="shared" si="258"/>
        <v>854.7008547008547</v>
      </c>
      <c r="M1067" s="66">
        <f t="shared" si="259"/>
        <v>1452.9914529914554</v>
      </c>
      <c r="N1067" s="79">
        <f t="shared" si="260"/>
        <v>1.4529914529914556</v>
      </c>
    </row>
    <row r="1068" spans="1:14" ht="15.75" customHeight="1">
      <c r="A1068" s="60">
        <v>9</v>
      </c>
      <c r="B1068" s="64">
        <v>43369</v>
      </c>
      <c r="C1068" s="60" t="s">
        <v>20</v>
      </c>
      <c r="D1068" s="60" t="s">
        <v>94</v>
      </c>
      <c r="E1068" s="60" t="s">
        <v>441</v>
      </c>
      <c r="F1068" s="61">
        <v>235</v>
      </c>
      <c r="G1068" s="61">
        <v>240</v>
      </c>
      <c r="H1068" s="61">
        <v>232</v>
      </c>
      <c r="I1068" s="61">
        <v>229</v>
      </c>
      <c r="J1068" s="61">
        <v>226</v>
      </c>
      <c r="K1068" s="61">
        <v>229</v>
      </c>
      <c r="L1068" s="65">
        <f t="shared" si="258"/>
        <v>425.531914893617</v>
      </c>
      <c r="M1068" s="66">
        <f t="shared" si="259"/>
        <v>2553.191489361702</v>
      </c>
      <c r="N1068" s="79">
        <f t="shared" si="260"/>
        <v>2.5531914893617023</v>
      </c>
    </row>
    <row r="1069" spans="1:14" ht="15.75" customHeight="1">
      <c r="A1069" s="60">
        <v>10</v>
      </c>
      <c r="B1069" s="64">
        <v>43368</v>
      </c>
      <c r="C1069" s="60" t="s">
        <v>20</v>
      </c>
      <c r="D1069" s="60" t="s">
        <v>21</v>
      </c>
      <c r="E1069" s="60" t="s">
        <v>58</v>
      </c>
      <c r="F1069" s="61">
        <v>148</v>
      </c>
      <c r="G1069" s="61">
        <v>144</v>
      </c>
      <c r="H1069" s="61">
        <v>150</v>
      </c>
      <c r="I1069" s="61">
        <v>152</v>
      </c>
      <c r="J1069" s="61">
        <v>154</v>
      </c>
      <c r="K1069" s="61">
        <v>152</v>
      </c>
      <c r="L1069" s="65">
        <f t="shared" si="258"/>
        <v>675.6756756756756</v>
      </c>
      <c r="M1069" s="66">
        <f t="shared" si="259"/>
        <v>2702.7027027027025</v>
      </c>
      <c r="N1069" s="79">
        <f t="shared" si="260"/>
        <v>2.7027027027027026</v>
      </c>
    </row>
    <row r="1070" spans="1:14" ht="15.75" customHeight="1">
      <c r="A1070" s="60">
        <v>11</v>
      </c>
      <c r="B1070" s="64">
        <v>43368</v>
      </c>
      <c r="C1070" s="60" t="s">
        <v>20</v>
      </c>
      <c r="D1070" s="60" t="s">
        <v>94</v>
      </c>
      <c r="E1070" s="60" t="s">
        <v>386</v>
      </c>
      <c r="F1070" s="61">
        <v>97</v>
      </c>
      <c r="G1070" s="61">
        <v>101</v>
      </c>
      <c r="H1070" s="61">
        <v>95</v>
      </c>
      <c r="I1070" s="61">
        <v>93</v>
      </c>
      <c r="J1070" s="61">
        <v>91</v>
      </c>
      <c r="K1070" s="61">
        <v>95</v>
      </c>
      <c r="L1070" s="65">
        <f aca="true" t="shared" si="261" ref="L1070:L1076">100000/F1070</f>
        <v>1030.9278350515465</v>
      </c>
      <c r="M1070" s="66">
        <f aca="true" t="shared" si="262" ref="M1070:M1075">IF(D1070="BUY",(K1070-F1070)*(L1070),(F1070-K1070)*(L1070))</f>
        <v>2061.855670103093</v>
      </c>
      <c r="N1070" s="79">
        <f aca="true" t="shared" si="263" ref="N1070:N1075">M1070/(L1070)/F1070%</f>
        <v>2.061855670103093</v>
      </c>
    </row>
    <row r="1071" spans="1:14" ht="15.75" customHeight="1">
      <c r="A1071" s="60">
        <v>12</v>
      </c>
      <c r="B1071" s="64">
        <v>43368</v>
      </c>
      <c r="C1071" s="60" t="s">
        <v>20</v>
      </c>
      <c r="D1071" s="60" t="s">
        <v>21</v>
      </c>
      <c r="E1071" s="60" t="s">
        <v>68</v>
      </c>
      <c r="F1071" s="61">
        <v>687</v>
      </c>
      <c r="G1071" s="61">
        <v>672</v>
      </c>
      <c r="H1071" s="61">
        <v>695</v>
      </c>
      <c r="I1071" s="61">
        <v>703</v>
      </c>
      <c r="J1071" s="61">
        <v>710</v>
      </c>
      <c r="K1071" s="61">
        <v>703</v>
      </c>
      <c r="L1071" s="65">
        <f t="shared" si="261"/>
        <v>145.5604075691412</v>
      </c>
      <c r="M1071" s="66">
        <f t="shared" si="262"/>
        <v>2328.9665211062593</v>
      </c>
      <c r="N1071" s="79">
        <f t="shared" si="263"/>
        <v>2.328966521106259</v>
      </c>
    </row>
    <row r="1072" spans="1:14" ht="15.75" customHeight="1">
      <c r="A1072" s="60">
        <v>13</v>
      </c>
      <c r="B1072" s="64">
        <v>43367</v>
      </c>
      <c r="C1072" s="60" t="s">
        <v>20</v>
      </c>
      <c r="D1072" s="60" t="s">
        <v>21</v>
      </c>
      <c r="E1072" s="60" t="s">
        <v>380</v>
      </c>
      <c r="F1072" s="61">
        <v>1238</v>
      </c>
      <c r="G1072" s="61">
        <v>1218</v>
      </c>
      <c r="H1072" s="61">
        <v>1249</v>
      </c>
      <c r="I1072" s="61">
        <v>1260</v>
      </c>
      <c r="J1072" s="61">
        <v>1271</v>
      </c>
      <c r="K1072" s="61">
        <v>1218</v>
      </c>
      <c r="L1072" s="65">
        <f t="shared" si="261"/>
        <v>80.77544426494346</v>
      </c>
      <c r="M1072" s="66">
        <f t="shared" si="262"/>
        <v>-1615.5088852988692</v>
      </c>
      <c r="N1072" s="79">
        <f t="shared" si="263"/>
        <v>-1.615508885298869</v>
      </c>
    </row>
    <row r="1073" spans="1:14" ht="15.75" customHeight="1">
      <c r="A1073" s="60">
        <v>14</v>
      </c>
      <c r="B1073" s="64">
        <v>43367</v>
      </c>
      <c r="C1073" s="60" t="s">
        <v>20</v>
      </c>
      <c r="D1073" s="60" t="s">
        <v>94</v>
      </c>
      <c r="E1073" s="60" t="s">
        <v>441</v>
      </c>
      <c r="F1073" s="61">
        <v>243</v>
      </c>
      <c r="G1073" s="61">
        <v>248</v>
      </c>
      <c r="H1073" s="61">
        <v>240</v>
      </c>
      <c r="I1073" s="61">
        <v>237</v>
      </c>
      <c r="J1073" s="61">
        <v>234</v>
      </c>
      <c r="K1073" s="61">
        <v>240</v>
      </c>
      <c r="L1073" s="65">
        <f t="shared" si="261"/>
        <v>411.52263374485597</v>
      </c>
      <c r="M1073" s="66">
        <f t="shared" si="262"/>
        <v>1234.567901234568</v>
      </c>
      <c r="N1073" s="79">
        <f t="shared" si="263"/>
        <v>1.2345679012345678</v>
      </c>
    </row>
    <row r="1074" spans="1:14" ht="15.75" customHeight="1">
      <c r="A1074" s="60">
        <v>15</v>
      </c>
      <c r="B1074" s="64">
        <v>43367</v>
      </c>
      <c r="C1074" s="60" t="s">
        <v>20</v>
      </c>
      <c r="D1074" s="60" t="s">
        <v>94</v>
      </c>
      <c r="E1074" s="60" t="s">
        <v>604</v>
      </c>
      <c r="F1074" s="61">
        <v>910</v>
      </c>
      <c r="G1074" s="61">
        <v>927</v>
      </c>
      <c r="H1074" s="61">
        <v>900</v>
      </c>
      <c r="I1074" s="61">
        <v>890</v>
      </c>
      <c r="J1074" s="61">
        <v>880</v>
      </c>
      <c r="K1074" s="61">
        <v>880</v>
      </c>
      <c r="L1074" s="65">
        <f t="shared" si="261"/>
        <v>109.89010989010988</v>
      </c>
      <c r="M1074" s="66">
        <f t="shared" si="262"/>
        <v>3296.7032967032965</v>
      </c>
      <c r="N1074" s="79">
        <f t="shared" si="263"/>
        <v>3.296703296703297</v>
      </c>
    </row>
    <row r="1075" spans="1:14" ht="15.75" customHeight="1">
      <c r="A1075" s="60">
        <v>16</v>
      </c>
      <c r="B1075" s="64">
        <v>43364</v>
      </c>
      <c r="C1075" s="60" t="s">
        <v>20</v>
      </c>
      <c r="D1075" s="60" t="s">
        <v>21</v>
      </c>
      <c r="E1075" s="60" t="s">
        <v>161</v>
      </c>
      <c r="F1075" s="61">
        <v>280</v>
      </c>
      <c r="G1075" s="61">
        <v>270</v>
      </c>
      <c r="H1075" s="61">
        <v>285</v>
      </c>
      <c r="I1075" s="61">
        <v>290</v>
      </c>
      <c r="J1075" s="61">
        <v>295</v>
      </c>
      <c r="K1075" s="61">
        <v>284</v>
      </c>
      <c r="L1075" s="65">
        <f t="shared" si="261"/>
        <v>357.14285714285717</v>
      </c>
      <c r="M1075" s="66">
        <f t="shared" si="262"/>
        <v>1428.5714285714287</v>
      </c>
      <c r="N1075" s="79">
        <f t="shared" si="263"/>
        <v>1.4285714285714286</v>
      </c>
    </row>
    <row r="1076" spans="1:14" ht="15.75" customHeight="1">
      <c r="A1076" s="60">
        <v>17</v>
      </c>
      <c r="B1076" s="64">
        <v>43364</v>
      </c>
      <c r="C1076" s="60" t="s">
        <v>20</v>
      </c>
      <c r="D1076" s="60" t="s">
        <v>21</v>
      </c>
      <c r="E1076" s="60" t="s">
        <v>543</v>
      </c>
      <c r="F1076" s="61">
        <v>80</v>
      </c>
      <c r="G1076" s="61">
        <v>77</v>
      </c>
      <c r="H1076" s="61">
        <v>81.5</v>
      </c>
      <c r="I1076" s="61">
        <v>83</v>
      </c>
      <c r="J1076" s="61">
        <v>84.5</v>
      </c>
      <c r="K1076" s="65">
        <v>77</v>
      </c>
      <c r="L1076" s="65">
        <f t="shared" si="261"/>
        <v>1250</v>
      </c>
      <c r="M1076" s="66">
        <f aca="true" t="shared" si="264" ref="M1076:M1084">IF(D1076="BUY",(K1076-F1076)*(L1076),(F1076-K1076)*(L1076))</f>
        <v>-3750</v>
      </c>
      <c r="N1076" s="79">
        <f aca="true" t="shared" si="265" ref="N1076:N1084">M1076/(L1076)/F1076%</f>
        <v>-3.75</v>
      </c>
    </row>
    <row r="1077" spans="1:14" ht="15.75" customHeight="1">
      <c r="A1077" s="60">
        <v>18</v>
      </c>
      <c r="B1077" s="64">
        <v>43364</v>
      </c>
      <c r="C1077" s="60" t="s">
        <v>20</v>
      </c>
      <c r="D1077" s="60" t="s">
        <v>94</v>
      </c>
      <c r="E1077" s="60" t="s">
        <v>603</v>
      </c>
      <c r="F1077" s="61">
        <v>344</v>
      </c>
      <c r="G1077" s="61">
        <v>352</v>
      </c>
      <c r="H1077" s="61">
        <v>340</v>
      </c>
      <c r="I1077" s="61">
        <v>336</v>
      </c>
      <c r="J1077" s="61">
        <v>332</v>
      </c>
      <c r="K1077" s="61">
        <v>332</v>
      </c>
      <c r="L1077" s="65">
        <f aca="true" t="shared" si="266" ref="L1077:L1082">100000/F1077</f>
        <v>290.69767441860466</v>
      </c>
      <c r="M1077" s="66">
        <f t="shared" si="264"/>
        <v>3488.3720930232557</v>
      </c>
      <c r="N1077" s="79">
        <f t="shared" si="265"/>
        <v>3.488372093023256</v>
      </c>
    </row>
    <row r="1078" spans="1:14" ht="15.75" customHeight="1">
      <c r="A1078" s="60">
        <v>19</v>
      </c>
      <c r="B1078" s="64">
        <v>43364</v>
      </c>
      <c r="C1078" s="60" t="s">
        <v>20</v>
      </c>
      <c r="D1078" s="60" t="s">
        <v>94</v>
      </c>
      <c r="E1078" s="60" t="s">
        <v>445</v>
      </c>
      <c r="F1078" s="61">
        <v>633</v>
      </c>
      <c r="G1078" s="61">
        <v>645</v>
      </c>
      <c r="H1078" s="61">
        <v>625</v>
      </c>
      <c r="I1078" s="61">
        <v>617</v>
      </c>
      <c r="J1078" s="61">
        <v>609</v>
      </c>
      <c r="K1078" s="61">
        <v>609</v>
      </c>
      <c r="L1078" s="65">
        <f t="shared" si="266"/>
        <v>157.9778830963665</v>
      </c>
      <c r="M1078" s="66">
        <f t="shared" si="264"/>
        <v>3791.469194312796</v>
      </c>
      <c r="N1078" s="79">
        <f t="shared" si="265"/>
        <v>3.7914691943127963</v>
      </c>
    </row>
    <row r="1079" spans="1:14" ht="15.75" customHeight="1">
      <c r="A1079" s="60">
        <v>20</v>
      </c>
      <c r="B1079" s="64">
        <v>43364</v>
      </c>
      <c r="C1079" s="60" t="s">
        <v>20</v>
      </c>
      <c r="D1079" s="60" t="s">
        <v>21</v>
      </c>
      <c r="E1079" s="60" t="s">
        <v>257</v>
      </c>
      <c r="F1079" s="61">
        <v>1080</v>
      </c>
      <c r="G1079" s="61">
        <v>1062</v>
      </c>
      <c r="H1079" s="61">
        <v>1090</v>
      </c>
      <c r="I1079" s="61">
        <v>1100</v>
      </c>
      <c r="J1079" s="61">
        <v>1010</v>
      </c>
      <c r="K1079" s="61">
        <v>1062</v>
      </c>
      <c r="L1079" s="65">
        <f t="shared" si="266"/>
        <v>92.5925925925926</v>
      </c>
      <c r="M1079" s="66">
        <f t="shared" si="264"/>
        <v>-1666.6666666666667</v>
      </c>
      <c r="N1079" s="79">
        <f t="shared" si="265"/>
        <v>-1.6666666666666665</v>
      </c>
    </row>
    <row r="1080" spans="1:14" ht="15.75" customHeight="1">
      <c r="A1080" s="60">
        <v>21</v>
      </c>
      <c r="B1080" s="64">
        <v>43362</v>
      </c>
      <c r="C1080" s="60" t="s">
        <v>20</v>
      </c>
      <c r="D1080" s="60" t="s">
        <v>21</v>
      </c>
      <c r="E1080" s="60" t="s">
        <v>548</v>
      </c>
      <c r="F1080" s="61">
        <v>1390</v>
      </c>
      <c r="G1080" s="61">
        <v>1365</v>
      </c>
      <c r="H1080" s="61">
        <v>1405</v>
      </c>
      <c r="I1080" s="61">
        <v>1430</v>
      </c>
      <c r="J1080" s="61">
        <v>1445</v>
      </c>
      <c r="K1080" s="61">
        <v>1405</v>
      </c>
      <c r="L1080" s="65">
        <f t="shared" si="266"/>
        <v>71.94244604316546</v>
      </c>
      <c r="M1080" s="66">
        <f t="shared" si="264"/>
        <v>1079.1366906474818</v>
      </c>
      <c r="N1080" s="79">
        <f t="shared" si="265"/>
        <v>1.079136690647482</v>
      </c>
    </row>
    <row r="1081" spans="1:14" ht="15.75" customHeight="1">
      <c r="A1081" s="60">
        <v>22</v>
      </c>
      <c r="B1081" s="64">
        <v>43362</v>
      </c>
      <c r="C1081" s="60" t="s">
        <v>20</v>
      </c>
      <c r="D1081" s="60" t="s">
        <v>94</v>
      </c>
      <c r="E1081" s="60" t="s">
        <v>224</v>
      </c>
      <c r="F1081" s="61">
        <v>240</v>
      </c>
      <c r="G1081" s="61">
        <v>245.5</v>
      </c>
      <c r="H1081" s="61">
        <v>237</v>
      </c>
      <c r="I1081" s="61">
        <v>234</v>
      </c>
      <c r="J1081" s="61">
        <v>231</v>
      </c>
      <c r="K1081" s="61">
        <v>245.5</v>
      </c>
      <c r="L1081" s="65">
        <f t="shared" si="266"/>
        <v>416.6666666666667</v>
      </c>
      <c r="M1081" s="66">
        <f t="shared" si="264"/>
        <v>-2291.666666666667</v>
      </c>
      <c r="N1081" s="79">
        <f t="shared" si="265"/>
        <v>-2.291666666666667</v>
      </c>
    </row>
    <row r="1082" spans="1:14" ht="15.75" customHeight="1">
      <c r="A1082" s="60">
        <v>23</v>
      </c>
      <c r="B1082" s="64">
        <v>43361</v>
      </c>
      <c r="C1082" s="60" t="s">
        <v>20</v>
      </c>
      <c r="D1082" s="60" t="s">
        <v>21</v>
      </c>
      <c r="E1082" s="60" t="s">
        <v>246</v>
      </c>
      <c r="F1082" s="61">
        <v>303</v>
      </c>
      <c r="G1082" s="61">
        <v>295</v>
      </c>
      <c r="H1082" s="61">
        <v>307</v>
      </c>
      <c r="I1082" s="61">
        <v>311</v>
      </c>
      <c r="J1082" s="61">
        <v>315</v>
      </c>
      <c r="K1082" s="61">
        <v>306.4</v>
      </c>
      <c r="L1082" s="65">
        <f t="shared" si="266"/>
        <v>330.03300330033005</v>
      </c>
      <c r="M1082" s="66">
        <f t="shared" si="264"/>
        <v>1122.1122112211146</v>
      </c>
      <c r="N1082" s="79">
        <f t="shared" si="265"/>
        <v>1.1221122112211146</v>
      </c>
    </row>
    <row r="1083" spans="1:14" ht="15.75" customHeight="1">
      <c r="A1083" s="60">
        <v>24</v>
      </c>
      <c r="B1083" s="64">
        <v>43361</v>
      </c>
      <c r="C1083" s="60" t="s">
        <v>20</v>
      </c>
      <c r="D1083" s="60" t="s">
        <v>21</v>
      </c>
      <c r="E1083" s="60" t="s">
        <v>257</v>
      </c>
      <c r="F1083" s="61">
        <v>120</v>
      </c>
      <c r="G1083" s="61">
        <v>116.5</v>
      </c>
      <c r="H1083" s="61">
        <v>122</v>
      </c>
      <c r="I1083" s="61">
        <v>124</v>
      </c>
      <c r="J1083" s="61">
        <v>126</v>
      </c>
      <c r="K1083" s="61">
        <v>116.5</v>
      </c>
      <c r="L1083" s="65">
        <f aca="true" t="shared" si="267" ref="L1083:L1088">100000/F1083</f>
        <v>833.3333333333334</v>
      </c>
      <c r="M1083" s="66">
        <f t="shared" si="264"/>
        <v>-2916.666666666667</v>
      </c>
      <c r="N1083" s="79">
        <f t="shared" si="265"/>
        <v>-2.916666666666667</v>
      </c>
    </row>
    <row r="1084" spans="1:14" ht="15.75" customHeight="1">
      <c r="A1084" s="60">
        <v>25</v>
      </c>
      <c r="B1084" s="64">
        <v>43360</v>
      </c>
      <c r="C1084" s="60" t="s">
        <v>20</v>
      </c>
      <c r="D1084" s="60" t="s">
        <v>21</v>
      </c>
      <c r="E1084" s="60" t="s">
        <v>205</v>
      </c>
      <c r="F1084" s="61">
        <v>158</v>
      </c>
      <c r="G1084" s="61">
        <v>153</v>
      </c>
      <c r="H1084" s="61">
        <v>160.5</v>
      </c>
      <c r="I1084" s="61">
        <v>163</v>
      </c>
      <c r="J1084" s="61">
        <v>165.5</v>
      </c>
      <c r="K1084" s="61">
        <v>153</v>
      </c>
      <c r="L1084" s="65">
        <f t="shared" si="267"/>
        <v>632.9113924050633</v>
      </c>
      <c r="M1084" s="66">
        <f t="shared" si="264"/>
        <v>-3164.556962025317</v>
      </c>
      <c r="N1084" s="79">
        <f t="shared" si="265"/>
        <v>-3.1645569620253164</v>
      </c>
    </row>
    <row r="1085" spans="1:14" ht="15.75" customHeight="1">
      <c r="A1085" s="60">
        <v>26</v>
      </c>
      <c r="B1085" s="64">
        <v>43360</v>
      </c>
      <c r="C1085" s="60" t="s">
        <v>20</v>
      </c>
      <c r="D1085" s="60" t="s">
        <v>21</v>
      </c>
      <c r="E1085" s="60" t="s">
        <v>548</v>
      </c>
      <c r="F1085" s="61">
        <v>1370</v>
      </c>
      <c r="G1085" s="61">
        <v>1349</v>
      </c>
      <c r="H1085" s="61">
        <v>1382</v>
      </c>
      <c r="I1085" s="61">
        <v>1394</v>
      </c>
      <c r="J1085" s="61">
        <v>1406</v>
      </c>
      <c r="K1085" s="61">
        <v>1394</v>
      </c>
      <c r="L1085" s="65">
        <f t="shared" si="267"/>
        <v>72.99270072992701</v>
      </c>
      <c r="M1085" s="66">
        <f aca="true" t="shared" si="268" ref="M1085:M1094">IF(D1085="BUY",(K1085-F1085)*(L1085),(F1085-K1085)*(L1085))</f>
        <v>1751.8248175182482</v>
      </c>
      <c r="N1085" s="79">
        <f aca="true" t="shared" si="269" ref="N1085:N1094">M1085/(L1085)/F1085%</f>
        <v>1.7518248175182483</v>
      </c>
    </row>
    <row r="1086" spans="1:14" ht="15.75" customHeight="1">
      <c r="A1086" s="60">
        <v>27</v>
      </c>
      <c r="B1086" s="64">
        <v>43360</v>
      </c>
      <c r="C1086" s="60" t="s">
        <v>20</v>
      </c>
      <c r="D1086" s="60" t="s">
        <v>21</v>
      </c>
      <c r="E1086" s="60" t="s">
        <v>602</v>
      </c>
      <c r="F1086" s="61">
        <v>233</v>
      </c>
      <c r="G1086" s="61">
        <v>225</v>
      </c>
      <c r="H1086" s="61">
        <v>237</v>
      </c>
      <c r="I1086" s="61">
        <v>241</v>
      </c>
      <c r="J1086" s="61">
        <v>245</v>
      </c>
      <c r="K1086" s="61">
        <v>241</v>
      </c>
      <c r="L1086" s="65">
        <f t="shared" si="267"/>
        <v>429.18454935622316</v>
      </c>
      <c r="M1086" s="66">
        <f t="shared" si="268"/>
        <v>3433.4763948497853</v>
      </c>
      <c r="N1086" s="79">
        <f t="shared" si="269"/>
        <v>3.4334763948497855</v>
      </c>
    </row>
    <row r="1087" spans="1:14" ht="15.75" customHeight="1">
      <c r="A1087" s="60">
        <v>28</v>
      </c>
      <c r="B1087" s="64">
        <v>43360</v>
      </c>
      <c r="C1087" s="60" t="s">
        <v>20</v>
      </c>
      <c r="D1087" s="60" t="s">
        <v>21</v>
      </c>
      <c r="E1087" s="60" t="s">
        <v>492</v>
      </c>
      <c r="F1087" s="61">
        <v>96</v>
      </c>
      <c r="G1087" s="61">
        <v>92</v>
      </c>
      <c r="H1087" s="61">
        <v>98</v>
      </c>
      <c r="I1087" s="61">
        <v>100</v>
      </c>
      <c r="J1087" s="61">
        <v>102</v>
      </c>
      <c r="K1087" s="61">
        <v>98</v>
      </c>
      <c r="L1087" s="65">
        <f t="shared" si="267"/>
        <v>1041.6666666666667</v>
      </c>
      <c r="M1087" s="66">
        <f t="shared" si="268"/>
        <v>2083.3333333333335</v>
      </c>
      <c r="N1087" s="79">
        <f t="shared" si="269"/>
        <v>2.0833333333333335</v>
      </c>
    </row>
    <row r="1088" spans="1:14" ht="15.75" customHeight="1">
      <c r="A1088" s="60">
        <v>29</v>
      </c>
      <c r="B1088" s="64">
        <v>43357</v>
      </c>
      <c r="C1088" s="60" t="s">
        <v>20</v>
      </c>
      <c r="D1088" s="60" t="s">
        <v>21</v>
      </c>
      <c r="E1088" s="60" t="s">
        <v>46</v>
      </c>
      <c r="F1088" s="61">
        <v>1220</v>
      </c>
      <c r="G1088" s="61">
        <v>1199</v>
      </c>
      <c r="H1088" s="61">
        <v>1232</v>
      </c>
      <c r="I1088" s="61">
        <v>1244</v>
      </c>
      <c r="J1088" s="61">
        <v>1256</v>
      </c>
      <c r="K1088" s="61">
        <v>1119</v>
      </c>
      <c r="L1088" s="65">
        <f t="shared" si="267"/>
        <v>81.9672131147541</v>
      </c>
      <c r="M1088" s="66">
        <f t="shared" si="268"/>
        <v>-8278.688524590165</v>
      </c>
      <c r="N1088" s="79">
        <f t="shared" si="269"/>
        <v>-8.278688524590164</v>
      </c>
    </row>
    <row r="1089" spans="1:14" ht="15.75" customHeight="1">
      <c r="A1089" s="60">
        <v>30</v>
      </c>
      <c r="B1089" s="64">
        <v>43357</v>
      </c>
      <c r="C1089" s="60" t="s">
        <v>20</v>
      </c>
      <c r="D1089" s="60" t="s">
        <v>21</v>
      </c>
      <c r="E1089" s="60" t="s">
        <v>466</v>
      </c>
      <c r="F1089" s="61">
        <v>1338</v>
      </c>
      <c r="G1089" s="61">
        <v>1315</v>
      </c>
      <c r="H1089" s="61">
        <v>1350</v>
      </c>
      <c r="I1089" s="61">
        <v>1364</v>
      </c>
      <c r="J1089" s="61">
        <v>1378</v>
      </c>
      <c r="K1089" s="61">
        <v>1364</v>
      </c>
      <c r="L1089" s="65">
        <f aca="true" t="shared" si="270" ref="L1089:L1097">100000/F1089</f>
        <v>74.73841554559043</v>
      </c>
      <c r="M1089" s="66">
        <f t="shared" si="268"/>
        <v>1943.198804185351</v>
      </c>
      <c r="N1089" s="79">
        <f t="shared" si="269"/>
        <v>1.9431988041853512</v>
      </c>
    </row>
    <row r="1090" spans="1:14" ht="15.75" customHeight="1">
      <c r="A1090" s="60">
        <v>31</v>
      </c>
      <c r="B1090" s="64">
        <v>43357</v>
      </c>
      <c r="C1090" s="60" t="s">
        <v>20</v>
      </c>
      <c r="D1090" s="60" t="s">
        <v>21</v>
      </c>
      <c r="E1090" s="60" t="s">
        <v>548</v>
      </c>
      <c r="F1090" s="61">
        <v>1313</v>
      </c>
      <c r="G1090" s="61">
        <v>1289</v>
      </c>
      <c r="H1090" s="61">
        <v>1326</v>
      </c>
      <c r="I1090" s="61">
        <v>1339</v>
      </c>
      <c r="J1090" s="61">
        <v>1352</v>
      </c>
      <c r="K1090" s="61">
        <v>1326</v>
      </c>
      <c r="L1090" s="65">
        <f t="shared" si="270"/>
        <v>76.16146230007617</v>
      </c>
      <c r="M1090" s="66">
        <f t="shared" si="268"/>
        <v>990.0990099009902</v>
      </c>
      <c r="N1090" s="79">
        <f t="shared" si="269"/>
        <v>0.9900990099009901</v>
      </c>
    </row>
    <row r="1091" spans="1:14" ht="15.75" customHeight="1">
      <c r="A1091" s="60">
        <v>32</v>
      </c>
      <c r="B1091" s="64">
        <v>43357</v>
      </c>
      <c r="C1091" s="60" t="s">
        <v>20</v>
      </c>
      <c r="D1091" s="60" t="s">
        <v>21</v>
      </c>
      <c r="E1091" s="60" t="s">
        <v>601</v>
      </c>
      <c r="F1091" s="61">
        <v>153</v>
      </c>
      <c r="G1091" s="61">
        <v>148</v>
      </c>
      <c r="H1091" s="61">
        <v>155.5</v>
      </c>
      <c r="I1091" s="61">
        <v>158</v>
      </c>
      <c r="J1091" s="61">
        <v>160.5</v>
      </c>
      <c r="K1091" s="61">
        <v>155.5</v>
      </c>
      <c r="L1091" s="65">
        <f t="shared" si="270"/>
        <v>653.59477124183</v>
      </c>
      <c r="M1091" s="66">
        <f t="shared" si="268"/>
        <v>1633.986928104575</v>
      </c>
      <c r="N1091" s="79">
        <f t="shared" si="269"/>
        <v>1.6339869281045751</v>
      </c>
    </row>
    <row r="1092" spans="1:14" ht="15.75" customHeight="1">
      <c r="A1092" s="60">
        <v>33</v>
      </c>
      <c r="B1092" s="64">
        <v>43357</v>
      </c>
      <c r="C1092" s="60" t="s">
        <v>20</v>
      </c>
      <c r="D1092" s="60" t="s">
        <v>21</v>
      </c>
      <c r="E1092" s="60" t="s">
        <v>599</v>
      </c>
      <c r="F1092" s="61">
        <v>980</v>
      </c>
      <c r="G1092" s="61">
        <v>960</v>
      </c>
      <c r="H1092" s="61">
        <v>990</v>
      </c>
      <c r="I1092" s="61">
        <v>1000</v>
      </c>
      <c r="J1092" s="61">
        <v>1010</v>
      </c>
      <c r="K1092" s="61">
        <v>990</v>
      </c>
      <c r="L1092" s="65">
        <f t="shared" si="270"/>
        <v>102.04081632653062</v>
      </c>
      <c r="M1092" s="66">
        <f t="shared" si="268"/>
        <v>1020.4081632653061</v>
      </c>
      <c r="N1092" s="79">
        <f t="shared" si="269"/>
        <v>1.0204081632653061</v>
      </c>
    </row>
    <row r="1093" spans="1:14" ht="15.75" customHeight="1">
      <c r="A1093" s="60">
        <v>34</v>
      </c>
      <c r="B1093" s="64">
        <v>43355</v>
      </c>
      <c r="C1093" s="60" t="s">
        <v>20</v>
      </c>
      <c r="D1093" s="60" t="s">
        <v>21</v>
      </c>
      <c r="E1093" s="60" t="s">
        <v>572</v>
      </c>
      <c r="F1093" s="61">
        <v>150</v>
      </c>
      <c r="G1093" s="61">
        <v>144.5</v>
      </c>
      <c r="H1093" s="61">
        <v>153</v>
      </c>
      <c r="I1093" s="61">
        <v>156</v>
      </c>
      <c r="J1093" s="61">
        <v>159</v>
      </c>
      <c r="K1093" s="61">
        <v>152.9</v>
      </c>
      <c r="L1093" s="65">
        <f t="shared" si="270"/>
        <v>666.6666666666666</v>
      </c>
      <c r="M1093" s="66">
        <f t="shared" si="268"/>
        <v>1933.3333333333371</v>
      </c>
      <c r="N1093" s="79">
        <f t="shared" si="269"/>
        <v>1.9333333333333371</v>
      </c>
    </row>
    <row r="1094" spans="1:14" ht="15.75" customHeight="1">
      <c r="A1094" s="60">
        <v>35</v>
      </c>
      <c r="B1094" s="64">
        <v>43355</v>
      </c>
      <c r="C1094" s="60" t="s">
        <v>20</v>
      </c>
      <c r="D1094" s="60" t="s">
        <v>94</v>
      </c>
      <c r="E1094" s="60" t="s">
        <v>595</v>
      </c>
      <c r="F1094" s="61">
        <v>152</v>
      </c>
      <c r="G1094" s="61">
        <v>156</v>
      </c>
      <c r="H1094" s="61">
        <v>150</v>
      </c>
      <c r="I1094" s="61">
        <v>148</v>
      </c>
      <c r="J1094" s="61">
        <v>146</v>
      </c>
      <c r="K1094" s="61">
        <v>156</v>
      </c>
      <c r="L1094" s="65">
        <f t="shared" si="270"/>
        <v>657.8947368421053</v>
      </c>
      <c r="M1094" s="66">
        <f t="shared" si="268"/>
        <v>-2631.5789473684213</v>
      </c>
      <c r="N1094" s="79">
        <f t="shared" si="269"/>
        <v>-2.6315789473684212</v>
      </c>
    </row>
    <row r="1095" spans="1:14" ht="15.75" customHeight="1">
      <c r="A1095" s="60">
        <v>36</v>
      </c>
      <c r="B1095" s="64">
        <v>43355</v>
      </c>
      <c r="C1095" s="60" t="s">
        <v>20</v>
      </c>
      <c r="D1095" s="60" t="s">
        <v>94</v>
      </c>
      <c r="E1095" s="60" t="s">
        <v>144</v>
      </c>
      <c r="F1095" s="61">
        <v>258.5</v>
      </c>
      <c r="G1095" s="61">
        <v>264.5</v>
      </c>
      <c r="H1095" s="61">
        <v>255</v>
      </c>
      <c r="I1095" s="61">
        <v>252</v>
      </c>
      <c r="J1095" s="61">
        <v>249</v>
      </c>
      <c r="K1095" s="61">
        <v>264.5</v>
      </c>
      <c r="L1095" s="65">
        <f t="shared" si="270"/>
        <v>386.84719535783364</v>
      </c>
      <c r="M1095" s="66">
        <f>IF(D1095="BUY",(K1095-F1095)*(L1095),(F1095-K1095)*(L1095))</f>
        <v>-2321.0831721470017</v>
      </c>
      <c r="N1095" s="79">
        <f>M1095/(L1095)/F1095%</f>
        <v>-2.3210831721470018</v>
      </c>
    </row>
    <row r="1096" spans="1:14" ht="15.75" customHeight="1">
      <c r="A1096" s="60">
        <v>37</v>
      </c>
      <c r="B1096" s="64">
        <v>43355</v>
      </c>
      <c r="C1096" s="60" t="s">
        <v>20</v>
      </c>
      <c r="D1096" s="60" t="s">
        <v>94</v>
      </c>
      <c r="E1096" s="60" t="s">
        <v>583</v>
      </c>
      <c r="F1096" s="61">
        <v>170</v>
      </c>
      <c r="G1096" s="61">
        <v>174</v>
      </c>
      <c r="H1096" s="61">
        <v>168</v>
      </c>
      <c r="I1096" s="61">
        <v>166</v>
      </c>
      <c r="J1096" s="61">
        <v>164</v>
      </c>
      <c r="K1096" s="61">
        <v>168</v>
      </c>
      <c r="L1096" s="65">
        <f t="shared" si="270"/>
        <v>588.2352941176471</v>
      </c>
      <c r="M1096" s="66">
        <f>IF(D1096="BUY",(K1096-F1096)*(L1096),(F1096-K1096)*(L1096))</f>
        <v>1176.4705882352941</v>
      </c>
      <c r="N1096" s="79">
        <f>M1096/(L1096)/F1096%</f>
        <v>1.1764705882352942</v>
      </c>
    </row>
    <row r="1097" spans="1:14" ht="15.75" customHeight="1">
      <c r="A1097" s="60">
        <v>38</v>
      </c>
      <c r="B1097" s="64">
        <v>43354</v>
      </c>
      <c r="C1097" s="60" t="s">
        <v>20</v>
      </c>
      <c r="D1097" s="60" t="s">
        <v>21</v>
      </c>
      <c r="E1097" s="60" t="s">
        <v>104</v>
      </c>
      <c r="F1097" s="61">
        <v>1180</v>
      </c>
      <c r="G1097" s="61">
        <v>1168</v>
      </c>
      <c r="H1097" s="61">
        <v>1192</v>
      </c>
      <c r="I1097" s="61">
        <v>1204</v>
      </c>
      <c r="J1097" s="61">
        <v>1216</v>
      </c>
      <c r="K1097" s="61">
        <v>1168</v>
      </c>
      <c r="L1097" s="65">
        <f t="shared" si="270"/>
        <v>84.7457627118644</v>
      </c>
      <c r="M1097" s="66">
        <f>IF(D1097="BUY",(K1097-F1097)*(L1097),(F1097-K1097)*(L1097))</f>
        <v>-1016.9491525423728</v>
      </c>
      <c r="N1097" s="79">
        <f>M1097/(L1097)/F1097%</f>
        <v>-1.0169491525423728</v>
      </c>
    </row>
    <row r="1098" spans="1:14" ht="15" customHeight="1">
      <c r="A1098" s="60">
        <v>39</v>
      </c>
      <c r="B1098" s="64">
        <v>43353</v>
      </c>
      <c r="C1098" s="60" t="s">
        <v>20</v>
      </c>
      <c r="D1098" s="60" t="s">
        <v>21</v>
      </c>
      <c r="E1098" s="60" t="s">
        <v>601</v>
      </c>
      <c r="F1098" s="61">
        <v>144</v>
      </c>
      <c r="G1098" s="61">
        <v>139</v>
      </c>
      <c r="H1098" s="61">
        <v>147</v>
      </c>
      <c r="I1098" s="61">
        <v>150</v>
      </c>
      <c r="J1098" s="61">
        <v>153</v>
      </c>
      <c r="K1098" s="61">
        <v>139</v>
      </c>
      <c r="L1098" s="65">
        <f aca="true" t="shared" si="271" ref="L1098:L1106">100000/F1098</f>
        <v>694.4444444444445</v>
      </c>
      <c r="M1098" s="66">
        <f>IF(D1098="BUY",(K1098-F1098)*(L1098),(F1098-K1098)*(L1098))</f>
        <v>-3472.222222222222</v>
      </c>
      <c r="N1098" s="79">
        <f>M1098/(L1098)/F1098%</f>
        <v>-3.4722222222222223</v>
      </c>
    </row>
    <row r="1099" spans="1:14" ht="15" customHeight="1">
      <c r="A1099" s="60">
        <v>40</v>
      </c>
      <c r="B1099" s="64">
        <v>43353</v>
      </c>
      <c r="C1099" s="60" t="s">
        <v>20</v>
      </c>
      <c r="D1099" s="60" t="s">
        <v>21</v>
      </c>
      <c r="E1099" s="60" t="s">
        <v>466</v>
      </c>
      <c r="F1099" s="61">
        <v>1400</v>
      </c>
      <c r="G1099" s="61">
        <v>1374</v>
      </c>
      <c r="H1099" s="61">
        <v>1415</v>
      </c>
      <c r="I1099" s="61">
        <v>1430</v>
      </c>
      <c r="J1099" s="61">
        <v>1445</v>
      </c>
      <c r="K1099" s="61">
        <v>1374</v>
      </c>
      <c r="L1099" s="65">
        <f t="shared" si="271"/>
        <v>71.42857142857143</v>
      </c>
      <c r="M1099" s="66">
        <f>IF(D1099="BUY",(K1099-F1099)*(L1099),(F1099-K1099)*(L1099))</f>
        <v>-1857.142857142857</v>
      </c>
      <c r="N1099" s="79">
        <f>M1099/(L1099)/F1099%</f>
        <v>-1.8571428571428572</v>
      </c>
    </row>
    <row r="1100" spans="1:14" ht="15" customHeight="1">
      <c r="A1100" s="60">
        <v>41</v>
      </c>
      <c r="B1100" s="64">
        <v>43353</v>
      </c>
      <c r="C1100" s="60" t="s">
        <v>20</v>
      </c>
      <c r="D1100" s="60" t="s">
        <v>21</v>
      </c>
      <c r="E1100" s="60" t="s">
        <v>320</v>
      </c>
      <c r="F1100" s="61">
        <v>516</v>
      </c>
      <c r="G1100" s="61">
        <v>505</v>
      </c>
      <c r="H1100" s="61">
        <v>522</v>
      </c>
      <c r="I1100" s="61">
        <v>528</v>
      </c>
      <c r="J1100" s="61">
        <v>534</v>
      </c>
      <c r="K1100" s="61">
        <v>505</v>
      </c>
      <c r="L1100" s="65">
        <f t="shared" si="271"/>
        <v>193.7984496124031</v>
      </c>
      <c r="M1100" s="66">
        <f aca="true" t="shared" si="272" ref="M1100:M1106">IF(D1100="BUY",(K1100-F1100)*(L1100),(F1100-K1100)*(L1100))</f>
        <v>-2131.782945736434</v>
      </c>
      <c r="N1100" s="79">
        <f aca="true" t="shared" si="273" ref="N1100:N1106">M1100/(L1100)/F1100%</f>
        <v>-2.131782945736434</v>
      </c>
    </row>
    <row r="1101" spans="1:14" ht="15" customHeight="1">
      <c r="A1101" s="60">
        <v>42</v>
      </c>
      <c r="B1101" s="64">
        <v>43350</v>
      </c>
      <c r="C1101" s="60" t="s">
        <v>20</v>
      </c>
      <c r="D1101" s="60" t="s">
        <v>21</v>
      </c>
      <c r="E1101" s="60" t="s">
        <v>598</v>
      </c>
      <c r="F1101" s="61">
        <v>193</v>
      </c>
      <c r="G1101" s="61">
        <v>189</v>
      </c>
      <c r="H1101" s="61">
        <v>196</v>
      </c>
      <c r="I1101" s="61">
        <v>199</v>
      </c>
      <c r="J1101" s="61">
        <v>202</v>
      </c>
      <c r="K1101" s="61">
        <v>202</v>
      </c>
      <c r="L1101" s="65">
        <f t="shared" si="271"/>
        <v>518.1347150259068</v>
      </c>
      <c r="M1101" s="66">
        <f t="shared" si="272"/>
        <v>4663.212435233161</v>
      </c>
      <c r="N1101" s="79">
        <f t="shared" si="273"/>
        <v>4.663212435233161</v>
      </c>
    </row>
    <row r="1102" spans="1:14" ht="15" customHeight="1">
      <c r="A1102" s="60">
        <v>43</v>
      </c>
      <c r="B1102" s="64">
        <v>43350</v>
      </c>
      <c r="C1102" s="60" t="s">
        <v>20</v>
      </c>
      <c r="D1102" s="60" t="s">
        <v>21</v>
      </c>
      <c r="E1102" s="60" t="s">
        <v>600</v>
      </c>
      <c r="F1102" s="61">
        <v>53.5</v>
      </c>
      <c r="G1102" s="61">
        <v>51.5</v>
      </c>
      <c r="H1102" s="61">
        <v>54.5</v>
      </c>
      <c r="I1102" s="61">
        <v>55.5</v>
      </c>
      <c r="J1102" s="61">
        <v>56.5</v>
      </c>
      <c r="K1102" s="61">
        <v>56.5</v>
      </c>
      <c r="L1102" s="65">
        <f t="shared" si="271"/>
        <v>1869.1588785046729</v>
      </c>
      <c r="M1102" s="66">
        <f t="shared" si="272"/>
        <v>5607.476635514018</v>
      </c>
      <c r="N1102" s="79">
        <f t="shared" si="273"/>
        <v>5.6074766355140175</v>
      </c>
    </row>
    <row r="1103" spans="1:14" ht="15" customHeight="1">
      <c r="A1103" s="60">
        <v>44</v>
      </c>
      <c r="B1103" s="64">
        <v>43350</v>
      </c>
      <c r="C1103" s="60" t="s">
        <v>20</v>
      </c>
      <c r="D1103" s="60" t="s">
        <v>21</v>
      </c>
      <c r="E1103" s="60" t="s">
        <v>599</v>
      </c>
      <c r="F1103" s="61">
        <v>930</v>
      </c>
      <c r="G1103" s="61">
        <v>912</v>
      </c>
      <c r="H1103" s="61">
        <v>940</v>
      </c>
      <c r="I1103" s="61">
        <v>950</v>
      </c>
      <c r="J1103" s="61">
        <v>960</v>
      </c>
      <c r="K1103" s="61">
        <v>960</v>
      </c>
      <c r="L1103" s="65">
        <f t="shared" si="271"/>
        <v>107.52688172043011</v>
      </c>
      <c r="M1103" s="66">
        <f t="shared" si="272"/>
        <v>3225.8064516129034</v>
      </c>
      <c r="N1103" s="79">
        <f t="shared" si="273"/>
        <v>3.225806451612903</v>
      </c>
    </row>
    <row r="1104" spans="1:14" ht="15" customHeight="1">
      <c r="A1104" s="60">
        <v>45</v>
      </c>
      <c r="B1104" s="64">
        <v>43350</v>
      </c>
      <c r="C1104" s="60" t="s">
        <v>20</v>
      </c>
      <c r="D1104" s="60" t="s">
        <v>21</v>
      </c>
      <c r="E1104" s="60" t="s">
        <v>581</v>
      </c>
      <c r="F1104" s="61">
        <v>119</v>
      </c>
      <c r="G1104" s="61">
        <v>115</v>
      </c>
      <c r="H1104" s="61">
        <v>121</v>
      </c>
      <c r="I1104" s="61">
        <v>123</v>
      </c>
      <c r="J1104" s="61">
        <v>125</v>
      </c>
      <c r="K1104" s="61">
        <v>121</v>
      </c>
      <c r="L1104" s="65">
        <f t="shared" si="271"/>
        <v>840.3361344537815</v>
      </c>
      <c r="M1104" s="66">
        <f t="shared" si="272"/>
        <v>1680.672268907563</v>
      </c>
      <c r="N1104" s="79">
        <f t="shared" si="273"/>
        <v>1.680672268907563</v>
      </c>
    </row>
    <row r="1105" spans="1:14" ht="15" customHeight="1">
      <c r="A1105" s="60">
        <v>46</v>
      </c>
      <c r="B1105" s="64">
        <v>43350</v>
      </c>
      <c r="C1105" s="60" t="s">
        <v>20</v>
      </c>
      <c r="D1105" s="60" t="s">
        <v>21</v>
      </c>
      <c r="E1105" s="60" t="s">
        <v>483</v>
      </c>
      <c r="F1105" s="61">
        <v>800</v>
      </c>
      <c r="G1105" s="61">
        <v>782</v>
      </c>
      <c r="H1105" s="61">
        <v>810</v>
      </c>
      <c r="I1105" s="61">
        <v>820</v>
      </c>
      <c r="J1105" s="61">
        <v>830</v>
      </c>
      <c r="K1105" s="61">
        <v>820</v>
      </c>
      <c r="L1105" s="65">
        <f t="shared" si="271"/>
        <v>125</v>
      </c>
      <c r="M1105" s="66">
        <f t="shared" si="272"/>
        <v>2500</v>
      </c>
      <c r="N1105" s="79">
        <f t="shared" si="273"/>
        <v>2.5</v>
      </c>
    </row>
    <row r="1106" spans="1:14" ht="15" customHeight="1">
      <c r="A1106" s="60">
        <v>47</v>
      </c>
      <c r="B1106" s="64">
        <v>43349</v>
      </c>
      <c r="C1106" s="60" t="s">
        <v>20</v>
      </c>
      <c r="D1106" s="60" t="s">
        <v>21</v>
      </c>
      <c r="E1106" s="60" t="s">
        <v>68</v>
      </c>
      <c r="F1106" s="61">
        <v>650</v>
      </c>
      <c r="G1106" s="61">
        <v>635</v>
      </c>
      <c r="H1106" s="61">
        <v>658</v>
      </c>
      <c r="I1106" s="61">
        <v>666</v>
      </c>
      <c r="J1106" s="61">
        <v>674</v>
      </c>
      <c r="K1106" s="61">
        <v>658</v>
      </c>
      <c r="L1106" s="65">
        <f t="shared" si="271"/>
        <v>153.84615384615384</v>
      </c>
      <c r="M1106" s="66">
        <f t="shared" si="272"/>
        <v>1230.7692307692307</v>
      </c>
      <c r="N1106" s="79">
        <f t="shared" si="273"/>
        <v>1.2307692307692308</v>
      </c>
    </row>
    <row r="1107" spans="1:14" ht="15.75">
      <c r="A1107" s="60">
        <v>48</v>
      </c>
      <c r="B1107" s="64">
        <v>43349</v>
      </c>
      <c r="C1107" s="60" t="s">
        <v>20</v>
      </c>
      <c r="D1107" s="60" t="s">
        <v>21</v>
      </c>
      <c r="E1107" s="60" t="s">
        <v>572</v>
      </c>
      <c r="F1107" s="61">
        <v>158</v>
      </c>
      <c r="G1107" s="61">
        <v>152</v>
      </c>
      <c r="H1107" s="61">
        <v>161</v>
      </c>
      <c r="I1107" s="61">
        <v>164</v>
      </c>
      <c r="J1107" s="61">
        <v>167</v>
      </c>
      <c r="K1107" s="61">
        <v>167</v>
      </c>
      <c r="L1107" s="65">
        <f aca="true" t="shared" si="274" ref="L1107:L1113">100000/F1107</f>
        <v>632.9113924050633</v>
      </c>
      <c r="M1107" s="66">
        <f aca="true" t="shared" si="275" ref="M1107:M1114">IF(D1107="BUY",(K1107-F1107)*(L1107),(F1107-K1107)*(L1107))</f>
        <v>5696.20253164557</v>
      </c>
      <c r="N1107" s="79">
        <f aca="true" t="shared" si="276" ref="N1107:N1114">M1107/(L1107)/F1107%</f>
        <v>5.69620253164557</v>
      </c>
    </row>
    <row r="1108" spans="1:14" ht="15.75">
      <c r="A1108" s="60">
        <v>49</v>
      </c>
      <c r="B1108" s="64">
        <v>43349</v>
      </c>
      <c r="C1108" s="60" t="s">
        <v>20</v>
      </c>
      <c r="D1108" s="60" t="s">
        <v>21</v>
      </c>
      <c r="E1108" s="60" t="s">
        <v>238</v>
      </c>
      <c r="F1108" s="61">
        <v>243</v>
      </c>
      <c r="G1108" s="61">
        <v>236</v>
      </c>
      <c r="H1108" s="61">
        <v>247</v>
      </c>
      <c r="I1108" s="61">
        <v>251</v>
      </c>
      <c r="J1108" s="61">
        <v>255</v>
      </c>
      <c r="K1108" s="61">
        <v>247</v>
      </c>
      <c r="L1108" s="65">
        <f t="shared" si="274"/>
        <v>411.52263374485597</v>
      </c>
      <c r="M1108" s="66">
        <f t="shared" si="275"/>
        <v>1646.0905349794239</v>
      </c>
      <c r="N1108" s="79">
        <f t="shared" si="276"/>
        <v>1.6460905349794237</v>
      </c>
    </row>
    <row r="1109" spans="1:14" ht="15.75">
      <c r="A1109" s="60">
        <v>50</v>
      </c>
      <c r="B1109" s="64">
        <v>43349</v>
      </c>
      <c r="C1109" s="60" t="s">
        <v>20</v>
      </c>
      <c r="D1109" s="60" t="s">
        <v>21</v>
      </c>
      <c r="E1109" s="60" t="s">
        <v>257</v>
      </c>
      <c r="F1109" s="61">
        <v>118</v>
      </c>
      <c r="G1109" s="61">
        <v>114</v>
      </c>
      <c r="H1109" s="61">
        <v>120</v>
      </c>
      <c r="I1109" s="61">
        <v>122</v>
      </c>
      <c r="J1109" s="61">
        <v>124</v>
      </c>
      <c r="K1109" s="61">
        <v>120</v>
      </c>
      <c r="L1109" s="65">
        <f t="shared" si="274"/>
        <v>847.457627118644</v>
      </c>
      <c r="M1109" s="66">
        <f t="shared" si="275"/>
        <v>1694.915254237288</v>
      </c>
      <c r="N1109" s="79">
        <f t="shared" si="276"/>
        <v>1.6949152542372883</v>
      </c>
    </row>
    <row r="1110" spans="1:14" ht="15.75">
      <c r="A1110" s="60">
        <v>51</v>
      </c>
      <c r="B1110" s="64">
        <v>43348</v>
      </c>
      <c r="C1110" s="60" t="s">
        <v>20</v>
      </c>
      <c r="D1110" s="60" t="s">
        <v>94</v>
      </c>
      <c r="E1110" s="60" t="s">
        <v>548</v>
      </c>
      <c r="F1110" s="61">
        <v>1263</v>
      </c>
      <c r="G1110" s="61">
        <v>1286</v>
      </c>
      <c r="H1110" s="61">
        <v>1250</v>
      </c>
      <c r="I1110" s="61">
        <v>1238</v>
      </c>
      <c r="J1110" s="61">
        <v>1226</v>
      </c>
      <c r="K1110" s="61">
        <v>1280</v>
      </c>
      <c r="L1110" s="65">
        <f t="shared" si="274"/>
        <v>79.1765637371338</v>
      </c>
      <c r="M1110" s="66">
        <f t="shared" si="275"/>
        <v>-1346.0015835312747</v>
      </c>
      <c r="N1110" s="79">
        <f t="shared" si="276"/>
        <v>-1.3460015835312746</v>
      </c>
    </row>
    <row r="1111" spans="1:14" ht="15.75">
      <c r="A1111" s="60">
        <v>52</v>
      </c>
      <c r="B1111" s="64">
        <v>43348</v>
      </c>
      <c r="C1111" s="60" t="s">
        <v>20</v>
      </c>
      <c r="D1111" s="60" t="s">
        <v>94</v>
      </c>
      <c r="E1111" s="60" t="s">
        <v>595</v>
      </c>
      <c r="F1111" s="61">
        <v>166.5</v>
      </c>
      <c r="G1111" s="61">
        <v>170</v>
      </c>
      <c r="H1111" s="61">
        <v>164.5</v>
      </c>
      <c r="I1111" s="61">
        <v>162.5</v>
      </c>
      <c r="J1111" s="61">
        <v>160.5</v>
      </c>
      <c r="K1111" s="61">
        <v>164.5</v>
      </c>
      <c r="L1111" s="65">
        <f t="shared" si="274"/>
        <v>600.6006006006006</v>
      </c>
      <c r="M1111" s="66">
        <f t="shared" si="275"/>
        <v>1201.2012012012012</v>
      </c>
      <c r="N1111" s="79">
        <f t="shared" si="276"/>
        <v>1.2012012012012012</v>
      </c>
    </row>
    <row r="1112" spans="1:14" ht="15.75">
      <c r="A1112" s="60">
        <v>53</v>
      </c>
      <c r="B1112" s="64">
        <v>43348</v>
      </c>
      <c r="C1112" s="60" t="s">
        <v>20</v>
      </c>
      <c r="D1112" s="60" t="s">
        <v>94</v>
      </c>
      <c r="E1112" s="60" t="s">
        <v>66</v>
      </c>
      <c r="F1112" s="61">
        <v>67.5</v>
      </c>
      <c r="G1112" s="61">
        <v>70.5</v>
      </c>
      <c r="H1112" s="61">
        <v>66</v>
      </c>
      <c r="I1112" s="61">
        <v>64.5</v>
      </c>
      <c r="J1112" s="61">
        <v>63</v>
      </c>
      <c r="K1112" s="61">
        <v>66.25</v>
      </c>
      <c r="L1112" s="65">
        <f t="shared" si="274"/>
        <v>1481.4814814814815</v>
      </c>
      <c r="M1112" s="66">
        <f t="shared" si="275"/>
        <v>1851.851851851852</v>
      </c>
      <c r="N1112" s="79">
        <f t="shared" si="276"/>
        <v>1.8518518518518516</v>
      </c>
    </row>
    <row r="1113" spans="1:14" ht="15.75">
      <c r="A1113" s="60">
        <v>54</v>
      </c>
      <c r="B1113" s="64">
        <v>43347</v>
      </c>
      <c r="C1113" s="60" t="s">
        <v>20</v>
      </c>
      <c r="D1113" s="60" t="s">
        <v>21</v>
      </c>
      <c r="E1113" s="60" t="s">
        <v>594</v>
      </c>
      <c r="F1113" s="61">
        <v>872</v>
      </c>
      <c r="G1113" s="61">
        <v>855</v>
      </c>
      <c r="H1113" s="61">
        <v>882</v>
      </c>
      <c r="I1113" s="61">
        <v>892</v>
      </c>
      <c r="J1113" s="61">
        <v>902</v>
      </c>
      <c r="K1113" s="61">
        <v>855</v>
      </c>
      <c r="L1113" s="65">
        <f t="shared" si="274"/>
        <v>114.6788990825688</v>
      </c>
      <c r="M1113" s="66">
        <f t="shared" si="275"/>
        <v>-1949.5412844036696</v>
      </c>
      <c r="N1113" s="79">
        <f t="shared" si="276"/>
        <v>-1.9495412844036695</v>
      </c>
    </row>
    <row r="1114" spans="1:14" ht="15.75">
      <c r="A1114" s="60">
        <v>55</v>
      </c>
      <c r="B1114" s="64">
        <v>43347</v>
      </c>
      <c r="C1114" s="60" t="s">
        <v>20</v>
      </c>
      <c r="D1114" s="60" t="s">
        <v>21</v>
      </c>
      <c r="E1114" s="60" t="s">
        <v>592</v>
      </c>
      <c r="F1114" s="61">
        <v>77.5</v>
      </c>
      <c r="G1114" s="61">
        <v>74.5</v>
      </c>
      <c r="H1114" s="61">
        <v>79</v>
      </c>
      <c r="I1114" s="61">
        <v>80.5</v>
      </c>
      <c r="J1114" s="61">
        <v>82</v>
      </c>
      <c r="K1114" s="61">
        <v>74</v>
      </c>
      <c r="L1114" s="65">
        <f aca="true" t="shared" si="277" ref="L1114:L1119">100000/F1114</f>
        <v>1290.3225806451612</v>
      </c>
      <c r="M1114" s="66">
        <f t="shared" si="275"/>
        <v>-4516.129032258064</v>
      </c>
      <c r="N1114" s="79">
        <f t="shared" si="276"/>
        <v>-4.516129032258064</v>
      </c>
    </row>
    <row r="1115" spans="1:14" ht="15.75">
      <c r="A1115" s="60">
        <v>56</v>
      </c>
      <c r="B1115" s="64">
        <v>43347</v>
      </c>
      <c r="C1115" s="60" t="s">
        <v>20</v>
      </c>
      <c r="D1115" s="60" t="s">
        <v>21</v>
      </c>
      <c r="E1115" s="60" t="s">
        <v>593</v>
      </c>
      <c r="F1115" s="61">
        <v>758</v>
      </c>
      <c r="G1115" s="61">
        <v>744</v>
      </c>
      <c r="H1115" s="61">
        <v>766</v>
      </c>
      <c r="I1115" s="61">
        <v>774</v>
      </c>
      <c r="J1115" s="61">
        <v>782</v>
      </c>
      <c r="K1115" s="61">
        <v>744</v>
      </c>
      <c r="L1115" s="65">
        <f t="shared" si="277"/>
        <v>131.92612137203167</v>
      </c>
      <c r="M1115" s="66">
        <f>IF(D1115="BUY",(K1115-F1115)*(L1115),(F1115-K1115)*(L1115))</f>
        <v>-1846.9656992084433</v>
      </c>
      <c r="N1115" s="79">
        <f>M1115/(L1115)/F1115%</f>
        <v>-1.8469656992084433</v>
      </c>
    </row>
    <row r="1116" spans="1:14" ht="15.75">
      <c r="A1116" s="60">
        <v>57</v>
      </c>
      <c r="B1116" s="64">
        <v>43347</v>
      </c>
      <c r="C1116" s="60" t="s">
        <v>20</v>
      </c>
      <c r="D1116" s="60" t="s">
        <v>21</v>
      </c>
      <c r="E1116" s="60" t="s">
        <v>80</v>
      </c>
      <c r="F1116" s="61">
        <v>1465</v>
      </c>
      <c r="G1116" s="61">
        <v>1440</v>
      </c>
      <c r="H1116" s="61">
        <v>1480</v>
      </c>
      <c r="I1116" s="61">
        <v>1495</v>
      </c>
      <c r="J1116" s="61">
        <v>1510</v>
      </c>
      <c r="K1116" s="61">
        <v>1440</v>
      </c>
      <c r="L1116" s="65">
        <f t="shared" si="277"/>
        <v>68.25938566552901</v>
      </c>
      <c r="M1116" s="66">
        <f>IF(D1116="BUY",(K1116-F1116)*(L1116),(F1116-K1116)*(L1116))</f>
        <v>-1706.4846416382252</v>
      </c>
      <c r="N1116" s="79">
        <f>M1116/(L1116)/F1116%</f>
        <v>-1.706484641638225</v>
      </c>
    </row>
    <row r="1117" spans="1:14" ht="15.75">
      <c r="A1117" s="60">
        <v>58</v>
      </c>
      <c r="B1117" s="64">
        <v>43346</v>
      </c>
      <c r="C1117" s="60" t="s">
        <v>20</v>
      </c>
      <c r="D1117" s="60" t="s">
        <v>21</v>
      </c>
      <c r="E1117" s="60" t="s">
        <v>291</v>
      </c>
      <c r="F1117" s="61">
        <v>69</v>
      </c>
      <c r="G1117" s="61">
        <v>66</v>
      </c>
      <c r="H1117" s="61">
        <v>71</v>
      </c>
      <c r="I1117" s="61">
        <v>73</v>
      </c>
      <c r="J1117" s="61">
        <v>75</v>
      </c>
      <c r="K1117" s="61">
        <v>70.8</v>
      </c>
      <c r="L1117" s="65">
        <f t="shared" si="277"/>
        <v>1449.2753623188405</v>
      </c>
      <c r="M1117" s="66">
        <f>IF(D1117="BUY",(K1117-F1117)*(L1117),(F1117-K1117)*(L1117))</f>
        <v>2608.695652173909</v>
      </c>
      <c r="N1117" s="79">
        <f>M1117/(L1117)/F1117%</f>
        <v>2.608695652173909</v>
      </c>
    </row>
    <row r="1118" spans="1:14" ht="15.75">
      <c r="A1118" s="60">
        <v>59</v>
      </c>
      <c r="B1118" s="64">
        <v>43346</v>
      </c>
      <c r="C1118" s="60" t="s">
        <v>20</v>
      </c>
      <c r="D1118" s="60" t="s">
        <v>21</v>
      </c>
      <c r="E1118" s="60" t="s">
        <v>385</v>
      </c>
      <c r="F1118" s="61">
        <v>132</v>
      </c>
      <c r="G1118" s="61">
        <v>128</v>
      </c>
      <c r="H1118" s="61">
        <v>134</v>
      </c>
      <c r="I1118" s="61">
        <v>136</v>
      </c>
      <c r="J1118" s="61">
        <v>138</v>
      </c>
      <c r="K1118" s="61">
        <v>138</v>
      </c>
      <c r="L1118" s="65">
        <f t="shared" si="277"/>
        <v>757.5757575757576</v>
      </c>
      <c r="M1118" s="66">
        <f>IF(D1118="BUY",(K1118-F1118)*(L1118),(F1118-K1118)*(L1118))</f>
        <v>4545.454545454546</v>
      </c>
      <c r="N1118" s="79">
        <f>M1118/(L1118)/F1118%</f>
        <v>4.545454545454545</v>
      </c>
    </row>
    <row r="1119" spans="1:14" ht="15.75">
      <c r="A1119" s="60">
        <v>60</v>
      </c>
      <c r="B1119" s="64">
        <v>43346</v>
      </c>
      <c r="C1119" s="60" t="s">
        <v>20</v>
      </c>
      <c r="D1119" s="60" t="s">
        <v>21</v>
      </c>
      <c r="E1119" s="60" t="s">
        <v>501</v>
      </c>
      <c r="F1119" s="61">
        <v>123</v>
      </c>
      <c r="G1119" s="61">
        <v>119</v>
      </c>
      <c r="H1119" s="61">
        <v>125</v>
      </c>
      <c r="I1119" s="61">
        <v>127</v>
      </c>
      <c r="J1119" s="61">
        <v>129</v>
      </c>
      <c r="K1119" s="61">
        <v>124.8</v>
      </c>
      <c r="L1119" s="65">
        <f t="shared" si="277"/>
        <v>813.0081300813008</v>
      </c>
      <c r="M1119" s="66">
        <f>IF(D1119="BUY",(K1119-F1119)*(L1119),(F1119-K1119)*(L1119))</f>
        <v>1463.414634146339</v>
      </c>
      <c r="N1119" s="79">
        <f>M1119/(L1119)/F1119%</f>
        <v>1.463414634146339</v>
      </c>
    </row>
    <row r="1120" spans="1:12" ht="15.75">
      <c r="A1120" s="82" t="s">
        <v>26</v>
      </c>
      <c r="B1120" s="23"/>
      <c r="C1120" s="24"/>
      <c r="D1120" s="25"/>
      <c r="E1120" s="26"/>
      <c r="F1120" s="26"/>
      <c r="G1120" s="27"/>
      <c r="H1120" s="35"/>
      <c r="I1120" s="35"/>
      <c r="J1120" s="35"/>
      <c r="K1120" s="26"/>
      <c r="L1120" s="21"/>
    </row>
    <row r="1121" spans="1:12" ht="15.75">
      <c r="A1121" s="82" t="s">
        <v>27</v>
      </c>
      <c r="B1121" s="23"/>
      <c r="C1121" s="24"/>
      <c r="D1121" s="25"/>
      <c r="E1121" s="26"/>
      <c r="F1121" s="26"/>
      <c r="G1121" s="27"/>
      <c r="H1121" s="26"/>
      <c r="I1121" s="26"/>
      <c r="J1121" s="26"/>
      <c r="K1121" s="26"/>
      <c r="L1121" s="21"/>
    </row>
    <row r="1122" spans="1:11" ht="15.75">
      <c r="A1122" s="82" t="s">
        <v>27</v>
      </c>
      <c r="B1122" s="23"/>
      <c r="C1122" s="24"/>
      <c r="D1122" s="25"/>
      <c r="E1122" s="26"/>
      <c r="F1122" s="26"/>
      <c r="G1122" s="27"/>
      <c r="H1122" s="26"/>
      <c r="I1122" s="26"/>
      <c r="J1122" s="26"/>
      <c r="K1122" s="26"/>
    </row>
    <row r="1123" spans="1:11" ht="16.5" thickBot="1">
      <c r="A1123" s="68"/>
      <c r="B1123" s="69"/>
      <c r="C1123" s="26"/>
      <c r="D1123" s="26"/>
      <c r="E1123" s="26"/>
      <c r="F1123" s="29"/>
      <c r="G1123" s="30"/>
      <c r="H1123" s="31" t="s">
        <v>28</v>
      </c>
      <c r="I1123" s="31"/>
      <c r="J1123" s="29"/>
      <c r="K1123" s="29"/>
    </row>
    <row r="1124" spans="1:11" ht="15.75">
      <c r="A1124" s="68"/>
      <c r="B1124" s="69"/>
      <c r="C1124" s="119" t="s">
        <v>29</v>
      </c>
      <c r="D1124" s="119"/>
      <c r="E1124" s="33">
        <v>60</v>
      </c>
      <c r="F1124" s="34">
        <f>F1125+F1126+F1127+F1128+F1129+F1130</f>
        <v>99.99999999999999</v>
      </c>
      <c r="G1124" s="35">
        <v>60</v>
      </c>
      <c r="H1124" s="36">
        <f>G1125/G1124%</f>
        <v>66.66666666666667</v>
      </c>
      <c r="I1124" s="36"/>
      <c r="J1124" s="29"/>
      <c r="K1124" s="29"/>
    </row>
    <row r="1125" spans="1:10" ht="15.75">
      <c r="A1125" s="68"/>
      <c r="B1125" s="69"/>
      <c r="C1125" s="115" t="s">
        <v>30</v>
      </c>
      <c r="D1125" s="115"/>
      <c r="E1125" s="37">
        <v>40</v>
      </c>
      <c r="F1125" s="38">
        <f>(E1125/E1124)*100</f>
        <v>66.66666666666666</v>
      </c>
      <c r="G1125" s="35">
        <v>40</v>
      </c>
      <c r="H1125" s="32"/>
      <c r="I1125" s="32"/>
      <c r="J1125" s="29"/>
    </row>
    <row r="1126" spans="1:10" ht="15.75">
      <c r="A1126" s="68"/>
      <c r="B1126" s="69"/>
      <c r="C1126" s="115" t="s">
        <v>32</v>
      </c>
      <c r="D1126" s="115"/>
      <c r="E1126" s="37">
        <v>0</v>
      </c>
      <c r="F1126" s="38">
        <f>(E1126/E1124)*100</f>
        <v>0</v>
      </c>
      <c r="G1126" s="40"/>
      <c r="H1126" s="35"/>
      <c r="I1126" s="35"/>
      <c r="J1126" s="29"/>
    </row>
    <row r="1127" spans="1:11" ht="15.75">
      <c r="A1127" s="68"/>
      <c r="B1127" s="69"/>
      <c r="C1127" s="115" t="s">
        <v>33</v>
      </c>
      <c r="D1127" s="115"/>
      <c r="E1127" s="37">
        <v>0</v>
      </c>
      <c r="F1127" s="38">
        <f>(E1127/E1124)*100</f>
        <v>0</v>
      </c>
      <c r="G1127" s="40"/>
      <c r="H1127" s="35"/>
      <c r="I1127" s="35"/>
      <c r="J1127" s="29"/>
      <c r="K1127" s="29"/>
    </row>
    <row r="1128" spans="1:12" ht="15.75">
      <c r="A1128" s="68"/>
      <c r="B1128" s="69"/>
      <c r="C1128" s="115" t="s">
        <v>34</v>
      </c>
      <c r="D1128" s="115"/>
      <c r="E1128" s="37">
        <v>20</v>
      </c>
      <c r="F1128" s="38">
        <f>(E1128/E1124)*100</f>
        <v>33.33333333333333</v>
      </c>
      <c r="G1128" s="40"/>
      <c r="H1128" s="26" t="s">
        <v>35</v>
      </c>
      <c r="I1128" s="26"/>
      <c r="J1128" s="29"/>
      <c r="K1128" s="29"/>
      <c r="L1128" s="2"/>
    </row>
    <row r="1129" spans="1:11" ht="15.75">
      <c r="A1129" s="68"/>
      <c r="B1129" s="69"/>
      <c r="C1129" s="115" t="s">
        <v>36</v>
      </c>
      <c r="D1129" s="115"/>
      <c r="E1129" s="37">
        <v>0</v>
      </c>
      <c r="F1129" s="38">
        <f>(E1129/E1124)*100</f>
        <v>0</v>
      </c>
      <c r="G1129" s="40"/>
      <c r="H1129" s="26"/>
      <c r="I1129" s="26"/>
      <c r="J1129" s="29"/>
      <c r="K1129" s="29"/>
    </row>
    <row r="1130" spans="1:11" ht="16.5" thickBot="1">
      <c r="A1130" s="68"/>
      <c r="B1130" s="69"/>
      <c r="C1130" s="116" t="s">
        <v>37</v>
      </c>
      <c r="D1130" s="116"/>
      <c r="E1130" s="42"/>
      <c r="F1130" s="43">
        <f>(E1130/E1124)*100</f>
        <v>0</v>
      </c>
      <c r="G1130" s="40"/>
      <c r="H1130" s="26"/>
      <c r="J1130" s="26"/>
      <c r="K1130" s="29"/>
    </row>
    <row r="1131" spans="1:11" ht="15.75">
      <c r="A1131" s="83" t="s">
        <v>38</v>
      </c>
      <c r="B1131" s="23"/>
      <c r="C1131" s="24"/>
      <c r="D1131" s="24"/>
      <c r="E1131" s="26"/>
      <c r="F1131" s="26"/>
      <c r="G1131" s="84"/>
      <c r="H1131" s="85"/>
      <c r="I1131" s="85"/>
      <c r="J1131" s="85"/>
      <c r="K1131" s="26"/>
    </row>
    <row r="1132" spans="1:12" ht="15.75">
      <c r="A1132" s="25" t="s">
        <v>39</v>
      </c>
      <c r="B1132" s="23"/>
      <c r="C1132" s="86"/>
      <c r="D1132" s="87"/>
      <c r="E1132" s="28"/>
      <c r="F1132" s="85"/>
      <c r="G1132" s="84"/>
      <c r="H1132" s="85"/>
      <c r="I1132" s="85"/>
      <c r="J1132" s="85"/>
      <c r="K1132" s="26"/>
      <c r="L1132" s="70"/>
    </row>
    <row r="1133" spans="1:13" ht="15.75">
      <c r="A1133" s="25" t="s">
        <v>40</v>
      </c>
      <c r="B1133" s="23"/>
      <c r="C1133" s="24"/>
      <c r="D1133" s="87"/>
      <c r="E1133" s="28"/>
      <c r="F1133" s="85"/>
      <c r="G1133" s="84"/>
      <c r="H1133" s="32"/>
      <c r="I1133" s="32"/>
      <c r="J1133" s="32"/>
      <c r="K1133" s="26"/>
      <c r="M1133" s="21"/>
    </row>
    <row r="1134" spans="1:13" ht="15.75">
      <c r="A1134" s="25" t="s">
        <v>41</v>
      </c>
      <c r="B1134" s="86"/>
      <c r="C1134" s="24"/>
      <c r="D1134" s="87"/>
      <c r="E1134" s="28"/>
      <c r="F1134" s="85"/>
      <c r="G1134" s="30"/>
      <c r="H1134" s="32"/>
      <c r="I1134" s="32"/>
      <c r="J1134" s="32"/>
      <c r="K1134" s="26"/>
      <c r="L1134" s="21"/>
      <c r="M1134" s="21"/>
    </row>
    <row r="1135" spans="1:14" ht="15.75">
      <c r="A1135" s="25" t="s">
        <v>42</v>
      </c>
      <c r="B1135" s="39"/>
      <c r="C1135" s="24"/>
      <c r="D1135" s="88"/>
      <c r="E1135" s="85"/>
      <c r="F1135" s="85"/>
      <c r="G1135" s="30"/>
      <c r="H1135" s="32"/>
      <c r="I1135" s="32"/>
      <c r="J1135" s="32"/>
      <c r="K1135" s="85"/>
      <c r="L1135" s="21"/>
      <c r="M1135" s="21"/>
      <c r="N1135" s="21"/>
    </row>
    <row r="1136" ht="16.5" thickBot="1"/>
    <row r="1137" spans="1:14" ht="16.5" thickBot="1">
      <c r="A1137" s="124" t="s">
        <v>0</v>
      </c>
      <c r="B1137" s="124"/>
      <c r="C1137" s="124"/>
      <c r="D1137" s="124"/>
      <c r="E1137" s="124"/>
      <c r="F1137" s="124"/>
      <c r="G1137" s="124"/>
      <c r="H1137" s="124"/>
      <c r="I1137" s="124"/>
      <c r="J1137" s="124"/>
      <c r="K1137" s="124"/>
      <c r="L1137" s="124"/>
      <c r="M1137" s="124"/>
      <c r="N1137" s="124"/>
    </row>
    <row r="1138" spans="1:14" ht="16.5" thickBot="1">
      <c r="A1138" s="124"/>
      <c r="B1138" s="124"/>
      <c r="C1138" s="124"/>
      <c r="D1138" s="124"/>
      <c r="E1138" s="124"/>
      <c r="F1138" s="124"/>
      <c r="G1138" s="124"/>
      <c r="H1138" s="124"/>
      <c r="I1138" s="124"/>
      <c r="J1138" s="124"/>
      <c r="K1138" s="124"/>
      <c r="L1138" s="124"/>
      <c r="M1138" s="124"/>
      <c r="N1138" s="124"/>
    </row>
    <row r="1139" spans="1:14" ht="15.75">
      <c r="A1139" s="124"/>
      <c r="B1139" s="124"/>
      <c r="C1139" s="124"/>
      <c r="D1139" s="124"/>
      <c r="E1139" s="124"/>
      <c r="F1139" s="124"/>
      <c r="G1139" s="124"/>
      <c r="H1139" s="124"/>
      <c r="I1139" s="124"/>
      <c r="J1139" s="124"/>
      <c r="K1139" s="124"/>
      <c r="L1139" s="124"/>
      <c r="M1139" s="124"/>
      <c r="N1139" s="124"/>
    </row>
    <row r="1140" spans="1:14" ht="15.75">
      <c r="A1140" s="125" t="s">
        <v>1</v>
      </c>
      <c r="B1140" s="125"/>
      <c r="C1140" s="125"/>
      <c r="D1140" s="125"/>
      <c r="E1140" s="125"/>
      <c r="F1140" s="125"/>
      <c r="G1140" s="125"/>
      <c r="H1140" s="125"/>
      <c r="I1140" s="125"/>
      <c r="J1140" s="125"/>
      <c r="K1140" s="125"/>
      <c r="L1140" s="125"/>
      <c r="M1140" s="125"/>
      <c r="N1140" s="125"/>
    </row>
    <row r="1141" spans="1:14" ht="15.75">
      <c r="A1141" s="125" t="s">
        <v>2</v>
      </c>
      <c r="B1141" s="125"/>
      <c r="C1141" s="125"/>
      <c r="D1141" s="125"/>
      <c r="E1141" s="125"/>
      <c r="F1141" s="125"/>
      <c r="G1141" s="125"/>
      <c r="H1141" s="125"/>
      <c r="I1141" s="125"/>
      <c r="J1141" s="125"/>
      <c r="K1141" s="125"/>
      <c r="L1141" s="125"/>
      <c r="M1141" s="125"/>
      <c r="N1141" s="125"/>
    </row>
    <row r="1142" spans="1:14" ht="16.5" thickBot="1">
      <c r="A1142" s="126" t="s">
        <v>3</v>
      </c>
      <c r="B1142" s="126"/>
      <c r="C1142" s="126"/>
      <c r="D1142" s="126"/>
      <c r="E1142" s="126"/>
      <c r="F1142" s="126"/>
      <c r="G1142" s="126"/>
      <c r="H1142" s="126"/>
      <c r="I1142" s="126"/>
      <c r="J1142" s="126"/>
      <c r="K1142" s="126"/>
      <c r="L1142" s="126"/>
      <c r="M1142" s="126"/>
      <c r="N1142" s="126"/>
    </row>
    <row r="1143" spans="1:14" ht="15.75">
      <c r="A1143" s="127" t="s">
        <v>578</v>
      </c>
      <c r="B1143" s="127"/>
      <c r="C1143" s="127"/>
      <c r="D1143" s="127"/>
      <c r="E1143" s="127"/>
      <c r="F1143" s="127"/>
      <c r="G1143" s="127"/>
      <c r="H1143" s="127"/>
      <c r="I1143" s="127"/>
      <c r="J1143" s="127"/>
      <c r="K1143" s="127"/>
      <c r="L1143" s="127"/>
      <c r="M1143" s="127"/>
      <c r="N1143" s="127"/>
    </row>
    <row r="1144" spans="1:14" ht="15.75">
      <c r="A1144" s="127" t="s">
        <v>5</v>
      </c>
      <c r="B1144" s="127"/>
      <c r="C1144" s="127"/>
      <c r="D1144" s="127"/>
      <c r="E1144" s="127"/>
      <c r="F1144" s="127"/>
      <c r="G1144" s="127"/>
      <c r="H1144" s="127"/>
      <c r="I1144" s="127"/>
      <c r="J1144" s="127"/>
      <c r="K1144" s="127"/>
      <c r="L1144" s="127"/>
      <c r="M1144" s="127"/>
      <c r="N1144" s="127"/>
    </row>
    <row r="1145" spans="1:14" ht="15.75">
      <c r="A1145" s="122" t="s">
        <v>6</v>
      </c>
      <c r="B1145" s="117" t="s">
        <v>7</v>
      </c>
      <c r="C1145" s="117" t="s">
        <v>8</v>
      </c>
      <c r="D1145" s="122" t="s">
        <v>9</v>
      </c>
      <c r="E1145" s="117" t="s">
        <v>10</v>
      </c>
      <c r="F1145" s="117" t="s">
        <v>11</v>
      </c>
      <c r="G1145" s="117" t="s">
        <v>12</v>
      </c>
      <c r="H1145" s="117" t="s">
        <v>13</v>
      </c>
      <c r="I1145" s="117" t="s">
        <v>14</v>
      </c>
      <c r="J1145" s="117" t="s">
        <v>15</v>
      </c>
      <c r="K1145" s="120" t="s">
        <v>16</v>
      </c>
      <c r="L1145" s="117" t="s">
        <v>17</v>
      </c>
      <c r="M1145" s="117" t="s">
        <v>18</v>
      </c>
      <c r="N1145" s="117" t="s">
        <v>19</v>
      </c>
    </row>
    <row r="1146" spans="1:14" ht="15.75">
      <c r="A1146" s="123"/>
      <c r="B1146" s="118"/>
      <c r="C1146" s="118"/>
      <c r="D1146" s="123"/>
      <c r="E1146" s="118"/>
      <c r="F1146" s="118"/>
      <c r="G1146" s="118"/>
      <c r="H1146" s="118"/>
      <c r="I1146" s="118"/>
      <c r="J1146" s="118"/>
      <c r="K1146" s="121"/>
      <c r="L1146" s="118"/>
      <c r="M1146" s="118"/>
      <c r="N1146" s="118"/>
    </row>
    <row r="1147" spans="1:14" ht="13.5" customHeight="1">
      <c r="A1147" s="60">
        <v>1</v>
      </c>
      <c r="B1147" s="64">
        <v>43343</v>
      </c>
      <c r="C1147" s="60" t="s">
        <v>20</v>
      </c>
      <c r="D1147" s="60" t="s">
        <v>21</v>
      </c>
      <c r="E1147" s="60" t="s">
        <v>581</v>
      </c>
      <c r="F1147" s="61">
        <v>113</v>
      </c>
      <c r="G1147" s="61">
        <v>109</v>
      </c>
      <c r="H1147" s="61">
        <v>115</v>
      </c>
      <c r="I1147" s="61">
        <v>117</v>
      </c>
      <c r="J1147" s="61">
        <v>119</v>
      </c>
      <c r="K1147" s="61">
        <v>115</v>
      </c>
      <c r="L1147" s="65">
        <f aca="true" t="shared" si="278" ref="L1147:L1155">100000/F1147</f>
        <v>884.9557522123894</v>
      </c>
      <c r="M1147" s="66">
        <f aca="true" t="shared" si="279" ref="M1147:M1152">IF(D1147="BUY",(K1147-F1147)*(L1147),(F1147-K1147)*(L1147))</f>
        <v>1769.9115044247787</v>
      </c>
      <c r="N1147" s="79">
        <f aca="true" t="shared" si="280" ref="N1147:N1152">M1147/(L1147)/F1147%</f>
        <v>1.7699115044247788</v>
      </c>
    </row>
    <row r="1148" spans="1:14" ht="13.5" customHeight="1">
      <c r="A1148" s="60">
        <v>2</v>
      </c>
      <c r="B1148" s="64">
        <v>43343</v>
      </c>
      <c r="C1148" s="60" t="s">
        <v>20</v>
      </c>
      <c r="D1148" s="60" t="s">
        <v>21</v>
      </c>
      <c r="E1148" s="60" t="s">
        <v>589</v>
      </c>
      <c r="F1148" s="61">
        <v>229</v>
      </c>
      <c r="G1148" s="61">
        <v>222</v>
      </c>
      <c r="H1148" s="61">
        <v>233</v>
      </c>
      <c r="I1148" s="61">
        <v>237</v>
      </c>
      <c r="J1148" s="61">
        <v>241</v>
      </c>
      <c r="K1148" s="61">
        <v>222</v>
      </c>
      <c r="L1148" s="65">
        <f t="shared" si="278"/>
        <v>436.68122270742356</v>
      </c>
      <c r="M1148" s="66">
        <f t="shared" si="279"/>
        <v>-3056.768558951965</v>
      </c>
      <c r="N1148" s="79">
        <f t="shared" si="280"/>
        <v>-3.0567685589519655</v>
      </c>
    </row>
    <row r="1149" spans="1:14" ht="13.5" customHeight="1">
      <c r="A1149" s="60">
        <v>3</v>
      </c>
      <c r="B1149" s="64">
        <v>43343</v>
      </c>
      <c r="C1149" s="60" t="s">
        <v>20</v>
      </c>
      <c r="D1149" s="60" t="s">
        <v>21</v>
      </c>
      <c r="E1149" s="60" t="s">
        <v>57</v>
      </c>
      <c r="F1149" s="61">
        <v>714</v>
      </c>
      <c r="G1149" s="61">
        <v>698</v>
      </c>
      <c r="H1149" s="61">
        <v>722</v>
      </c>
      <c r="I1149" s="61">
        <v>730</v>
      </c>
      <c r="J1149" s="61">
        <v>738</v>
      </c>
      <c r="K1149" s="61">
        <v>721.9</v>
      </c>
      <c r="L1149" s="65">
        <f t="shared" si="278"/>
        <v>140.0560224089636</v>
      </c>
      <c r="M1149" s="66">
        <f t="shared" si="279"/>
        <v>1106.4425770308092</v>
      </c>
      <c r="N1149" s="79">
        <f t="shared" si="280"/>
        <v>1.106442577030809</v>
      </c>
    </row>
    <row r="1150" spans="1:14" ht="13.5" customHeight="1">
      <c r="A1150" s="60">
        <v>4</v>
      </c>
      <c r="B1150" s="64">
        <v>43343</v>
      </c>
      <c r="C1150" s="60" t="s">
        <v>20</v>
      </c>
      <c r="D1150" s="60" t="s">
        <v>21</v>
      </c>
      <c r="E1150" s="60" t="s">
        <v>63</v>
      </c>
      <c r="F1150" s="61">
        <v>274</v>
      </c>
      <c r="G1150" s="61">
        <v>219</v>
      </c>
      <c r="H1150" s="61">
        <v>278</v>
      </c>
      <c r="I1150" s="61">
        <v>282</v>
      </c>
      <c r="J1150" s="61">
        <v>286</v>
      </c>
      <c r="K1150" s="61">
        <v>278</v>
      </c>
      <c r="L1150" s="65">
        <f t="shared" si="278"/>
        <v>364.963503649635</v>
      </c>
      <c r="M1150" s="66">
        <f t="shared" si="279"/>
        <v>1459.85401459854</v>
      </c>
      <c r="N1150" s="79">
        <f>M1150/(L1150)/F1150%</f>
        <v>1.4598540145985401</v>
      </c>
    </row>
    <row r="1151" spans="1:14" ht="13.5" customHeight="1">
      <c r="A1151" s="60">
        <v>5</v>
      </c>
      <c r="B1151" s="64">
        <v>43342</v>
      </c>
      <c r="C1151" s="60" t="s">
        <v>20</v>
      </c>
      <c r="D1151" s="60" t="s">
        <v>21</v>
      </c>
      <c r="E1151" s="60" t="s">
        <v>548</v>
      </c>
      <c r="F1151" s="61">
        <v>1302</v>
      </c>
      <c r="G1151" s="61">
        <v>1279</v>
      </c>
      <c r="H1151" s="61">
        <v>1315</v>
      </c>
      <c r="I1151" s="61">
        <v>1328</v>
      </c>
      <c r="J1151" s="61">
        <v>1342</v>
      </c>
      <c r="K1151" s="61">
        <v>1328</v>
      </c>
      <c r="L1151" s="65">
        <f t="shared" si="278"/>
        <v>76.80491551459293</v>
      </c>
      <c r="M1151" s="66">
        <f t="shared" si="279"/>
        <v>1996.9278033794162</v>
      </c>
      <c r="N1151" s="79">
        <f t="shared" si="280"/>
        <v>1.9969278033794164</v>
      </c>
    </row>
    <row r="1152" spans="1:14" ht="13.5" customHeight="1">
      <c r="A1152" s="60">
        <v>6</v>
      </c>
      <c r="B1152" s="64">
        <v>43342</v>
      </c>
      <c r="C1152" s="60" t="s">
        <v>20</v>
      </c>
      <c r="D1152" s="60" t="s">
        <v>21</v>
      </c>
      <c r="E1152" s="60" t="s">
        <v>472</v>
      </c>
      <c r="F1152" s="61">
        <v>227</v>
      </c>
      <c r="G1152" s="61">
        <v>221</v>
      </c>
      <c r="H1152" s="61">
        <v>230</v>
      </c>
      <c r="I1152" s="61">
        <v>233</v>
      </c>
      <c r="J1152" s="61">
        <v>236</v>
      </c>
      <c r="K1152" s="61">
        <v>221</v>
      </c>
      <c r="L1152" s="65">
        <f t="shared" si="278"/>
        <v>440.52863436123346</v>
      </c>
      <c r="M1152" s="66">
        <f t="shared" si="279"/>
        <v>-2643.171806167401</v>
      </c>
      <c r="N1152" s="79">
        <f t="shared" si="280"/>
        <v>-2.6431718061674014</v>
      </c>
    </row>
    <row r="1153" spans="1:14" ht="13.5" customHeight="1">
      <c r="A1153" s="60">
        <v>7</v>
      </c>
      <c r="B1153" s="64">
        <v>43342</v>
      </c>
      <c r="C1153" s="60" t="s">
        <v>20</v>
      </c>
      <c r="D1153" s="60" t="s">
        <v>21</v>
      </c>
      <c r="E1153" s="60" t="s">
        <v>557</v>
      </c>
      <c r="F1153" s="61">
        <v>654</v>
      </c>
      <c r="G1153" s="61">
        <v>648</v>
      </c>
      <c r="H1153" s="61">
        <v>660</v>
      </c>
      <c r="I1153" s="61">
        <v>666</v>
      </c>
      <c r="J1153" s="61">
        <v>672</v>
      </c>
      <c r="K1153" s="61">
        <v>660</v>
      </c>
      <c r="L1153" s="65">
        <f t="shared" si="278"/>
        <v>152.9051987767584</v>
      </c>
      <c r="M1153" s="66">
        <f aca="true" t="shared" si="281" ref="M1153:M1158">IF(D1153="BUY",(K1153-F1153)*(L1153),(F1153-K1153)*(L1153))</f>
        <v>917.4311926605503</v>
      </c>
      <c r="N1153" s="79">
        <f aca="true" t="shared" si="282" ref="N1153:N1158">M1153/(L1153)/F1153%</f>
        <v>0.9174311926605504</v>
      </c>
    </row>
    <row r="1154" spans="1:14" ht="13.5" customHeight="1">
      <c r="A1154" s="60">
        <v>8</v>
      </c>
      <c r="B1154" s="64">
        <v>43342</v>
      </c>
      <c r="C1154" s="60" t="s">
        <v>20</v>
      </c>
      <c r="D1154" s="60" t="s">
        <v>21</v>
      </c>
      <c r="E1154" s="60" t="s">
        <v>57</v>
      </c>
      <c r="F1154" s="61">
        <v>694</v>
      </c>
      <c r="G1154" s="61">
        <v>680</v>
      </c>
      <c r="H1154" s="61">
        <v>702</v>
      </c>
      <c r="I1154" s="61">
        <v>710</v>
      </c>
      <c r="J1154" s="61">
        <v>718</v>
      </c>
      <c r="K1154" s="61">
        <v>702</v>
      </c>
      <c r="L1154" s="65">
        <f t="shared" si="278"/>
        <v>144.0922190201729</v>
      </c>
      <c r="M1154" s="66">
        <f t="shared" si="281"/>
        <v>1152.7377521613832</v>
      </c>
      <c r="N1154" s="79">
        <f t="shared" si="282"/>
        <v>1.1527377521613833</v>
      </c>
    </row>
    <row r="1155" spans="1:14" ht="13.5" customHeight="1">
      <c r="A1155" s="60">
        <v>9</v>
      </c>
      <c r="B1155" s="64">
        <v>43341</v>
      </c>
      <c r="C1155" s="60" t="s">
        <v>20</v>
      </c>
      <c r="D1155" s="60" t="s">
        <v>21</v>
      </c>
      <c r="E1155" s="60" t="s">
        <v>589</v>
      </c>
      <c r="F1155" s="61">
        <v>223</v>
      </c>
      <c r="G1155" s="61">
        <v>216</v>
      </c>
      <c r="H1155" s="61">
        <v>227</v>
      </c>
      <c r="I1155" s="61">
        <v>231</v>
      </c>
      <c r="J1155" s="61">
        <v>235</v>
      </c>
      <c r="K1155" s="61">
        <v>227</v>
      </c>
      <c r="L1155" s="65">
        <f t="shared" si="278"/>
        <v>448.4304932735426</v>
      </c>
      <c r="M1155" s="66">
        <f t="shared" si="281"/>
        <v>1793.7219730941704</v>
      </c>
      <c r="N1155" s="79">
        <f t="shared" si="282"/>
        <v>1.7937219730941705</v>
      </c>
    </row>
    <row r="1156" spans="1:14" ht="13.5" customHeight="1">
      <c r="A1156" s="60">
        <v>10</v>
      </c>
      <c r="B1156" s="64">
        <v>43341</v>
      </c>
      <c r="C1156" s="60" t="s">
        <v>20</v>
      </c>
      <c r="D1156" s="60" t="s">
        <v>21</v>
      </c>
      <c r="E1156" s="60" t="s">
        <v>280</v>
      </c>
      <c r="F1156" s="61">
        <v>965</v>
      </c>
      <c r="G1156" s="61">
        <v>948</v>
      </c>
      <c r="H1156" s="61">
        <v>975</v>
      </c>
      <c r="I1156" s="61">
        <v>985</v>
      </c>
      <c r="J1156" s="61">
        <v>995</v>
      </c>
      <c r="K1156" s="61">
        <v>975</v>
      </c>
      <c r="L1156" s="65">
        <f aca="true" t="shared" si="283" ref="L1156:L1161">100000/F1156</f>
        <v>103.62694300518135</v>
      </c>
      <c r="M1156" s="66">
        <f t="shared" si="281"/>
        <v>1036.2694300518135</v>
      </c>
      <c r="N1156" s="79">
        <f t="shared" si="282"/>
        <v>1.0362694300518134</v>
      </c>
    </row>
    <row r="1157" spans="1:14" ht="13.5" customHeight="1">
      <c r="A1157" s="60">
        <v>11</v>
      </c>
      <c r="B1157" s="64">
        <v>43341</v>
      </c>
      <c r="C1157" s="60" t="s">
        <v>20</v>
      </c>
      <c r="D1157" s="60" t="s">
        <v>21</v>
      </c>
      <c r="E1157" s="60" t="s">
        <v>102</v>
      </c>
      <c r="F1157" s="61">
        <v>683</v>
      </c>
      <c r="G1157" s="61">
        <v>669</v>
      </c>
      <c r="H1157" s="61">
        <v>691</v>
      </c>
      <c r="I1157" s="61">
        <v>699</v>
      </c>
      <c r="J1157" s="61">
        <v>707</v>
      </c>
      <c r="K1157" s="61">
        <v>669</v>
      </c>
      <c r="L1157" s="65">
        <f t="shared" si="283"/>
        <v>146.41288433382138</v>
      </c>
      <c r="M1157" s="66">
        <f t="shared" si="281"/>
        <v>-2049.780380673499</v>
      </c>
      <c r="N1157" s="79">
        <f t="shared" si="282"/>
        <v>-2.049780380673499</v>
      </c>
    </row>
    <row r="1158" spans="1:14" ht="13.5" customHeight="1">
      <c r="A1158" s="60">
        <v>12</v>
      </c>
      <c r="B1158" s="64">
        <v>43340</v>
      </c>
      <c r="C1158" s="60" t="s">
        <v>20</v>
      </c>
      <c r="D1158" s="60" t="s">
        <v>21</v>
      </c>
      <c r="E1158" s="60" t="s">
        <v>25</v>
      </c>
      <c r="F1158" s="61">
        <v>904</v>
      </c>
      <c r="G1158" s="61">
        <v>884</v>
      </c>
      <c r="H1158" s="61">
        <v>914</v>
      </c>
      <c r="I1158" s="61">
        <v>924</v>
      </c>
      <c r="J1158" s="61">
        <v>944</v>
      </c>
      <c r="K1158" s="61">
        <v>884</v>
      </c>
      <c r="L1158" s="65">
        <f t="shared" si="283"/>
        <v>110.61946902654867</v>
      </c>
      <c r="M1158" s="66">
        <f t="shared" si="281"/>
        <v>-2212.3893805309735</v>
      </c>
      <c r="N1158" s="79">
        <f t="shared" si="282"/>
        <v>-2.212389380530974</v>
      </c>
    </row>
    <row r="1159" spans="1:14" ht="13.5" customHeight="1">
      <c r="A1159" s="60">
        <v>13</v>
      </c>
      <c r="B1159" s="64">
        <v>43340</v>
      </c>
      <c r="C1159" s="60" t="s">
        <v>20</v>
      </c>
      <c r="D1159" s="60" t="s">
        <v>21</v>
      </c>
      <c r="E1159" s="60" t="s">
        <v>64</v>
      </c>
      <c r="F1159" s="61">
        <v>232</v>
      </c>
      <c r="G1159" s="61">
        <v>228</v>
      </c>
      <c r="H1159" s="61">
        <v>234.5</v>
      </c>
      <c r="I1159" s="61">
        <v>237</v>
      </c>
      <c r="J1159" s="61">
        <v>239.5</v>
      </c>
      <c r="K1159" s="61">
        <v>237</v>
      </c>
      <c r="L1159" s="65">
        <f t="shared" si="283"/>
        <v>431.0344827586207</v>
      </c>
      <c r="M1159" s="66">
        <f aca="true" t="shared" si="284" ref="M1159:M1171">IF(D1159="BUY",(K1159-F1159)*(L1159),(F1159-K1159)*(L1159))</f>
        <v>2155.1724137931033</v>
      </c>
      <c r="N1159" s="79">
        <f aca="true" t="shared" si="285" ref="N1159:N1171">M1159/(L1159)/F1159%</f>
        <v>2.155172413793103</v>
      </c>
    </row>
    <row r="1160" spans="1:14" ht="13.5" customHeight="1">
      <c r="A1160" s="60">
        <v>14</v>
      </c>
      <c r="B1160" s="64">
        <v>43340</v>
      </c>
      <c r="C1160" s="60" t="s">
        <v>20</v>
      </c>
      <c r="D1160" s="60" t="s">
        <v>21</v>
      </c>
      <c r="E1160" s="60" t="s">
        <v>287</v>
      </c>
      <c r="F1160" s="61">
        <v>150</v>
      </c>
      <c r="G1160" s="61">
        <v>144</v>
      </c>
      <c r="H1160" s="61">
        <v>153</v>
      </c>
      <c r="I1160" s="61">
        <v>156</v>
      </c>
      <c r="J1160" s="61">
        <v>159</v>
      </c>
      <c r="K1160" s="61">
        <v>156</v>
      </c>
      <c r="L1160" s="65">
        <f t="shared" si="283"/>
        <v>666.6666666666666</v>
      </c>
      <c r="M1160" s="66">
        <f t="shared" si="284"/>
        <v>4000</v>
      </c>
      <c r="N1160" s="79">
        <f t="shared" si="285"/>
        <v>4</v>
      </c>
    </row>
    <row r="1161" spans="1:14" ht="13.5" customHeight="1">
      <c r="A1161" s="60">
        <v>15</v>
      </c>
      <c r="B1161" s="64">
        <v>43339</v>
      </c>
      <c r="C1161" s="60" t="s">
        <v>20</v>
      </c>
      <c r="D1161" s="60" t="s">
        <v>21</v>
      </c>
      <c r="E1161" s="60" t="s">
        <v>415</v>
      </c>
      <c r="F1161" s="61">
        <v>284</v>
      </c>
      <c r="G1161" s="61">
        <v>276</v>
      </c>
      <c r="H1161" s="61">
        <v>288</v>
      </c>
      <c r="I1161" s="61">
        <v>291</v>
      </c>
      <c r="J1161" s="61">
        <v>294</v>
      </c>
      <c r="K1161" s="61">
        <v>276</v>
      </c>
      <c r="L1161" s="65">
        <f t="shared" si="283"/>
        <v>352.11267605633805</v>
      </c>
      <c r="M1161" s="66">
        <f t="shared" si="284"/>
        <v>-2816.9014084507044</v>
      </c>
      <c r="N1161" s="79">
        <f t="shared" si="285"/>
        <v>-2.8169014084507045</v>
      </c>
    </row>
    <row r="1162" spans="1:14" ht="13.5" customHeight="1">
      <c r="A1162" s="60">
        <v>16</v>
      </c>
      <c r="B1162" s="64">
        <v>43339</v>
      </c>
      <c r="C1162" s="60" t="s">
        <v>20</v>
      </c>
      <c r="D1162" s="60" t="s">
        <v>21</v>
      </c>
      <c r="E1162" s="60" t="s">
        <v>292</v>
      </c>
      <c r="F1162" s="61">
        <v>311</v>
      </c>
      <c r="G1162" s="61">
        <v>303</v>
      </c>
      <c r="H1162" s="61">
        <v>315</v>
      </c>
      <c r="I1162" s="61">
        <v>319</v>
      </c>
      <c r="J1162" s="61">
        <v>323</v>
      </c>
      <c r="K1162" s="61">
        <v>303</v>
      </c>
      <c r="L1162" s="65">
        <f>100000/F1162</f>
        <v>321.54340836012864</v>
      </c>
      <c r="M1162" s="66">
        <f t="shared" si="284"/>
        <v>-2572.347266881029</v>
      </c>
      <c r="N1162" s="79">
        <f t="shared" si="285"/>
        <v>-2.572347266881029</v>
      </c>
    </row>
    <row r="1163" spans="1:14" ht="13.5" customHeight="1">
      <c r="A1163" s="60">
        <v>17</v>
      </c>
      <c r="B1163" s="64">
        <v>43339</v>
      </c>
      <c r="C1163" s="60" t="s">
        <v>20</v>
      </c>
      <c r="D1163" s="60" t="s">
        <v>21</v>
      </c>
      <c r="E1163" s="60" t="s">
        <v>209</v>
      </c>
      <c r="F1163" s="61">
        <v>329</v>
      </c>
      <c r="G1163" s="61">
        <v>319.5</v>
      </c>
      <c r="H1163" s="61">
        <v>334</v>
      </c>
      <c r="I1163" s="61">
        <v>339</v>
      </c>
      <c r="J1163" s="61">
        <v>344</v>
      </c>
      <c r="K1163" s="61">
        <v>334</v>
      </c>
      <c r="L1163" s="65">
        <f>100000/F1163</f>
        <v>303.951367781155</v>
      </c>
      <c r="M1163" s="66">
        <f t="shared" si="284"/>
        <v>1519.756838905775</v>
      </c>
      <c r="N1163" s="79">
        <f t="shared" si="285"/>
        <v>1.519756838905775</v>
      </c>
    </row>
    <row r="1164" spans="1:14" ht="13.5" customHeight="1">
      <c r="A1164" s="60">
        <v>18</v>
      </c>
      <c r="B1164" s="64">
        <v>43336</v>
      </c>
      <c r="C1164" s="60" t="s">
        <v>20</v>
      </c>
      <c r="D1164" s="60" t="s">
        <v>21</v>
      </c>
      <c r="E1164" s="60" t="s">
        <v>422</v>
      </c>
      <c r="F1164" s="61">
        <v>565</v>
      </c>
      <c r="G1164" s="61">
        <v>554</v>
      </c>
      <c r="H1164" s="61">
        <v>571</v>
      </c>
      <c r="I1164" s="61">
        <v>577</v>
      </c>
      <c r="J1164" s="61">
        <v>584</v>
      </c>
      <c r="K1164" s="61">
        <v>571</v>
      </c>
      <c r="L1164" s="65">
        <f>100000/F1164</f>
        <v>176.99115044247787</v>
      </c>
      <c r="M1164" s="66">
        <f t="shared" si="284"/>
        <v>1061.9469026548672</v>
      </c>
      <c r="N1164" s="79">
        <f t="shared" si="285"/>
        <v>1.0619469026548671</v>
      </c>
    </row>
    <row r="1165" spans="1:14" ht="13.5" customHeight="1">
      <c r="A1165" s="60">
        <v>19</v>
      </c>
      <c r="B1165" s="64">
        <v>43336</v>
      </c>
      <c r="C1165" s="60" t="s">
        <v>20</v>
      </c>
      <c r="D1165" s="60" t="s">
        <v>21</v>
      </c>
      <c r="E1165" s="60" t="s">
        <v>57</v>
      </c>
      <c r="F1165" s="61">
        <v>665</v>
      </c>
      <c r="G1165" s="61">
        <v>652</v>
      </c>
      <c r="H1165" s="61">
        <v>672</v>
      </c>
      <c r="I1165" s="61">
        <v>679</v>
      </c>
      <c r="J1165" s="61">
        <v>686</v>
      </c>
      <c r="K1165" s="61">
        <v>672</v>
      </c>
      <c r="L1165" s="65">
        <f>100000/F1165</f>
        <v>150.37593984962405</v>
      </c>
      <c r="M1165" s="66">
        <f t="shared" si="284"/>
        <v>1052.6315789473683</v>
      </c>
      <c r="N1165" s="79">
        <f t="shared" si="285"/>
        <v>1.0526315789473684</v>
      </c>
    </row>
    <row r="1166" spans="1:14" ht="13.5" customHeight="1">
      <c r="A1166" s="60">
        <v>20</v>
      </c>
      <c r="B1166" s="64">
        <v>43335</v>
      </c>
      <c r="C1166" s="60" t="s">
        <v>20</v>
      </c>
      <c r="D1166" s="60" t="s">
        <v>21</v>
      </c>
      <c r="E1166" s="60" t="s">
        <v>126</v>
      </c>
      <c r="F1166" s="61">
        <v>812.5</v>
      </c>
      <c r="G1166" s="61">
        <v>797</v>
      </c>
      <c r="H1166" s="61">
        <v>822</v>
      </c>
      <c r="I1166" s="61">
        <v>832</v>
      </c>
      <c r="J1166" s="61">
        <v>842</v>
      </c>
      <c r="K1166" s="61">
        <v>822</v>
      </c>
      <c r="L1166" s="65">
        <f>100000/F1166</f>
        <v>123.07692307692308</v>
      </c>
      <c r="M1166" s="66">
        <f t="shared" si="284"/>
        <v>1169.2307692307693</v>
      </c>
      <c r="N1166" s="79">
        <f t="shared" si="285"/>
        <v>1.1692307692307693</v>
      </c>
    </row>
    <row r="1167" spans="1:14" ht="13.5" customHeight="1">
      <c r="A1167" s="60">
        <v>21</v>
      </c>
      <c r="B1167" s="64">
        <v>43335</v>
      </c>
      <c r="C1167" s="60" t="s">
        <v>20</v>
      </c>
      <c r="D1167" s="60" t="s">
        <v>21</v>
      </c>
      <c r="E1167" s="60" t="s">
        <v>291</v>
      </c>
      <c r="F1167" s="61">
        <v>64.5</v>
      </c>
      <c r="G1167" s="61">
        <v>62.5</v>
      </c>
      <c r="H1167" s="61">
        <v>65.5</v>
      </c>
      <c r="I1167" s="61">
        <v>66.5</v>
      </c>
      <c r="J1167" s="61">
        <v>67.5</v>
      </c>
      <c r="K1167" s="61">
        <v>62.5</v>
      </c>
      <c r="L1167" s="65">
        <f aca="true" t="shared" si="286" ref="L1167:L1175">100000/F1167</f>
        <v>1550.3875968992247</v>
      </c>
      <c r="M1167" s="66">
        <f t="shared" si="284"/>
        <v>-3100.7751937984494</v>
      </c>
      <c r="N1167" s="79">
        <f t="shared" si="285"/>
        <v>-3.1007751937984493</v>
      </c>
    </row>
    <row r="1168" spans="1:14" ht="14.25" customHeight="1">
      <c r="A1168" s="60">
        <v>22</v>
      </c>
      <c r="B1168" s="64">
        <v>43335</v>
      </c>
      <c r="C1168" s="60" t="s">
        <v>20</v>
      </c>
      <c r="D1168" s="60" t="s">
        <v>21</v>
      </c>
      <c r="E1168" s="60" t="s">
        <v>276</v>
      </c>
      <c r="F1168" s="61">
        <v>1055</v>
      </c>
      <c r="G1168" s="61">
        <v>1035</v>
      </c>
      <c r="H1168" s="61">
        <v>1066</v>
      </c>
      <c r="I1168" s="61">
        <v>1077</v>
      </c>
      <c r="J1168" s="61">
        <v>1088</v>
      </c>
      <c r="K1168" s="61">
        <v>1077</v>
      </c>
      <c r="L1168" s="65">
        <f t="shared" si="286"/>
        <v>94.7867298578199</v>
      </c>
      <c r="M1168" s="66">
        <f t="shared" si="284"/>
        <v>2085.308056872038</v>
      </c>
      <c r="N1168" s="79">
        <f t="shared" si="285"/>
        <v>2.0853080568720377</v>
      </c>
    </row>
    <row r="1169" spans="1:14" ht="14.25" customHeight="1">
      <c r="A1169" s="60">
        <v>23</v>
      </c>
      <c r="B1169" s="64">
        <v>43335</v>
      </c>
      <c r="C1169" s="60" t="s">
        <v>20</v>
      </c>
      <c r="D1169" s="60" t="s">
        <v>21</v>
      </c>
      <c r="E1169" s="60" t="s">
        <v>586</v>
      </c>
      <c r="F1169" s="61">
        <v>629</v>
      </c>
      <c r="G1169" s="61">
        <v>618</v>
      </c>
      <c r="H1169" s="61">
        <v>636</v>
      </c>
      <c r="I1169" s="61">
        <v>643</v>
      </c>
      <c r="J1169" s="61">
        <v>650</v>
      </c>
      <c r="K1169" s="61">
        <v>636</v>
      </c>
      <c r="L1169" s="65">
        <f t="shared" si="286"/>
        <v>158.9825119236884</v>
      </c>
      <c r="M1169" s="66">
        <f t="shared" si="284"/>
        <v>1112.8775834658188</v>
      </c>
      <c r="N1169" s="79">
        <f t="shared" si="285"/>
        <v>1.1128775834658187</v>
      </c>
    </row>
    <row r="1170" spans="1:14" ht="15.75">
      <c r="A1170" s="60">
        <v>24</v>
      </c>
      <c r="B1170" s="64">
        <v>43333</v>
      </c>
      <c r="C1170" s="60" t="s">
        <v>20</v>
      </c>
      <c r="D1170" s="60" t="s">
        <v>21</v>
      </c>
      <c r="E1170" s="60" t="s">
        <v>466</v>
      </c>
      <c r="F1170" s="61">
        <v>1350</v>
      </c>
      <c r="G1170" s="61">
        <v>1324</v>
      </c>
      <c r="H1170" s="61">
        <v>1364</v>
      </c>
      <c r="I1170" s="61">
        <v>1378</v>
      </c>
      <c r="J1170" s="61">
        <v>1392</v>
      </c>
      <c r="K1170" s="61">
        <v>1378</v>
      </c>
      <c r="L1170" s="65">
        <f t="shared" si="286"/>
        <v>74.07407407407408</v>
      </c>
      <c r="M1170" s="66">
        <f t="shared" si="284"/>
        <v>2074.074074074074</v>
      </c>
      <c r="N1170" s="79">
        <f t="shared" si="285"/>
        <v>2.074074074074074</v>
      </c>
    </row>
    <row r="1171" spans="1:14" ht="15.75">
      <c r="A1171" s="60">
        <v>25</v>
      </c>
      <c r="B1171" s="64">
        <v>43332</v>
      </c>
      <c r="C1171" s="60" t="s">
        <v>20</v>
      </c>
      <c r="D1171" s="60" t="s">
        <v>21</v>
      </c>
      <c r="E1171" s="60" t="s">
        <v>125</v>
      </c>
      <c r="F1171" s="61">
        <v>334</v>
      </c>
      <c r="G1171" s="61">
        <v>326</v>
      </c>
      <c r="H1171" s="61">
        <v>338</v>
      </c>
      <c r="I1171" s="61">
        <v>340</v>
      </c>
      <c r="J1171" s="61">
        <v>344</v>
      </c>
      <c r="K1171" s="61">
        <v>326</v>
      </c>
      <c r="L1171" s="65">
        <f t="shared" si="286"/>
        <v>299.4011976047904</v>
      </c>
      <c r="M1171" s="66">
        <f t="shared" si="284"/>
        <v>-2395.2095808383233</v>
      </c>
      <c r="N1171" s="79">
        <f t="shared" si="285"/>
        <v>-2.3952095808383236</v>
      </c>
    </row>
    <row r="1172" spans="1:14" ht="15.75">
      <c r="A1172" s="60">
        <v>26</v>
      </c>
      <c r="B1172" s="64">
        <v>43332</v>
      </c>
      <c r="C1172" s="60" t="s">
        <v>20</v>
      </c>
      <c r="D1172" s="60" t="s">
        <v>21</v>
      </c>
      <c r="E1172" s="60" t="s">
        <v>423</v>
      </c>
      <c r="F1172" s="61">
        <v>1300</v>
      </c>
      <c r="G1172" s="61">
        <v>1278</v>
      </c>
      <c r="H1172" s="61">
        <v>1313</v>
      </c>
      <c r="I1172" s="61">
        <v>1326</v>
      </c>
      <c r="J1172" s="61">
        <v>1339</v>
      </c>
      <c r="K1172" s="61">
        <v>1310</v>
      </c>
      <c r="L1172" s="65">
        <f t="shared" si="286"/>
        <v>76.92307692307692</v>
      </c>
      <c r="M1172" s="66">
        <f aca="true" t="shared" si="287" ref="M1172:M1178">IF(D1172="BUY",(K1172-F1172)*(L1172),(F1172-K1172)*(L1172))</f>
        <v>769.2307692307692</v>
      </c>
      <c r="N1172" s="79">
        <f aca="true" t="shared" si="288" ref="N1172:N1178">M1172/(L1172)/F1172%</f>
        <v>0.7692307692307693</v>
      </c>
    </row>
    <row r="1173" spans="1:14" ht="15.75">
      <c r="A1173" s="60">
        <v>27</v>
      </c>
      <c r="B1173" s="64">
        <v>43332</v>
      </c>
      <c r="C1173" s="60" t="s">
        <v>20</v>
      </c>
      <c r="D1173" s="60" t="s">
        <v>21</v>
      </c>
      <c r="E1173" s="60" t="s">
        <v>548</v>
      </c>
      <c r="F1173" s="61">
        <v>1230</v>
      </c>
      <c r="G1173" s="61">
        <v>1208</v>
      </c>
      <c r="H1173" s="61">
        <v>1242</v>
      </c>
      <c r="I1173" s="61">
        <v>1254</v>
      </c>
      <c r="J1173" s="61">
        <v>1266</v>
      </c>
      <c r="K1173" s="61">
        <v>1254</v>
      </c>
      <c r="L1173" s="65">
        <f t="shared" si="286"/>
        <v>81.30081300813008</v>
      </c>
      <c r="M1173" s="66">
        <f t="shared" si="287"/>
        <v>1951.2195121951218</v>
      </c>
      <c r="N1173" s="79">
        <f t="shared" si="288"/>
        <v>1.951219512195122</v>
      </c>
    </row>
    <row r="1174" spans="1:14" ht="15.75">
      <c r="A1174" s="60">
        <v>28</v>
      </c>
      <c r="B1174" s="64">
        <v>43332</v>
      </c>
      <c r="C1174" s="60" t="s">
        <v>20</v>
      </c>
      <c r="D1174" s="60" t="s">
        <v>21</v>
      </c>
      <c r="E1174" s="60" t="s">
        <v>64</v>
      </c>
      <c r="F1174" s="61">
        <v>204</v>
      </c>
      <c r="G1174" s="61">
        <v>198</v>
      </c>
      <c r="H1174" s="61">
        <v>207</v>
      </c>
      <c r="I1174" s="61">
        <v>210</v>
      </c>
      <c r="J1174" s="61">
        <v>213</v>
      </c>
      <c r="K1174" s="61">
        <v>210</v>
      </c>
      <c r="L1174" s="65">
        <f t="shared" si="286"/>
        <v>490.19607843137254</v>
      </c>
      <c r="M1174" s="66">
        <f t="shared" si="287"/>
        <v>2941.176470588235</v>
      </c>
      <c r="N1174" s="79">
        <f t="shared" si="288"/>
        <v>2.941176470588235</v>
      </c>
    </row>
    <row r="1175" spans="1:14" ht="15.75">
      <c r="A1175" s="60">
        <v>29</v>
      </c>
      <c r="B1175" s="64">
        <v>43329</v>
      </c>
      <c r="C1175" s="60" t="s">
        <v>20</v>
      </c>
      <c r="D1175" s="60" t="s">
        <v>21</v>
      </c>
      <c r="E1175" s="60" t="s">
        <v>113</v>
      </c>
      <c r="F1175" s="61">
        <v>313</v>
      </c>
      <c r="G1175" s="61">
        <v>307</v>
      </c>
      <c r="H1175" s="61">
        <v>317</v>
      </c>
      <c r="I1175" s="61">
        <v>321</v>
      </c>
      <c r="J1175" s="61">
        <v>325</v>
      </c>
      <c r="K1175" s="61">
        <v>317</v>
      </c>
      <c r="L1175" s="65">
        <f t="shared" si="286"/>
        <v>319.4888178913738</v>
      </c>
      <c r="M1175" s="66">
        <f t="shared" si="287"/>
        <v>1277.9552715654952</v>
      </c>
      <c r="N1175" s="79">
        <f t="shared" si="288"/>
        <v>1.2779552715654952</v>
      </c>
    </row>
    <row r="1176" spans="1:14" ht="15.75">
      <c r="A1176" s="60">
        <v>30</v>
      </c>
      <c r="B1176" s="64">
        <v>43329</v>
      </c>
      <c r="C1176" s="60" t="s">
        <v>20</v>
      </c>
      <c r="D1176" s="60" t="s">
        <v>21</v>
      </c>
      <c r="E1176" s="60" t="s">
        <v>550</v>
      </c>
      <c r="F1176" s="61">
        <v>1205</v>
      </c>
      <c r="G1176" s="61">
        <v>1178</v>
      </c>
      <c r="H1176" s="61">
        <v>1217</v>
      </c>
      <c r="I1176" s="61">
        <v>1229</v>
      </c>
      <c r="J1176" s="61">
        <v>1240</v>
      </c>
      <c r="K1176" s="61">
        <v>1178</v>
      </c>
      <c r="L1176" s="65">
        <f aca="true" t="shared" si="289" ref="L1176:L1181">100000/F1176</f>
        <v>82.98755186721992</v>
      </c>
      <c r="M1176" s="66">
        <f t="shared" si="287"/>
        <v>-2240.663900414938</v>
      </c>
      <c r="N1176" s="79">
        <f t="shared" si="288"/>
        <v>-2.240663900414938</v>
      </c>
    </row>
    <row r="1177" spans="1:14" ht="15.75">
      <c r="A1177" s="60">
        <v>31</v>
      </c>
      <c r="B1177" s="64">
        <v>43329</v>
      </c>
      <c r="C1177" s="60" t="s">
        <v>20</v>
      </c>
      <c r="D1177" s="60" t="s">
        <v>21</v>
      </c>
      <c r="E1177" s="60" t="s">
        <v>573</v>
      </c>
      <c r="F1177" s="61">
        <v>314</v>
      </c>
      <c r="G1177" s="61">
        <v>306</v>
      </c>
      <c r="H1177" s="61">
        <v>318</v>
      </c>
      <c r="I1177" s="61">
        <v>322</v>
      </c>
      <c r="J1177" s="61">
        <v>326</v>
      </c>
      <c r="K1177" s="61">
        <v>322</v>
      </c>
      <c r="L1177" s="65">
        <f t="shared" si="289"/>
        <v>318.47133757961785</v>
      </c>
      <c r="M1177" s="66">
        <f t="shared" si="287"/>
        <v>2547.770700636943</v>
      </c>
      <c r="N1177" s="79">
        <f t="shared" si="288"/>
        <v>2.5477707006369426</v>
      </c>
    </row>
    <row r="1178" spans="1:14" ht="15.75">
      <c r="A1178" s="60">
        <v>32</v>
      </c>
      <c r="B1178" s="64">
        <v>43328</v>
      </c>
      <c r="C1178" s="60" t="s">
        <v>20</v>
      </c>
      <c r="D1178" s="60" t="s">
        <v>21</v>
      </c>
      <c r="E1178" s="60" t="s">
        <v>404</v>
      </c>
      <c r="F1178" s="61">
        <v>432</v>
      </c>
      <c r="G1178" s="61">
        <v>421</v>
      </c>
      <c r="H1178" s="61">
        <v>438</v>
      </c>
      <c r="I1178" s="61">
        <v>444</v>
      </c>
      <c r="J1178" s="61">
        <v>450</v>
      </c>
      <c r="K1178" s="61">
        <v>438</v>
      </c>
      <c r="L1178" s="65">
        <f t="shared" si="289"/>
        <v>231.4814814814815</v>
      </c>
      <c r="M1178" s="66">
        <f t="shared" si="287"/>
        <v>1388.888888888889</v>
      </c>
      <c r="N1178" s="79">
        <f t="shared" si="288"/>
        <v>1.3888888888888888</v>
      </c>
    </row>
    <row r="1179" spans="1:14" ht="15.75">
      <c r="A1179" s="60">
        <v>33</v>
      </c>
      <c r="B1179" s="64">
        <v>43328</v>
      </c>
      <c r="C1179" s="60" t="s">
        <v>20</v>
      </c>
      <c r="D1179" s="60" t="s">
        <v>21</v>
      </c>
      <c r="E1179" s="60" t="s">
        <v>280</v>
      </c>
      <c r="F1179" s="61">
        <v>925</v>
      </c>
      <c r="G1179" s="61">
        <v>908</v>
      </c>
      <c r="H1179" s="61">
        <v>935</v>
      </c>
      <c r="I1179" s="61">
        <v>945</v>
      </c>
      <c r="J1179" s="61">
        <v>955</v>
      </c>
      <c r="K1179" s="61">
        <v>908</v>
      </c>
      <c r="L1179" s="65">
        <f t="shared" si="289"/>
        <v>108.10810810810811</v>
      </c>
      <c r="M1179" s="66">
        <f aca="true" t="shared" si="290" ref="M1179:M1185">IF(D1179="BUY",(K1179-F1179)*(L1179),(F1179-K1179)*(L1179))</f>
        <v>-1837.837837837838</v>
      </c>
      <c r="N1179" s="79">
        <f aca="true" t="shared" si="291" ref="N1179:N1186">M1179/(L1179)/F1179%</f>
        <v>-1.837837837837838</v>
      </c>
    </row>
    <row r="1180" spans="1:14" ht="15.75">
      <c r="A1180" s="60">
        <v>34</v>
      </c>
      <c r="B1180" s="64">
        <v>43328</v>
      </c>
      <c r="C1180" s="60" t="s">
        <v>20</v>
      </c>
      <c r="D1180" s="60" t="s">
        <v>21</v>
      </c>
      <c r="E1180" s="60" t="s">
        <v>104</v>
      </c>
      <c r="F1180" s="61">
        <v>1030</v>
      </c>
      <c r="G1180" s="61">
        <v>1010</v>
      </c>
      <c r="H1180" s="61">
        <v>1040</v>
      </c>
      <c r="I1180" s="61">
        <v>1050</v>
      </c>
      <c r="J1180" s="61">
        <v>1060</v>
      </c>
      <c r="K1180" s="61">
        <v>1050</v>
      </c>
      <c r="L1180" s="65">
        <f t="shared" si="289"/>
        <v>97.0873786407767</v>
      </c>
      <c r="M1180" s="66">
        <f t="shared" si="290"/>
        <v>1941.747572815534</v>
      </c>
      <c r="N1180" s="79">
        <f t="shared" si="291"/>
        <v>1.9417475728155338</v>
      </c>
    </row>
    <row r="1181" spans="1:14" ht="15.75">
      <c r="A1181" s="60">
        <v>35</v>
      </c>
      <c r="B1181" s="64">
        <v>43326</v>
      </c>
      <c r="C1181" s="60" t="s">
        <v>20</v>
      </c>
      <c r="D1181" s="60" t="s">
        <v>21</v>
      </c>
      <c r="E1181" s="60" t="s">
        <v>557</v>
      </c>
      <c r="F1181" s="61">
        <v>625</v>
      </c>
      <c r="G1181" s="61">
        <v>612</v>
      </c>
      <c r="H1181" s="61">
        <v>632</v>
      </c>
      <c r="I1181" s="61">
        <v>639</v>
      </c>
      <c r="J1181" s="61">
        <v>646</v>
      </c>
      <c r="K1181" s="61">
        <v>632</v>
      </c>
      <c r="L1181" s="65">
        <f t="shared" si="289"/>
        <v>160</v>
      </c>
      <c r="M1181" s="66">
        <f t="shared" si="290"/>
        <v>1120</v>
      </c>
      <c r="N1181" s="79">
        <f t="shared" si="291"/>
        <v>1.12</v>
      </c>
    </row>
    <row r="1182" spans="1:14" ht="15.75">
      <c r="A1182" s="60">
        <v>36</v>
      </c>
      <c r="B1182" s="64">
        <v>43326</v>
      </c>
      <c r="C1182" s="60" t="s">
        <v>20</v>
      </c>
      <c r="D1182" s="60" t="s">
        <v>21</v>
      </c>
      <c r="E1182" s="60" t="s">
        <v>550</v>
      </c>
      <c r="F1182" s="61">
        <v>1130</v>
      </c>
      <c r="G1182" s="61">
        <v>1108</v>
      </c>
      <c r="H1182" s="61">
        <v>1142</v>
      </c>
      <c r="I1182" s="61">
        <v>1154</v>
      </c>
      <c r="J1182" s="61">
        <v>1166</v>
      </c>
      <c r="K1182" s="61">
        <v>1108</v>
      </c>
      <c r="L1182" s="65">
        <f aca="true" t="shared" si="292" ref="L1182:L1188">100000/F1182</f>
        <v>88.49557522123894</v>
      </c>
      <c r="M1182" s="66">
        <f t="shared" si="290"/>
        <v>-1946.9026548672566</v>
      </c>
      <c r="N1182" s="79">
        <f t="shared" si="291"/>
        <v>-1.9469026548672566</v>
      </c>
    </row>
    <row r="1183" spans="1:14" ht="15.75">
      <c r="A1183" s="60">
        <v>37</v>
      </c>
      <c r="B1183" s="64">
        <v>43326</v>
      </c>
      <c r="C1183" s="60" t="s">
        <v>20</v>
      </c>
      <c r="D1183" s="60" t="s">
        <v>21</v>
      </c>
      <c r="E1183" s="60" t="s">
        <v>466</v>
      </c>
      <c r="F1183" s="61">
        <v>1328</v>
      </c>
      <c r="G1183" s="61">
        <v>1300</v>
      </c>
      <c r="H1183" s="61">
        <v>1344</v>
      </c>
      <c r="I1183" s="61">
        <v>1360</v>
      </c>
      <c r="J1183" s="61">
        <v>1375</v>
      </c>
      <c r="K1183" s="61">
        <v>1344</v>
      </c>
      <c r="L1183" s="65">
        <f t="shared" si="292"/>
        <v>75.3012048192771</v>
      </c>
      <c r="M1183" s="66">
        <f t="shared" si="290"/>
        <v>1204.8192771084337</v>
      </c>
      <c r="N1183" s="79">
        <f t="shared" si="291"/>
        <v>1.2048192771084338</v>
      </c>
    </row>
    <row r="1184" spans="1:14" ht="15.75">
      <c r="A1184" s="60">
        <v>38</v>
      </c>
      <c r="B1184" s="64">
        <v>43326</v>
      </c>
      <c r="C1184" s="60" t="s">
        <v>20</v>
      </c>
      <c r="D1184" s="60" t="s">
        <v>21</v>
      </c>
      <c r="E1184" s="60" t="s">
        <v>104</v>
      </c>
      <c r="F1184" s="61">
        <v>1000</v>
      </c>
      <c r="G1184" s="61">
        <v>982</v>
      </c>
      <c r="H1184" s="61">
        <v>1010</v>
      </c>
      <c r="I1184" s="61">
        <v>1020</v>
      </c>
      <c r="J1184" s="61">
        <v>1030</v>
      </c>
      <c r="K1184" s="61">
        <v>1010</v>
      </c>
      <c r="L1184" s="65">
        <f t="shared" si="292"/>
        <v>100</v>
      </c>
      <c r="M1184" s="66">
        <f t="shared" si="290"/>
        <v>1000</v>
      </c>
      <c r="N1184" s="79">
        <f t="shared" si="291"/>
        <v>1</v>
      </c>
    </row>
    <row r="1185" spans="1:14" ht="15.75">
      <c r="A1185" s="60">
        <v>39</v>
      </c>
      <c r="B1185" s="64">
        <v>43325</v>
      </c>
      <c r="C1185" s="60" t="s">
        <v>20</v>
      </c>
      <c r="D1185" s="60" t="s">
        <v>21</v>
      </c>
      <c r="E1185" s="60" t="s">
        <v>415</v>
      </c>
      <c r="F1185" s="61">
        <v>239</v>
      </c>
      <c r="G1185" s="61">
        <v>233</v>
      </c>
      <c r="H1185" s="61">
        <v>242</v>
      </c>
      <c r="I1185" s="61">
        <v>245</v>
      </c>
      <c r="J1185" s="61">
        <v>248</v>
      </c>
      <c r="K1185" s="61">
        <v>233</v>
      </c>
      <c r="L1185" s="65">
        <f t="shared" si="292"/>
        <v>418.41004184100416</v>
      </c>
      <c r="M1185" s="66">
        <f t="shared" si="290"/>
        <v>-2510.460251046025</v>
      </c>
      <c r="N1185" s="79">
        <f t="shared" si="291"/>
        <v>-2.510460251046025</v>
      </c>
    </row>
    <row r="1186" spans="1:14" ht="15.75">
      <c r="A1186" s="60">
        <v>40</v>
      </c>
      <c r="B1186" s="64">
        <v>43325</v>
      </c>
      <c r="C1186" s="60" t="s">
        <v>20</v>
      </c>
      <c r="D1186" s="60" t="s">
        <v>21</v>
      </c>
      <c r="E1186" s="60" t="s">
        <v>550</v>
      </c>
      <c r="F1186" s="61">
        <v>1065</v>
      </c>
      <c r="G1186" s="61">
        <v>1045</v>
      </c>
      <c r="H1186" s="61">
        <v>1075</v>
      </c>
      <c r="I1186" s="61">
        <v>1085</v>
      </c>
      <c r="J1186" s="61">
        <v>1095</v>
      </c>
      <c r="K1186" s="61">
        <v>1085</v>
      </c>
      <c r="L1186" s="65">
        <f t="shared" si="292"/>
        <v>93.89671361502347</v>
      </c>
      <c r="M1186" s="66">
        <f aca="true" t="shared" si="293" ref="M1186:M1193">IF(D1186="BUY",(K1186-F1186)*(L1186),(F1186-K1186)*(L1186))</f>
        <v>1877.9342723004695</v>
      </c>
      <c r="N1186" s="79">
        <f t="shared" si="291"/>
        <v>1.8779342723004695</v>
      </c>
    </row>
    <row r="1187" spans="1:14" ht="15.75">
      <c r="A1187" s="60">
        <v>41</v>
      </c>
      <c r="B1187" s="64">
        <v>43325</v>
      </c>
      <c r="C1187" s="60" t="s">
        <v>20</v>
      </c>
      <c r="D1187" s="60" t="s">
        <v>21</v>
      </c>
      <c r="E1187" s="60" t="s">
        <v>585</v>
      </c>
      <c r="F1187" s="61">
        <v>83.5</v>
      </c>
      <c r="G1187" s="61">
        <v>80</v>
      </c>
      <c r="H1187" s="61">
        <v>85.5</v>
      </c>
      <c r="I1187" s="61">
        <v>87.5</v>
      </c>
      <c r="J1187" s="61">
        <v>89.5</v>
      </c>
      <c r="K1187" s="61">
        <v>85.5</v>
      </c>
      <c r="L1187" s="65">
        <f t="shared" si="292"/>
        <v>1197.6047904191616</v>
      </c>
      <c r="M1187" s="66">
        <f t="shared" si="293"/>
        <v>2395.2095808383233</v>
      </c>
      <c r="N1187" s="79">
        <f aca="true" t="shared" si="294" ref="N1187:N1193">M1187/(L1187)/F1187%</f>
        <v>2.3952095808383236</v>
      </c>
    </row>
    <row r="1188" spans="1:14" ht="15.75">
      <c r="A1188" s="60">
        <v>42</v>
      </c>
      <c r="B1188" s="64">
        <v>43322</v>
      </c>
      <c r="C1188" s="60" t="s">
        <v>20</v>
      </c>
      <c r="D1188" s="60" t="s">
        <v>21</v>
      </c>
      <c r="E1188" s="60" t="s">
        <v>584</v>
      </c>
      <c r="F1188" s="61">
        <v>224</v>
      </c>
      <c r="G1188" s="61">
        <v>217</v>
      </c>
      <c r="H1188" s="61">
        <v>228</v>
      </c>
      <c r="I1188" s="61">
        <v>232</v>
      </c>
      <c r="J1188" s="61">
        <v>236</v>
      </c>
      <c r="K1188" s="61">
        <v>232</v>
      </c>
      <c r="L1188" s="65">
        <f t="shared" si="292"/>
        <v>446.42857142857144</v>
      </c>
      <c r="M1188" s="66">
        <f t="shared" si="293"/>
        <v>3571.4285714285716</v>
      </c>
      <c r="N1188" s="79">
        <f t="shared" si="294"/>
        <v>3.571428571428571</v>
      </c>
    </row>
    <row r="1189" spans="1:14" ht="15.75">
      <c r="A1189" s="60">
        <v>43</v>
      </c>
      <c r="B1189" s="64">
        <v>43322</v>
      </c>
      <c r="C1189" s="60" t="s">
        <v>20</v>
      </c>
      <c r="D1189" s="60" t="s">
        <v>21</v>
      </c>
      <c r="E1189" s="60" t="s">
        <v>583</v>
      </c>
      <c r="F1189" s="61">
        <v>167</v>
      </c>
      <c r="G1189" s="61">
        <v>163</v>
      </c>
      <c r="H1189" s="61">
        <v>169</v>
      </c>
      <c r="I1189" s="61">
        <v>171</v>
      </c>
      <c r="J1189" s="61">
        <v>173</v>
      </c>
      <c r="K1189" s="61">
        <v>168.9</v>
      </c>
      <c r="L1189" s="65">
        <f>100000/F1189</f>
        <v>598.8023952095808</v>
      </c>
      <c r="M1189" s="66">
        <f t="shared" si="293"/>
        <v>1137.7245508982069</v>
      </c>
      <c r="N1189" s="79">
        <f t="shared" si="294"/>
        <v>1.137724550898207</v>
      </c>
    </row>
    <row r="1190" spans="1:14" ht="15.75">
      <c r="A1190" s="60">
        <v>44</v>
      </c>
      <c r="B1190" s="64">
        <v>43322</v>
      </c>
      <c r="C1190" s="60" t="s">
        <v>20</v>
      </c>
      <c r="D1190" s="60" t="s">
        <v>21</v>
      </c>
      <c r="E1190" s="60" t="s">
        <v>276</v>
      </c>
      <c r="F1190" s="61">
        <v>970</v>
      </c>
      <c r="G1190" s="61">
        <v>950</v>
      </c>
      <c r="H1190" s="61">
        <v>980</v>
      </c>
      <c r="I1190" s="61">
        <v>990</v>
      </c>
      <c r="J1190" s="61">
        <v>1000</v>
      </c>
      <c r="K1190" s="61">
        <v>978.8</v>
      </c>
      <c r="L1190" s="65">
        <f>100000/F1190</f>
        <v>103.09278350515464</v>
      </c>
      <c r="M1190" s="66">
        <f t="shared" si="293"/>
        <v>907.2164948453561</v>
      </c>
      <c r="N1190" s="79">
        <f t="shared" si="294"/>
        <v>0.9072164948453562</v>
      </c>
    </row>
    <row r="1191" spans="1:14" ht="15.75">
      <c r="A1191" s="60">
        <v>45</v>
      </c>
      <c r="B1191" s="64">
        <v>43321</v>
      </c>
      <c r="C1191" s="60" t="s">
        <v>20</v>
      </c>
      <c r="D1191" s="60" t="s">
        <v>21</v>
      </c>
      <c r="E1191" s="60" t="s">
        <v>511</v>
      </c>
      <c r="F1191" s="61">
        <v>735</v>
      </c>
      <c r="G1191" s="61">
        <v>720</v>
      </c>
      <c r="H1191" s="61">
        <v>743</v>
      </c>
      <c r="I1191" s="61">
        <v>751</v>
      </c>
      <c r="J1191" s="61">
        <v>759</v>
      </c>
      <c r="K1191" s="61">
        <v>720</v>
      </c>
      <c r="L1191" s="65">
        <f>100000/F1191</f>
        <v>136.05442176870747</v>
      </c>
      <c r="M1191" s="66">
        <f t="shared" si="293"/>
        <v>-2040.816326530612</v>
      </c>
      <c r="N1191" s="79">
        <f t="shared" si="294"/>
        <v>-2.0408163265306123</v>
      </c>
    </row>
    <row r="1192" spans="1:14" ht="15.75">
      <c r="A1192" s="60">
        <v>46</v>
      </c>
      <c r="B1192" s="64">
        <v>43321</v>
      </c>
      <c r="C1192" s="60" t="s">
        <v>20</v>
      </c>
      <c r="D1192" s="60" t="s">
        <v>21</v>
      </c>
      <c r="E1192" s="60" t="s">
        <v>83</v>
      </c>
      <c r="F1192" s="61">
        <v>1760</v>
      </c>
      <c r="G1192" s="61">
        <v>1730</v>
      </c>
      <c r="H1192" s="61">
        <v>1775</v>
      </c>
      <c r="I1192" s="61">
        <v>1790</v>
      </c>
      <c r="J1192" s="61">
        <v>1805</v>
      </c>
      <c r="K1192" s="61">
        <v>1730</v>
      </c>
      <c r="L1192" s="65">
        <f>100000/F1192</f>
        <v>56.81818181818182</v>
      </c>
      <c r="M1192" s="66">
        <f t="shared" si="293"/>
        <v>-1704.5454545454545</v>
      </c>
      <c r="N1192" s="79">
        <f t="shared" si="294"/>
        <v>-1.7045454545454544</v>
      </c>
    </row>
    <row r="1193" spans="1:14" ht="15.75">
      <c r="A1193" s="60">
        <v>47</v>
      </c>
      <c r="B1193" s="64">
        <v>43320</v>
      </c>
      <c r="C1193" s="60" t="s">
        <v>20</v>
      </c>
      <c r="D1193" s="60" t="s">
        <v>21</v>
      </c>
      <c r="E1193" s="60" t="s">
        <v>582</v>
      </c>
      <c r="F1193" s="61">
        <v>500</v>
      </c>
      <c r="G1193" s="61">
        <v>490</v>
      </c>
      <c r="H1193" s="61">
        <v>505</v>
      </c>
      <c r="I1193" s="61">
        <v>510</v>
      </c>
      <c r="J1193" s="61">
        <v>515</v>
      </c>
      <c r="K1193" s="61">
        <v>490</v>
      </c>
      <c r="L1193" s="65">
        <f>100000/F1193</f>
        <v>200</v>
      </c>
      <c r="M1193" s="66">
        <f t="shared" si="293"/>
        <v>-2000</v>
      </c>
      <c r="N1193" s="79">
        <f t="shared" si="294"/>
        <v>-2</v>
      </c>
    </row>
    <row r="1194" spans="1:14" ht="15.75">
      <c r="A1194" s="60">
        <v>48</v>
      </c>
      <c r="B1194" s="64">
        <v>43320</v>
      </c>
      <c r="C1194" s="60" t="s">
        <v>20</v>
      </c>
      <c r="D1194" s="60" t="s">
        <v>21</v>
      </c>
      <c r="E1194" s="60" t="s">
        <v>64</v>
      </c>
      <c r="F1194" s="61">
        <v>189</v>
      </c>
      <c r="G1194" s="61">
        <v>183</v>
      </c>
      <c r="H1194" s="61">
        <v>192</v>
      </c>
      <c r="I1194" s="61">
        <v>195</v>
      </c>
      <c r="J1194" s="61">
        <v>198</v>
      </c>
      <c r="K1194" s="61">
        <v>192</v>
      </c>
      <c r="L1194" s="65">
        <f aca="true" t="shared" si="295" ref="L1194:L1200">100000/F1194</f>
        <v>529.1005291005291</v>
      </c>
      <c r="M1194" s="66">
        <f aca="true" t="shared" si="296" ref="M1194:M1200">IF(D1194="BUY",(K1194-F1194)*(L1194),(F1194-K1194)*(L1194))</f>
        <v>1587.3015873015875</v>
      </c>
      <c r="N1194" s="79">
        <f aca="true" t="shared" si="297" ref="N1194:N1200">M1194/(L1194)/F1194%</f>
        <v>1.5873015873015874</v>
      </c>
    </row>
    <row r="1195" spans="1:14" ht="15.75">
      <c r="A1195" s="60">
        <v>49</v>
      </c>
      <c r="B1195" s="64">
        <v>43320</v>
      </c>
      <c r="C1195" s="60" t="s">
        <v>20</v>
      </c>
      <c r="D1195" s="60" t="s">
        <v>21</v>
      </c>
      <c r="E1195" s="60" t="s">
        <v>323</v>
      </c>
      <c r="F1195" s="61">
        <v>246</v>
      </c>
      <c r="G1195" s="61">
        <v>240</v>
      </c>
      <c r="H1195" s="61">
        <v>254</v>
      </c>
      <c r="I1195" s="61">
        <v>258</v>
      </c>
      <c r="J1195" s="61">
        <v>262</v>
      </c>
      <c r="K1195" s="61">
        <v>258</v>
      </c>
      <c r="L1195" s="65">
        <f t="shared" si="295"/>
        <v>406.5040650406504</v>
      </c>
      <c r="M1195" s="66">
        <f t="shared" si="296"/>
        <v>4878.048780487805</v>
      </c>
      <c r="N1195" s="79">
        <f t="shared" si="297"/>
        <v>4.878048780487805</v>
      </c>
    </row>
    <row r="1196" spans="1:14" ht="15.75">
      <c r="A1196" s="60">
        <v>50</v>
      </c>
      <c r="B1196" s="64">
        <v>43319</v>
      </c>
      <c r="C1196" s="60" t="s">
        <v>20</v>
      </c>
      <c r="D1196" s="60" t="s">
        <v>21</v>
      </c>
      <c r="E1196" s="60" t="s">
        <v>525</v>
      </c>
      <c r="F1196" s="61">
        <v>426</v>
      </c>
      <c r="G1196" s="61">
        <v>416</v>
      </c>
      <c r="H1196" s="61">
        <v>431</v>
      </c>
      <c r="I1196" s="61">
        <v>436</v>
      </c>
      <c r="J1196" s="61">
        <v>441</v>
      </c>
      <c r="K1196" s="61">
        <v>416</v>
      </c>
      <c r="L1196" s="65">
        <f t="shared" si="295"/>
        <v>234.7417840375587</v>
      </c>
      <c r="M1196" s="66">
        <f t="shared" si="296"/>
        <v>-2347.417840375587</v>
      </c>
      <c r="N1196" s="79">
        <f t="shared" si="297"/>
        <v>-2.347417840375587</v>
      </c>
    </row>
    <row r="1197" spans="1:14" ht="15.75">
      <c r="A1197" s="60">
        <v>51</v>
      </c>
      <c r="B1197" s="64">
        <v>43319</v>
      </c>
      <c r="C1197" s="60" t="s">
        <v>20</v>
      </c>
      <c r="D1197" s="60" t="s">
        <v>21</v>
      </c>
      <c r="E1197" s="60" t="s">
        <v>83</v>
      </c>
      <c r="F1197" s="61">
        <v>1700</v>
      </c>
      <c r="G1197" s="61">
        <v>1672</v>
      </c>
      <c r="H1197" s="61">
        <v>1715</v>
      </c>
      <c r="I1197" s="61">
        <v>1730</v>
      </c>
      <c r="J1197" s="61">
        <v>1745</v>
      </c>
      <c r="K1197" s="61">
        <v>1715</v>
      </c>
      <c r="L1197" s="65">
        <f t="shared" si="295"/>
        <v>58.8235294117647</v>
      </c>
      <c r="M1197" s="66">
        <f t="shared" si="296"/>
        <v>882.3529411764705</v>
      </c>
      <c r="N1197" s="79">
        <f t="shared" si="297"/>
        <v>0.8823529411764706</v>
      </c>
    </row>
    <row r="1198" spans="1:14" ht="15.75">
      <c r="A1198" s="60">
        <v>52</v>
      </c>
      <c r="B1198" s="64">
        <v>43319</v>
      </c>
      <c r="C1198" s="60" t="s">
        <v>20</v>
      </c>
      <c r="D1198" s="60" t="s">
        <v>21</v>
      </c>
      <c r="E1198" s="60" t="s">
        <v>581</v>
      </c>
      <c r="F1198" s="61">
        <v>111.5</v>
      </c>
      <c r="G1198" s="61">
        <v>108</v>
      </c>
      <c r="H1198" s="61">
        <v>113.5</v>
      </c>
      <c r="I1198" s="61">
        <v>115.5</v>
      </c>
      <c r="J1198" s="61">
        <v>117.5</v>
      </c>
      <c r="K1198" s="61">
        <v>113.5</v>
      </c>
      <c r="L1198" s="65">
        <f t="shared" si="295"/>
        <v>896.8609865470852</v>
      </c>
      <c r="M1198" s="66">
        <f t="shared" si="296"/>
        <v>1793.7219730941704</v>
      </c>
      <c r="N1198" s="79">
        <f t="shared" si="297"/>
        <v>1.7937219730941705</v>
      </c>
    </row>
    <row r="1199" spans="1:14" ht="15.75">
      <c r="A1199" s="60">
        <v>53</v>
      </c>
      <c r="B1199" s="64">
        <v>43319</v>
      </c>
      <c r="C1199" s="60" t="s">
        <v>20</v>
      </c>
      <c r="D1199" s="60" t="s">
        <v>21</v>
      </c>
      <c r="E1199" s="60" t="s">
        <v>381</v>
      </c>
      <c r="F1199" s="61">
        <v>118</v>
      </c>
      <c r="G1199" s="61">
        <v>114.5</v>
      </c>
      <c r="H1199" s="61">
        <v>120</v>
      </c>
      <c r="I1199" s="61">
        <v>122</v>
      </c>
      <c r="J1199" s="61">
        <v>124</v>
      </c>
      <c r="K1199" s="61">
        <v>120</v>
      </c>
      <c r="L1199" s="65">
        <f t="shared" si="295"/>
        <v>847.457627118644</v>
      </c>
      <c r="M1199" s="66">
        <f t="shared" si="296"/>
        <v>1694.915254237288</v>
      </c>
      <c r="N1199" s="79">
        <f t="shared" si="297"/>
        <v>1.6949152542372883</v>
      </c>
    </row>
    <row r="1200" spans="1:14" ht="15.75">
      <c r="A1200" s="60">
        <v>54</v>
      </c>
      <c r="B1200" s="64">
        <v>43318</v>
      </c>
      <c r="C1200" s="60" t="s">
        <v>20</v>
      </c>
      <c r="D1200" s="60" t="s">
        <v>21</v>
      </c>
      <c r="E1200" s="60" t="s">
        <v>558</v>
      </c>
      <c r="F1200" s="61">
        <v>442</v>
      </c>
      <c r="G1200" s="61">
        <v>432</v>
      </c>
      <c r="H1200" s="61">
        <v>447</v>
      </c>
      <c r="I1200" s="61">
        <v>446.7</v>
      </c>
      <c r="J1200" s="61">
        <v>457</v>
      </c>
      <c r="K1200" s="61">
        <v>446.7</v>
      </c>
      <c r="L1200" s="65">
        <f t="shared" si="295"/>
        <v>226.2443438914027</v>
      </c>
      <c r="M1200" s="66">
        <f t="shared" si="296"/>
        <v>1063.3484162895902</v>
      </c>
      <c r="N1200" s="79">
        <f t="shared" si="297"/>
        <v>1.0633484162895903</v>
      </c>
    </row>
    <row r="1201" spans="1:14" ht="15.75">
      <c r="A1201" s="60">
        <v>55</v>
      </c>
      <c r="B1201" s="64">
        <v>43318</v>
      </c>
      <c r="C1201" s="60" t="s">
        <v>20</v>
      </c>
      <c r="D1201" s="60" t="s">
        <v>21</v>
      </c>
      <c r="E1201" s="60" t="s">
        <v>66</v>
      </c>
      <c r="F1201" s="61">
        <v>79</v>
      </c>
      <c r="G1201" s="61">
        <v>76.5</v>
      </c>
      <c r="H1201" s="61">
        <v>81</v>
      </c>
      <c r="I1201" s="61">
        <v>83</v>
      </c>
      <c r="J1201" s="61">
        <v>85</v>
      </c>
      <c r="K1201" s="61">
        <v>76.5</v>
      </c>
      <c r="L1201" s="65">
        <f aca="true" t="shared" si="298" ref="L1201:L1208">100000/F1201</f>
        <v>1265.8227848101267</v>
      </c>
      <c r="M1201" s="66">
        <f aca="true" t="shared" si="299" ref="M1201:M1208">IF(D1201="BUY",(K1201-F1201)*(L1201),(F1201-K1201)*(L1201))</f>
        <v>-3164.556962025317</v>
      </c>
      <c r="N1201" s="79">
        <f aca="true" t="shared" si="300" ref="N1201:N1208">M1201/(L1201)/F1201%</f>
        <v>-3.1645569620253164</v>
      </c>
    </row>
    <row r="1202" spans="1:14" ht="15.75">
      <c r="A1202" s="60">
        <v>56</v>
      </c>
      <c r="B1202" s="64">
        <v>43318</v>
      </c>
      <c r="C1202" s="60" t="s">
        <v>20</v>
      </c>
      <c r="D1202" s="60" t="s">
        <v>21</v>
      </c>
      <c r="E1202" s="60" t="s">
        <v>570</v>
      </c>
      <c r="F1202" s="61">
        <v>550</v>
      </c>
      <c r="G1202" s="61">
        <v>538</v>
      </c>
      <c r="H1202" s="61">
        <v>556</v>
      </c>
      <c r="I1202" s="61">
        <v>562</v>
      </c>
      <c r="J1202" s="61">
        <v>568</v>
      </c>
      <c r="K1202" s="61">
        <v>562</v>
      </c>
      <c r="L1202" s="65">
        <f t="shared" si="298"/>
        <v>181.8181818181818</v>
      </c>
      <c r="M1202" s="66">
        <f t="shared" si="299"/>
        <v>2181.818181818182</v>
      </c>
      <c r="N1202" s="79">
        <f t="shared" si="300"/>
        <v>2.181818181818182</v>
      </c>
    </row>
    <row r="1203" spans="1:14" ht="15.75">
      <c r="A1203" s="60">
        <v>57</v>
      </c>
      <c r="B1203" s="64">
        <v>43315</v>
      </c>
      <c r="C1203" s="60" t="s">
        <v>20</v>
      </c>
      <c r="D1203" s="60" t="s">
        <v>21</v>
      </c>
      <c r="E1203" s="60" t="s">
        <v>387</v>
      </c>
      <c r="F1203" s="61">
        <v>600</v>
      </c>
      <c r="G1203" s="61">
        <v>588</v>
      </c>
      <c r="H1203" s="61">
        <v>607</v>
      </c>
      <c r="I1203" s="61">
        <v>614</v>
      </c>
      <c r="J1203" s="61">
        <v>621</v>
      </c>
      <c r="K1203" s="61">
        <v>588</v>
      </c>
      <c r="L1203" s="65">
        <f t="shared" si="298"/>
        <v>166.66666666666666</v>
      </c>
      <c r="M1203" s="66">
        <f t="shared" si="299"/>
        <v>-2000</v>
      </c>
      <c r="N1203" s="79">
        <f t="shared" si="300"/>
        <v>-2</v>
      </c>
    </row>
    <row r="1204" spans="1:14" ht="15.75">
      <c r="A1204" s="60">
        <v>58</v>
      </c>
      <c r="B1204" s="64">
        <v>43315</v>
      </c>
      <c r="C1204" s="60" t="s">
        <v>20</v>
      </c>
      <c r="D1204" s="60" t="s">
        <v>21</v>
      </c>
      <c r="E1204" s="60" t="s">
        <v>509</v>
      </c>
      <c r="F1204" s="61">
        <v>529</v>
      </c>
      <c r="G1204" s="61">
        <v>518</v>
      </c>
      <c r="H1204" s="61">
        <v>535</v>
      </c>
      <c r="I1204" s="61">
        <v>541</v>
      </c>
      <c r="J1204" s="61">
        <v>547</v>
      </c>
      <c r="K1204" s="61">
        <v>535</v>
      </c>
      <c r="L1204" s="65">
        <f t="shared" si="298"/>
        <v>189.0359168241966</v>
      </c>
      <c r="M1204" s="66">
        <f t="shared" si="299"/>
        <v>1134.2155009451794</v>
      </c>
      <c r="N1204" s="79">
        <f t="shared" si="300"/>
        <v>1.1342155009451793</v>
      </c>
    </row>
    <row r="1205" spans="1:14" ht="15.75">
      <c r="A1205" s="60">
        <v>59</v>
      </c>
      <c r="B1205" s="64">
        <v>43315</v>
      </c>
      <c r="C1205" s="60" t="s">
        <v>20</v>
      </c>
      <c r="D1205" s="60" t="s">
        <v>21</v>
      </c>
      <c r="E1205" s="60" t="s">
        <v>442</v>
      </c>
      <c r="F1205" s="61">
        <v>977</v>
      </c>
      <c r="G1205" s="61">
        <v>959</v>
      </c>
      <c r="H1205" s="61">
        <v>987</v>
      </c>
      <c r="I1205" s="61">
        <v>997</v>
      </c>
      <c r="J1205" s="61">
        <v>1007</v>
      </c>
      <c r="K1205" s="61">
        <v>999</v>
      </c>
      <c r="L1205" s="65">
        <f t="shared" si="298"/>
        <v>102.35414534288638</v>
      </c>
      <c r="M1205" s="66">
        <f t="shared" si="299"/>
        <v>2251.7911975435004</v>
      </c>
      <c r="N1205" s="79">
        <f t="shared" si="300"/>
        <v>2.2517911975435005</v>
      </c>
    </row>
    <row r="1206" spans="1:14" ht="15.75">
      <c r="A1206" s="60">
        <v>60</v>
      </c>
      <c r="B1206" s="64">
        <v>43315</v>
      </c>
      <c r="C1206" s="60" t="s">
        <v>20</v>
      </c>
      <c r="D1206" s="60" t="s">
        <v>21</v>
      </c>
      <c r="E1206" s="60" t="s">
        <v>559</v>
      </c>
      <c r="F1206" s="61">
        <v>264</v>
      </c>
      <c r="G1206" s="61">
        <v>257</v>
      </c>
      <c r="H1206" s="61">
        <v>268</v>
      </c>
      <c r="I1206" s="61">
        <v>272</v>
      </c>
      <c r="J1206" s="61">
        <v>276</v>
      </c>
      <c r="K1206" s="61">
        <v>276</v>
      </c>
      <c r="L1206" s="65">
        <f t="shared" si="298"/>
        <v>378.7878787878788</v>
      </c>
      <c r="M1206" s="66">
        <f t="shared" si="299"/>
        <v>4545.454545454546</v>
      </c>
      <c r="N1206" s="79">
        <f t="shared" si="300"/>
        <v>4.545454545454545</v>
      </c>
    </row>
    <row r="1207" spans="1:14" ht="15.75">
      <c r="A1207" s="60">
        <v>61</v>
      </c>
      <c r="B1207" s="64">
        <v>43315</v>
      </c>
      <c r="C1207" s="60" t="s">
        <v>20</v>
      </c>
      <c r="D1207" s="60" t="s">
        <v>21</v>
      </c>
      <c r="E1207" s="60" t="s">
        <v>466</v>
      </c>
      <c r="F1207" s="61">
        <v>1260</v>
      </c>
      <c r="G1207" s="61">
        <v>1239</v>
      </c>
      <c r="H1207" s="61">
        <v>1272</v>
      </c>
      <c r="I1207" s="61">
        <v>1284</v>
      </c>
      <c r="J1207" s="61">
        <v>1296</v>
      </c>
      <c r="K1207" s="61">
        <v>1296</v>
      </c>
      <c r="L1207" s="65">
        <f t="shared" si="298"/>
        <v>79.36507936507937</v>
      </c>
      <c r="M1207" s="66">
        <f t="shared" si="299"/>
        <v>2857.1428571428573</v>
      </c>
      <c r="N1207" s="79">
        <f t="shared" si="300"/>
        <v>2.857142857142857</v>
      </c>
    </row>
    <row r="1208" spans="1:14" ht="15.75">
      <c r="A1208" s="60">
        <v>62</v>
      </c>
      <c r="B1208" s="64">
        <v>43314</v>
      </c>
      <c r="C1208" s="60" t="s">
        <v>20</v>
      </c>
      <c r="D1208" s="60" t="s">
        <v>21</v>
      </c>
      <c r="E1208" s="60" t="s">
        <v>101</v>
      </c>
      <c r="F1208" s="61">
        <v>803</v>
      </c>
      <c r="G1208" s="61">
        <v>785</v>
      </c>
      <c r="H1208" s="61">
        <v>811</v>
      </c>
      <c r="I1208" s="61">
        <v>820</v>
      </c>
      <c r="J1208" s="61">
        <v>828</v>
      </c>
      <c r="K1208" s="61">
        <v>811</v>
      </c>
      <c r="L1208" s="65">
        <f t="shared" si="298"/>
        <v>124.53300124533001</v>
      </c>
      <c r="M1208" s="66">
        <f t="shared" si="299"/>
        <v>996.2640099626401</v>
      </c>
      <c r="N1208" s="79">
        <f t="shared" si="300"/>
        <v>0.9962640099626402</v>
      </c>
    </row>
    <row r="1209" spans="1:14" ht="15.75">
      <c r="A1209" s="60">
        <v>63</v>
      </c>
      <c r="B1209" s="64">
        <v>43314</v>
      </c>
      <c r="C1209" s="60" t="s">
        <v>20</v>
      </c>
      <c r="D1209" s="60" t="s">
        <v>21</v>
      </c>
      <c r="E1209" s="60" t="s">
        <v>365</v>
      </c>
      <c r="F1209" s="61">
        <v>650</v>
      </c>
      <c r="G1209" s="61">
        <v>639</v>
      </c>
      <c r="H1209" s="61">
        <v>657</v>
      </c>
      <c r="I1209" s="61">
        <v>664</v>
      </c>
      <c r="J1209" s="61">
        <v>670</v>
      </c>
      <c r="K1209" s="61">
        <v>639</v>
      </c>
      <c r="L1209" s="65">
        <f aca="true" t="shared" si="301" ref="L1209:L1215">100000/F1209</f>
        <v>153.84615384615384</v>
      </c>
      <c r="M1209" s="66">
        <f aca="true" t="shared" si="302" ref="M1209:M1215">IF(D1209="BUY",(K1209-F1209)*(L1209),(F1209-K1209)*(L1209))</f>
        <v>-1692.3076923076922</v>
      </c>
      <c r="N1209" s="79">
        <f aca="true" t="shared" si="303" ref="N1209:N1215">M1209/(L1209)/F1209%</f>
        <v>-1.6923076923076923</v>
      </c>
    </row>
    <row r="1210" spans="1:14" ht="15.75">
      <c r="A1210" s="60">
        <v>64</v>
      </c>
      <c r="B1210" s="64">
        <v>43314</v>
      </c>
      <c r="C1210" s="60" t="s">
        <v>20</v>
      </c>
      <c r="D1210" s="60" t="s">
        <v>21</v>
      </c>
      <c r="E1210" s="60" t="s">
        <v>442</v>
      </c>
      <c r="F1210" s="61">
        <v>948</v>
      </c>
      <c r="G1210" s="61">
        <v>930</v>
      </c>
      <c r="H1210" s="61">
        <v>958</v>
      </c>
      <c r="I1210" s="61">
        <v>968</v>
      </c>
      <c r="J1210" s="61">
        <v>978</v>
      </c>
      <c r="K1210" s="61">
        <v>958</v>
      </c>
      <c r="L1210" s="65">
        <f t="shared" si="301"/>
        <v>105.48523206751055</v>
      </c>
      <c r="M1210" s="66">
        <f t="shared" si="302"/>
        <v>1054.8523206751056</v>
      </c>
      <c r="N1210" s="79">
        <f t="shared" si="303"/>
        <v>1.0548523206751055</v>
      </c>
    </row>
    <row r="1211" spans="1:14" ht="15.75">
      <c r="A1211" s="60">
        <v>65</v>
      </c>
      <c r="B1211" s="64">
        <v>43314</v>
      </c>
      <c r="C1211" s="60" t="s">
        <v>20</v>
      </c>
      <c r="D1211" s="60" t="s">
        <v>21</v>
      </c>
      <c r="E1211" s="60" t="s">
        <v>548</v>
      </c>
      <c r="F1211" s="61">
        <v>1180</v>
      </c>
      <c r="G1211" s="61">
        <v>1160</v>
      </c>
      <c r="H1211" s="61">
        <v>1192</v>
      </c>
      <c r="I1211" s="61">
        <v>1204</v>
      </c>
      <c r="J1211" s="61">
        <v>1216</v>
      </c>
      <c r="K1211" s="61">
        <v>1204</v>
      </c>
      <c r="L1211" s="65">
        <f t="shared" si="301"/>
        <v>84.7457627118644</v>
      </c>
      <c r="M1211" s="66">
        <f t="shared" si="302"/>
        <v>2033.8983050847455</v>
      </c>
      <c r="N1211" s="79">
        <f t="shared" si="303"/>
        <v>2.0338983050847457</v>
      </c>
    </row>
    <row r="1212" spans="1:14" ht="15.75">
      <c r="A1212" s="60">
        <v>66</v>
      </c>
      <c r="B1212" s="64">
        <v>43313</v>
      </c>
      <c r="C1212" s="60" t="s">
        <v>20</v>
      </c>
      <c r="D1212" s="60" t="s">
        <v>21</v>
      </c>
      <c r="E1212" s="60" t="s">
        <v>276</v>
      </c>
      <c r="F1212" s="61">
        <v>933</v>
      </c>
      <c r="G1212" s="61">
        <v>916</v>
      </c>
      <c r="H1212" s="61">
        <v>943</v>
      </c>
      <c r="I1212" s="61">
        <v>953</v>
      </c>
      <c r="J1212" s="61">
        <v>963</v>
      </c>
      <c r="K1212" s="61">
        <v>943</v>
      </c>
      <c r="L1212" s="65">
        <f t="shared" si="301"/>
        <v>107.18113612004288</v>
      </c>
      <c r="M1212" s="66">
        <f t="shared" si="302"/>
        <v>1071.8113612004288</v>
      </c>
      <c r="N1212" s="79">
        <f t="shared" si="303"/>
        <v>1.0718113612004287</v>
      </c>
    </row>
    <row r="1213" spans="1:14" ht="15.75">
      <c r="A1213" s="60">
        <v>67</v>
      </c>
      <c r="B1213" s="64">
        <v>43313</v>
      </c>
      <c r="C1213" s="60" t="s">
        <v>20</v>
      </c>
      <c r="D1213" s="60" t="s">
        <v>21</v>
      </c>
      <c r="E1213" s="60" t="s">
        <v>381</v>
      </c>
      <c r="F1213" s="61">
        <v>113</v>
      </c>
      <c r="G1213" s="61">
        <v>109.5</v>
      </c>
      <c r="H1213" s="61">
        <v>115</v>
      </c>
      <c r="I1213" s="61">
        <v>117</v>
      </c>
      <c r="J1213" s="61">
        <v>119</v>
      </c>
      <c r="K1213" s="61">
        <v>115</v>
      </c>
      <c r="L1213" s="65">
        <f t="shared" si="301"/>
        <v>884.9557522123894</v>
      </c>
      <c r="M1213" s="66">
        <f t="shared" si="302"/>
        <v>1769.9115044247787</v>
      </c>
      <c r="N1213" s="79">
        <f t="shared" si="303"/>
        <v>1.7699115044247788</v>
      </c>
    </row>
    <row r="1214" spans="1:14" ht="15.75">
      <c r="A1214" s="60">
        <v>68</v>
      </c>
      <c r="B1214" s="64">
        <v>43313</v>
      </c>
      <c r="C1214" s="60" t="s">
        <v>20</v>
      </c>
      <c r="D1214" s="60" t="s">
        <v>21</v>
      </c>
      <c r="E1214" s="60" t="s">
        <v>81</v>
      </c>
      <c r="F1214" s="61">
        <v>143</v>
      </c>
      <c r="G1214" s="61">
        <v>138</v>
      </c>
      <c r="H1214" s="61">
        <v>146</v>
      </c>
      <c r="I1214" s="61">
        <v>149</v>
      </c>
      <c r="J1214" s="61">
        <v>152</v>
      </c>
      <c r="K1214" s="61">
        <v>146</v>
      </c>
      <c r="L1214" s="65">
        <f t="shared" si="301"/>
        <v>699.3006993006993</v>
      </c>
      <c r="M1214" s="66">
        <f t="shared" si="302"/>
        <v>2097.902097902098</v>
      </c>
      <c r="N1214" s="79">
        <f t="shared" si="303"/>
        <v>2.097902097902098</v>
      </c>
    </row>
    <row r="1215" spans="1:14" ht="15.75">
      <c r="A1215" s="60">
        <v>69</v>
      </c>
      <c r="B1215" s="64">
        <v>43313</v>
      </c>
      <c r="C1215" s="60" t="s">
        <v>20</v>
      </c>
      <c r="D1215" s="60" t="s">
        <v>21</v>
      </c>
      <c r="E1215" s="60" t="s">
        <v>408</v>
      </c>
      <c r="F1215" s="61">
        <v>232</v>
      </c>
      <c r="G1215" s="61">
        <v>227</v>
      </c>
      <c r="H1215" s="61">
        <v>235</v>
      </c>
      <c r="I1215" s="61">
        <v>238</v>
      </c>
      <c r="J1215" s="61">
        <v>241</v>
      </c>
      <c r="K1215" s="61">
        <v>235</v>
      </c>
      <c r="L1215" s="65">
        <f t="shared" si="301"/>
        <v>431.0344827586207</v>
      </c>
      <c r="M1215" s="66">
        <f t="shared" si="302"/>
        <v>1293.103448275862</v>
      </c>
      <c r="N1215" s="79">
        <f t="shared" si="303"/>
        <v>1.293103448275862</v>
      </c>
    </row>
    <row r="1216" spans="1:12" ht="15.75">
      <c r="A1216" s="82" t="s">
        <v>26</v>
      </c>
      <c r="B1216" s="23"/>
      <c r="C1216" s="24"/>
      <c r="D1216" s="25"/>
      <c r="E1216" s="26"/>
      <c r="F1216" s="26"/>
      <c r="G1216" s="27"/>
      <c r="H1216" s="35"/>
      <c r="I1216" s="35"/>
      <c r="J1216" s="35"/>
      <c r="K1216" s="26"/>
      <c r="L1216" s="21"/>
    </row>
    <row r="1217" spans="1:12" ht="15.75">
      <c r="A1217" s="82" t="s">
        <v>27</v>
      </c>
      <c r="B1217" s="23"/>
      <c r="C1217" s="24"/>
      <c r="D1217" s="25"/>
      <c r="E1217" s="26"/>
      <c r="F1217" s="26"/>
      <c r="G1217" s="27"/>
      <c r="H1217" s="26"/>
      <c r="I1217" s="26"/>
      <c r="J1217" s="26"/>
      <c r="K1217" s="26"/>
      <c r="L1217" s="21"/>
    </row>
    <row r="1218" spans="1:11" ht="15.75">
      <c r="A1218" s="82" t="s">
        <v>27</v>
      </c>
      <c r="B1218" s="23"/>
      <c r="C1218" s="24"/>
      <c r="D1218" s="25"/>
      <c r="E1218" s="26"/>
      <c r="F1218" s="26"/>
      <c r="G1218" s="27"/>
      <c r="H1218" s="26"/>
      <c r="I1218" s="26"/>
      <c r="J1218" s="26"/>
      <c r="K1218" s="26"/>
    </row>
    <row r="1219" spans="1:13" ht="16.5" thickBot="1">
      <c r="A1219" s="68"/>
      <c r="B1219" s="69"/>
      <c r="C1219" s="26"/>
      <c r="D1219" s="26"/>
      <c r="E1219" s="26"/>
      <c r="F1219" s="29"/>
      <c r="G1219" s="30"/>
      <c r="H1219" s="31" t="s">
        <v>28</v>
      </c>
      <c r="I1219" s="31"/>
      <c r="J1219" s="29"/>
      <c r="K1219" s="29"/>
      <c r="M1219" s="21"/>
    </row>
    <row r="1220" spans="1:11" ht="15.75">
      <c r="A1220" s="68"/>
      <c r="B1220" s="69"/>
      <c r="C1220" s="119" t="s">
        <v>29</v>
      </c>
      <c r="D1220" s="119"/>
      <c r="E1220" s="33">
        <v>69</v>
      </c>
      <c r="F1220" s="34">
        <f>F1221+F1222+F1223+F1224+F1225+F1226</f>
        <v>99.99999999999999</v>
      </c>
      <c r="G1220" s="35">
        <v>69</v>
      </c>
      <c r="H1220" s="36">
        <f>G1221/G1220%</f>
        <v>73.91304347826087</v>
      </c>
      <c r="I1220" s="36"/>
      <c r="J1220" s="29"/>
      <c r="K1220" s="29"/>
    </row>
    <row r="1221" spans="1:10" ht="15.75">
      <c r="A1221" s="68"/>
      <c r="B1221" s="69"/>
      <c r="C1221" s="115" t="s">
        <v>30</v>
      </c>
      <c r="D1221" s="115"/>
      <c r="E1221" s="37">
        <v>51</v>
      </c>
      <c r="F1221" s="38">
        <f>(E1221/E1220)*100</f>
        <v>73.91304347826086</v>
      </c>
      <c r="G1221" s="35">
        <v>51</v>
      </c>
      <c r="H1221" s="32"/>
      <c r="I1221" s="32"/>
      <c r="J1221" s="29"/>
    </row>
    <row r="1222" spans="1:10" ht="15.75">
      <c r="A1222" s="68"/>
      <c r="B1222" s="69"/>
      <c r="C1222" s="115" t="s">
        <v>32</v>
      </c>
      <c r="D1222" s="115"/>
      <c r="E1222" s="37">
        <v>0</v>
      </c>
      <c r="F1222" s="38">
        <f>(E1222/E1220)*100</f>
        <v>0</v>
      </c>
      <c r="G1222" s="40"/>
      <c r="H1222" s="35"/>
      <c r="I1222" s="35"/>
      <c r="J1222" s="29"/>
    </row>
    <row r="1223" spans="1:12" ht="15.75">
      <c r="A1223" s="68"/>
      <c r="B1223" s="69"/>
      <c r="C1223" s="115" t="s">
        <v>33</v>
      </c>
      <c r="D1223" s="115"/>
      <c r="E1223" s="37">
        <v>0</v>
      </c>
      <c r="F1223" s="38">
        <f>(E1223/E1220)*100</f>
        <v>0</v>
      </c>
      <c r="G1223" s="40"/>
      <c r="H1223" s="35"/>
      <c r="I1223" s="35"/>
      <c r="J1223" s="29"/>
      <c r="K1223" s="29"/>
      <c r="L1223" s="2"/>
    </row>
    <row r="1224" spans="1:11" ht="15.75">
      <c r="A1224" s="68"/>
      <c r="B1224" s="69"/>
      <c r="C1224" s="115" t="s">
        <v>34</v>
      </c>
      <c r="D1224" s="115"/>
      <c r="E1224" s="37">
        <v>18</v>
      </c>
      <c r="F1224" s="38">
        <f>(E1224/E1220)*100</f>
        <v>26.08695652173913</v>
      </c>
      <c r="G1224" s="40"/>
      <c r="H1224" s="26" t="s">
        <v>35</v>
      </c>
      <c r="I1224" s="26"/>
      <c r="J1224" s="29"/>
      <c r="K1224" s="29"/>
    </row>
    <row r="1225" spans="1:11" ht="15.75">
      <c r="A1225" s="68"/>
      <c r="B1225" s="69"/>
      <c r="C1225" s="115" t="s">
        <v>36</v>
      </c>
      <c r="D1225" s="115"/>
      <c r="E1225" s="37">
        <v>0</v>
      </c>
      <c r="F1225" s="38">
        <f>(E1225/E1220)*100</f>
        <v>0</v>
      </c>
      <c r="G1225" s="40"/>
      <c r="H1225" s="26"/>
      <c r="I1225" s="26"/>
      <c r="J1225" s="29"/>
      <c r="K1225" s="29"/>
    </row>
    <row r="1226" spans="1:11" ht="16.5" thickBot="1">
      <c r="A1226" s="68"/>
      <c r="B1226" s="69"/>
      <c r="C1226" s="116" t="s">
        <v>37</v>
      </c>
      <c r="D1226" s="116"/>
      <c r="E1226" s="42"/>
      <c r="F1226" s="43">
        <f>(E1226/E1220)*100</f>
        <v>0</v>
      </c>
      <c r="G1226" s="40"/>
      <c r="H1226" s="26"/>
      <c r="J1226" s="26"/>
      <c r="K1226" s="29"/>
    </row>
    <row r="1227" spans="1:11" ht="15.75">
      <c r="A1227" s="83" t="s">
        <v>38</v>
      </c>
      <c r="B1227" s="23"/>
      <c r="C1227" s="24"/>
      <c r="D1227" s="24"/>
      <c r="E1227" s="26"/>
      <c r="F1227" s="26"/>
      <c r="G1227" s="84"/>
      <c r="H1227" s="85"/>
      <c r="I1227" s="85"/>
      <c r="J1227" s="85"/>
      <c r="K1227" s="26"/>
    </row>
    <row r="1228" spans="1:12" ht="15.75">
      <c r="A1228" s="25" t="s">
        <v>39</v>
      </c>
      <c r="B1228" s="23"/>
      <c r="C1228" s="86"/>
      <c r="D1228" s="87"/>
      <c r="E1228" s="28"/>
      <c r="F1228" s="85"/>
      <c r="G1228" s="84"/>
      <c r="H1228" s="85"/>
      <c r="I1228" s="85"/>
      <c r="J1228" s="85"/>
      <c r="K1228" s="26"/>
      <c r="L1228" s="70"/>
    </row>
    <row r="1229" spans="1:13" ht="15.75">
      <c r="A1229" s="25" t="s">
        <v>40</v>
      </c>
      <c r="B1229" s="23"/>
      <c r="C1229" s="24"/>
      <c r="D1229" s="87"/>
      <c r="E1229" s="28"/>
      <c r="F1229" s="85"/>
      <c r="G1229" s="84"/>
      <c r="H1229" s="32"/>
      <c r="I1229" s="32"/>
      <c r="J1229" s="32"/>
      <c r="K1229" s="26"/>
      <c r="M1229" s="21"/>
    </row>
    <row r="1230" spans="1:13" ht="15.75">
      <c r="A1230" s="25" t="s">
        <v>41</v>
      </c>
      <c r="B1230" s="86"/>
      <c r="C1230" s="24"/>
      <c r="D1230" s="87"/>
      <c r="E1230" s="28"/>
      <c r="F1230" s="85"/>
      <c r="G1230" s="30"/>
      <c r="H1230" s="32"/>
      <c r="I1230" s="32"/>
      <c r="J1230" s="32"/>
      <c r="K1230" s="26"/>
      <c r="L1230" s="21"/>
      <c r="M1230" s="21"/>
    </row>
    <row r="1231" spans="1:14" ht="16.5" thickBot="1">
      <c r="A1231" s="25" t="s">
        <v>42</v>
      </c>
      <c r="B1231" s="39"/>
      <c r="C1231" s="24"/>
      <c r="D1231" s="88"/>
      <c r="E1231" s="85"/>
      <c r="F1231" s="85"/>
      <c r="G1231" s="30"/>
      <c r="H1231" s="32"/>
      <c r="I1231" s="32"/>
      <c r="J1231" s="32"/>
      <c r="K1231" s="85"/>
      <c r="L1231" s="21"/>
      <c r="M1231" s="21"/>
      <c r="N1231" s="21"/>
    </row>
    <row r="1232" spans="1:14" ht="16.5" thickBot="1">
      <c r="A1232" s="124" t="s">
        <v>0</v>
      </c>
      <c r="B1232" s="124"/>
      <c r="C1232" s="124"/>
      <c r="D1232" s="124"/>
      <c r="E1232" s="124"/>
      <c r="F1232" s="124"/>
      <c r="G1232" s="124"/>
      <c r="H1232" s="124"/>
      <c r="I1232" s="124"/>
      <c r="J1232" s="124"/>
      <c r="K1232" s="124"/>
      <c r="L1232" s="124"/>
      <c r="M1232" s="124"/>
      <c r="N1232" s="124"/>
    </row>
    <row r="1233" spans="1:14" ht="16.5" thickBot="1">
      <c r="A1233" s="124"/>
      <c r="B1233" s="124"/>
      <c r="C1233" s="124"/>
      <c r="D1233" s="124"/>
      <c r="E1233" s="124"/>
      <c r="F1233" s="124"/>
      <c r="G1233" s="124"/>
      <c r="H1233" s="124"/>
      <c r="I1233" s="124"/>
      <c r="J1233" s="124"/>
      <c r="K1233" s="124"/>
      <c r="L1233" s="124"/>
      <c r="M1233" s="124"/>
      <c r="N1233" s="124"/>
    </row>
    <row r="1234" spans="1:14" ht="15.75">
      <c r="A1234" s="124"/>
      <c r="B1234" s="124"/>
      <c r="C1234" s="124"/>
      <c r="D1234" s="124"/>
      <c r="E1234" s="124"/>
      <c r="F1234" s="124"/>
      <c r="G1234" s="124"/>
      <c r="H1234" s="124"/>
      <c r="I1234" s="124"/>
      <c r="J1234" s="124"/>
      <c r="K1234" s="124"/>
      <c r="L1234" s="124"/>
      <c r="M1234" s="124"/>
      <c r="N1234" s="124"/>
    </row>
    <row r="1235" spans="1:14" ht="15.75">
      <c r="A1235" s="125" t="s">
        <v>1</v>
      </c>
      <c r="B1235" s="125"/>
      <c r="C1235" s="125"/>
      <c r="D1235" s="125"/>
      <c r="E1235" s="125"/>
      <c r="F1235" s="125"/>
      <c r="G1235" s="125"/>
      <c r="H1235" s="125"/>
      <c r="I1235" s="125"/>
      <c r="J1235" s="125"/>
      <c r="K1235" s="125"/>
      <c r="L1235" s="125"/>
      <c r="M1235" s="125"/>
      <c r="N1235" s="125"/>
    </row>
    <row r="1236" spans="1:14" ht="15.75">
      <c r="A1236" s="125" t="s">
        <v>2</v>
      </c>
      <c r="B1236" s="125"/>
      <c r="C1236" s="125"/>
      <c r="D1236" s="125"/>
      <c r="E1236" s="125"/>
      <c r="F1236" s="125"/>
      <c r="G1236" s="125"/>
      <c r="H1236" s="125"/>
      <c r="I1236" s="125"/>
      <c r="J1236" s="125"/>
      <c r="K1236" s="125"/>
      <c r="L1236" s="125"/>
      <c r="M1236" s="125"/>
      <c r="N1236" s="125"/>
    </row>
    <row r="1237" spans="1:14" ht="16.5" thickBot="1">
      <c r="A1237" s="126" t="s">
        <v>3</v>
      </c>
      <c r="B1237" s="126"/>
      <c r="C1237" s="126"/>
      <c r="D1237" s="126"/>
      <c r="E1237" s="126"/>
      <c r="F1237" s="126"/>
      <c r="G1237" s="126"/>
      <c r="H1237" s="126"/>
      <c r="I1237" s="126"/>
      <c r="J1237" s="126"/>
      <c r="K1237" s="126"/>
      <c r="L1237" s="126"/>
      <c r="M1237" s="126"/>
      <c r="N1237" s="126"/>
    </row>
    <row r="1238" spans="1:14" ht="15.75">
      <c r="A1238" s="127" t="s">
        <v>568</v>
      </c>
      <c r="B1238" s="127"/>
      <c r="C1238" s="127"/>
      <c r="D1238" s="127"/>
      <c r="E1238" s="127"/>
      <c r="F1238" s="127"/>
      <c r="G1238" s="127"/>
      <c r="H1238" s="127"/>
      <c r="I1238" s="127"/>
      <c r="J1238" s="127"/>
      <c r="K1238" s="127"/>
      <c r="L1238" s="127"/>
      <c r="M1238" s="127"/>
      <c r="N1238" s="127"/>
    </row>
    <row r="1239" spans="1:14" ht="15.75">
      <c r="A1239" s="127" t="s">
        <v>5</v>
      </c>
      <c r="B1239" s="127"/>
      <c r="C1239" s="127"/>
      <c r="D1239" s="127"/>
      <c r="E1239" s="127"/>
      <c r="F1239" s="127"/>
      <c r="G1239" s="127"/>
      <c r="H1239" s="127"/>
      <c r="I1239" s="127"/>
      <c r="J1239" s="127"/>
      <c r="K1239" s="127"/>
      <c r="L1239" s="127"/>
      <c r="M1239" s="127"/>
      <c r="N1239" s="127"/>
    </row>
    <row r="1240" spans="1:14" ht="15.75">
      <c r="A1240" s="122" t="s">
        <v>6</v>
      </c>
      <c r="B1240" s="117" t="s">
        <v>7</v>
      </c>
      <c r="C1240" s="117" t="s">
        <v>8</v>
      </c>
      <c r="D1240" s="122" t="s">
        <v>9</v>
      </c>
      <c r="E1240" s="117" t="s">
        <v>10</v>
      </c>
      <c r="F1240" s="117" t="s">
        <v>11</v>
      </c>
      <c r="G1240" s="117" t="s">
        <v>12</v>
      </c>
      <c r="H1240" s="117" t="s">
        <v>13</v>
      </c>
      <c r="I1240" s="117" t="s">
        <v>14</v>
      </c>
      <c r="J1240" s="117" t="s">
        <v>15</v>
      </c>
      <c r="K1240" s="120" t="s">
        <v>16</v>
      </c>
      <c r="L1240" s="117" t="s">
        <v>17</v>
      </c>
      <c r="M1240" s="117" t="s">
        <v>18</v>
      </c>
      <c r="N1240" s="117" t="s">
        <v>19</v>
      </c>
    </row>
    <row r="1241" spans="1:14" ht="15.75">
      <c r="A1241" s="123"/>
      <c r="B1241" s="118"/>
      <c r="C1241" s="118"/>
      <c r="D1241" s="123"/>
      <c r="E1241" s="118"/>
      <c r="F1241" s="118"/>
      <c r="G1241" s="118"/>
      <c r="H1241" s="118"/>
      <c r="I1241" s="118"/>
      <c r="J1241" s="118"/>
      <c r="K1241" s="121"/>
      <c r="L1241" s="118"/>
      <c r="M1241" s="118"/>
      <c r="N1241" s="118"/>
    </row>
    <row r="1242" spans="1:14" ht="16.5" customHeight="1">
      <c r="A1242" s="60">
        <v>1</v>
      </c>
      <c r="B1242" s="64">
        <v>43312</v>
      </c>
      <c r="C1242" s="60" t="s">
        <v>20</v>
      </c>
      <c r="D1242" s="60" t="s">
        <v>21</v>
      </c>
      <c r="E1242" s="60" t="s">
        <v>576</v>
      </c>
      <c r="F1242" s="61">
        <v>140</v>
      </c>
      <c r="G1242" s="61">
        <v>135</v>
      </c>
      <c r="H1242" s="61">
        <v>143</v>
      </c>
      <c r="I1242" s="61">
        <v>146</v>
      </c>
      <c r="J1242" s="61">
        <v>149</v>
      </c>
      <c r="K1242" s="61">
        <v>143</v>
      </c>
      <c r="L1242" s="65">
        <f aca="true" t="shared" si="304" ref="L1242:L1257">100000/F1242</f>
        <v>714.2857142857143</v>
      </c>
      <c r="M1242" s="66">
        <f aca="true" t="shared" si="305" ref="M1242:M1248">IF(D1242="BUY",(K1242-F1242)*(L1242),(F1242-K1242)*(L1242))</f>
        <v>2142.857142857143</v>
      </c>
      <c r="N1242" s="79">
        <f aca="true" t="shared" si="306" ref="N1242:N1248">M1242/(L1242)/F1242%</f>
        <v>2.142857142857143</v>
      </c>
    </row>
    <row r="1243" spans="1:14" ht="16.5" customHeight="1">
      <c r="A1243" s="60">
        <v>2</v>
      </c>
      <c r="B1243" s="64">
        <v>43312</v>
      </c>
      <c r="C1243" s="60" t="s">
        <v>20</v>
      </c>
      <c r="D1243" s="60" t="s">
        <v>21</v>
      </c>
      <c r="E1243" s="60" t="s">
        <v>577</v>
      </c>
      <c r="F1243" s="61">
        <v>200</v>
      </c>
      <c r="G1243" s="61">
        <v>195</v>
      </c>
      <c r="H1243" s="61">
        <v>203</v>
      </c>
      <c r="I1243" s="61">
        <v>206</v>
      </c>
      <c r="J1243" s="61">
        <v>209</v>
      </c>
      <c r="K1243" s="61">
        <v>195</v>
      </c>
      <c r="L1243" s="65">
        <f t="shared" si="304"/>
        <v>500</v>
      </c>
      <c r="M1243" s="66">
        <f t="shared" si="305"/>
        <v>-2500</v>
      </c>
      <c r="N1243" s="79">
        <f t="shared" si="306"/>
        <v>-2.5</v>
      </c>
    </row>
    <row r="1244" spans="1:14" ht="16.5" customHeight="1">
      <c r="A1244" s="60">
        <v>3</v>
      </c>
      <c r="B1244" s="64">
        <v>43312</v>
      </c>
      <c r="C1244" s="60" t="s">
        <v>20</v>
      </c>
      <c r="D1244" s="60" t="s">
        <v>21</v>
      </c>
      <c r="E1244" s="60" t="s">
        <v>59</v>
      </c>
      <c r="F1244" s="61">
        <v>390</v>
      </c>
      <c r="G1244" s="61">
        <v>381</v>
      </c>
      <c r="H1244" s="61">
        <v>395</v>
      </c>
      <c r="I1244" s="61">
        <v>400</v>
      </c>
      <c r="J1244" s="61">
        <v>405</v>
      </c>
      <c r="K1244" s="61">
        <v>395</v>
      </c>
      <c r="L1244" s="65">
        <f t="shared" si="304"/>
        <v>256.4102564102564</v>
      </c>
      <c r="M1244" s="66">
        <f t="shared" si="305"/>
        <v>1282.051282051282</v>
      </c>
      <c r="N1244" s="79">
        <f t="shared" si="306"/>
        <v>1.2820512820512822</v>
      </c>
    </row>
    <row r="1245" spans="1:14" ht="16.5" customHeight="1">
      <c r="A1245" s="60">
        <v>4</v>
      </c>
      <c r="B1245" s="64">
        <v>43312</v>
      </c>
      <c r="C1245" s="60" t="s">
        <v>20</v>
      </c>
      <c r="D1245" s="60" t="s">
        <v>21</v>
      </c>
      <c r="E1245" s="60" t="s">
        <v>294</v>
      </c>
      <c r="F1245" s="61">
        <v>160</v>
      </c>
      <c r="G1245" s="61">
        <v>155</v>
      </c>
      <c r="H1245" s="61">
        <v>163</v>
      </c>
      <c r="I1245" s="61">
        <v>166</v>
      </c>
      <c r="J1245" s="61">
        <v>169</v>
      </c>
      <c r="K1245" s="61">
        <v>169</v>
      </c>
      <c r="L1245" s="65">
        <f t="shared" si="304"/>
        <v>625</v>
      </c>
      <c r="M1245" s="66">
        <f t="shared" si="305"/>
        <v>5625</v>
      </c>
      <c r="N1245" s="79">
        <f t="shared" si="306"/>
        <v>5.625</v>
      </c>
    </row>
    <row r="1246" spans="1:14" ht="16.5" customHeight="1">
      <c r="A1246" s="60">
        <v>5</v>
      </c>
      <c r="B1246" s="64">
        <v>43312</v>
      </c>
      <c r="C1246" s="60" t="s">
        <v>20</v>
      </c>
      <c r="D1246" s="60" t="s">
        <v>21</v>
      </c>
      <c r="E1246" s="60" t="s">
        <v>65</v>
      </c>
      <c r="F1246" s="61">
        <v>350</v>
      </c>
      <c r="G1246" s="61">
        <v>343</v>
      </c>
      <c r="H1246" s="61">
        <v>354</v>
      </c>
      <c r="I1246" s="61">
        <v>358</v>
      </c>
      <c r="J1246" s="61">
        <v>352</v>
      </c>
      <c r="K1246" s="61">
        <v>355</v>
      </c>
      <c r="L1246" s="65">
        <f t="shared" si="304"/>
        <v>285.7142857142857</v>
      </c>
      <c r="M1246" s="66">
        <f t="shared" si="305"/>
        <v>1428.5714285714287</v>
      </c>
      <c r="N1246" s="79">
        <f t="shared" si="306"/>
        <v>1.4285714285714286</v>
      </c>
    </row>
    <row r="1247" spans="1:14" ht="16.5" customHeight="1">
      <c r="A1247" s="60">
        <v>6</v>
      </c>
      <c r="B1247" s="64">
        <v>43312</v>
      </c>
      <c r="C1247" s="60" t="s">
        <v>20</v>
      </c>
      <c r="D1247" s="60" t="s">
        <v>21</v>
      </c>
      <c r="E1247" s="60" t="s">
        <v>183</v>
      </c>
      <c r="F1247" s="61">
        <v>320</v>
      </c>
      <c r="G1247" s="61">
        <v>309</v>
      </c>
      <c r="H1247" s="61">
        <v>326</v>
      </c>
      <c r="I1247" s="61">
        <v>332</v>
      </c>
      <c r="J1247" s="61">
        <v>338</v>
      </c>
      <c r="K1247" s="61">
        <v>338</v>
      </c>
      <c r="L1247" s="65">
        <f t="shared" si="304"/>
        <v>312.5</v>
      </c>
      <c r="M1247" s="66">
        <f t="shared" si="305"/>
        <v>5625</v>
      </c>
      <c r="N1247" s="79">
        <f t="shared" si="306"/>
        <v>5.625</v>
      </c>
    </row>
    <row r="1248" spans="1:14" ht="16.5" customHeight="1">
      <c r="A1248" s="60">
        <v>7</v>
      </c>
      <c r="B1248" s="64">
        <v>43311</v>
      </c>
      <c r="C1248" s="60" t="s">
        <v>20</v>
      </c>
      <c r="D1248" s="60" t="s">
        <v>21</v>
      </c>
      <c r="E1248" s="60" t="s">
        <v>574</v>
      </c>
      <c r="F1248" s="61">
        <v>1590</v>
      </c>
      <c r="G1248" s="61">
        <v>1565</v>
      </c>
      <c r="H1248" s="61">
        <v>1605</v>
      </c>
      <c r="I1248" s="61">
        <v>1620</v>
      </c>
      <c r="J1248" s="61">
        <v>1635</v>
      </c>
      <c r="K1248" s="61">
        <v>1635</v>
      </c>
      <c r="L1248" s="65">
        <f t="shared" si="304"/>
        <v>62.893081761006286</v>
      </c>
      <c r="M1248" s="66">
        <f t="shared" si="305"/>
        <v>2830.188679245283</v>
      </c>
      <c r="N1248" s="79">
        <f t="shared" si="306"/>
        <v>2.830188679245283</v>
      </c>
    </row>
    <row r="1249" spans="1:14" ht="16.5" customHeight="1">
      <c r="A1249" s="60">
        <v>8</v>
      </c>
      <c r="B1249" s="64">
        <v>43311</v>
      </c>
      <c r="C1249" s="60" t="s">
        <v>20</v>
      </c>
      <c r="D1249" s="60" t="s">
        <v>21</v>
      </c>
      <c r="E1249" s="60" t="s">
        <v>224</v>
      </c>
      <c r="F1249" s="61">
        <v>323</v>
      </c>
      <c r="G1249" s="61">
        <v>317</v>
      </c>
      <c r="H1249" s="61">
        <v>328</v>
      </c>
      <c r="I1249" s="61">
        <v>332</v>
      </c>
      <c r="J1249" s="61">
        <v>336</v>
      </c>
      <c r="K1249" s="61">
        <v>317</v>
      </c>
      <c r="L1249" s="65">
        <f t="shared" si="304"/>
        <v>309.59752321981426</v>
      </c>
      <c r="M1249" s="66">
        <f aca="true" t="shared" si="307" ref="M1249:M1257">IF(D1249="BUY",(K1249-F1249)*(L1249),(F1249-K1249)*(L1249))</f>
        <v>-1857.5851393188855</v>
      </c>
      <c r="N1249" s="79">
        <f aca="true" t="shared" si="308" ref="N1249:N1257">M1249/(L1249)/F1249%</f>
        <v>-1.8575851393188854</v>
      </c>
    </row>
    <row r="1250" spans="1:14" ht="16.5" customHeight="1">
      <c r="A1250" s="60">
        <v>9</v>
      </c>
      <c r="B1250" s="64">
        <v>43311</v>
      </c>
      <c r="C1250" s="60" t="s">
        <v>20</v>
      </c>
      <c r="D1250" s="60" t="s">
        <v>21</v>
      </c>
      <c r="E1250" s="60" t="s">
        <v>47</v>
      </c>
      <c r="F1250" s="61">
        <v>888</v>
      </c>
      <c r="G1250" s="61">
        <v>872</v>
      </c>
      <c r="H1250" s="61">
        <v>898</v>
      </c>
      <c r="I1250" s="61">
        <v>908</v>
      </c>
      <c r="J1250" s="61">
        <v>918</v>
      </c>
      <c r="K1250" s="61">
        <v>898</v>
      </c>
      <c r="L1250" s="65">
        <f t="shared" si="304"/>
        <v>112.61261261261261</v>
      </c>
      <c r="M1250" s="66">
        <f t="shared" si="307"/>
        <v>1126.126126126126</v>
      </c>
      <c r="N1250" s="79">
        <f t="shared" si="308"/>
        <v>1.126126126126126</v>
      </c>
    </row>
    <row r="1251" spans="1:14" ht="16.5" customHeight="1">
      <c r="A1251" s="60">
        <v>10</v>
      </c>
      <c r="B1251" s="64">
        <v>43311</v>
      </c>
      <c r="C1251" s="60" t="s">
        <v>20</v>
      </c>
      <c r="D1251" s="60" t="s">
        <v>21</v>
      </c>
      <c r="E1251" s="60" t="s">
        <v>548</v>
      </c>
      <c r="F1251" s="61">
        <v>1138</v>
      </c>
      <c r="G1251" s="61">
        <v>1119</v>
      </c>
      <c r="H1251" s="61">
        <v>1150</v>
      </c>
      <c r="I1251" s="61">
        <v>1162</v>
      </c>
      <c r="J1251" s="61">
        <v>1174</v>
      </c>
      <c r="K1251" s="61">
        <v>1162</v>
      </c>
      <c r="L1251" s="65">
        <f t="shared" si="304"/>
        <v>87.87346221441125</v>
      </c>
      <c r="M1251" s="66">
        <f t="shared" si="307"/>
        <v>2108.96309314587</v>
      </c>
      <c r="N1251" s="79">
        <f t="shared" si="308"/>
        <v>2.10896309314587</v>
      </c>
    </row>
    <row r="1252" spans="1:14" ht="16.5" customHeight="1">
      <c r="A1252" s="60">
        <v>11</v>
      </c>
      <c r="B1252" s="64">
        <v>43308</v>
      </c>
      <c r="C1252" s="60" t="s">
        <v>20</v>
      </c>
      <c r="D1252" s="60" t="s">
        <v>21</v>
      </c>
      <c r="E1252" s="60" t="s">
        <v>559</v>
      </c>
      <c r="F1252" s="61">
        <v>238</v>
      </c>
      <c r="G1252" s="61">
        <v>230</v>
      </c>
      <c r="H1252" s="61">
        <v>242</v>
      </c>
      <c r="I1252" s="61">
        <v>246</v>
      </c>
      <c r="J1252" s="61">
        <v>250</v>
      </c>
      <c r="K1252" s="61">
        <v>250</v>
      </c>
      <c r="L1252" s="65">
        <f t="shared" si="304"/>
        <v>420.16806722689074</v>
      </c>
      <c r="M1252" s="66">
        <f t="shared" si="307"/>
        <v>5042.016806722689</v>
      </c>
      <c r="N1252" s="79">
        <f t="shared" si="308"/>
        <v>5.042016806722689</v>
      </c>
    </row>
    <row r="1253" spans="1:14" ht="16.5" customHeight="1">
      <c r="A1253" s="60">
        <v>12</v>
      </c>
      <c r="B1253" s="64">
        <v>43308</v>
      </c>
      <c r="C1253" s="60" t="s">
        <v>20</v>
      </c>
      <c r="D1253" s="60" t="s">
        <v>21</v>
      </c>
      <c r="E1253" s="60" t="s">
        <v>365</v>
      </c>
      <c r="F1253" s="61">
        <v>640</v>
      </c>
      <c r="G1253" s="61">
        <v>627</v>
      </c>
      <c r="H1253" s="61">
        <v>647</v>
      </c>
      <c r="I1253" s="61">
        <v>654</v>
      </c>
      <c r="J1253" s="61">
        <v>660</v>
      </c>
      <c r="K1253" s="61">
        <v>627</v>
      </c>
      <c r="L1253" s="65">
        <f t="shared" si="304"/>
        <v>156.25</v>
      </c>
      <c r="M1253" s="66">
        <f t="shared" si="307"/>
        <v>-2031.25</v>
      </c>
      <c r="N1253" s="79">
        <f t="shared" si="308"/>
        <v>-2.03125</v>
      </c>
    </row>
    <row r="1254" spans="1:14" ht="16.5" customHeight="1">
      <c r="A1254" s="60">
        <v>13</v>
      </c>
      <c r="B1254" s="64">
        <v>43308</v>
      </c>
      <c r="C1254" s="60" t="s">
        <v>20</v>
      </c>
      <c r="D1254" s="60" t="s">
        <v>21</v>
      </c>
      <c r="E1254" s="60" t="s">
        <v>459</v>
      </c>
      <c r="F1254" s="61">
        <v>915</v>
      </c>
      <c r="G1254" s="61">
        <v>898</v>
      </c>
      <c r="H1254" s="61">
        <v>925</v>
      </c>
      <c r="I1254" s="61">
        <v>935</v>
      </c>
      <c r="J1254" s="61">
        <v>946</v>
      </c>
      <c r="K1254" s="61">
        <v>898</v>
      </c>
      <c r="L1254" s="65">
        <f t="shared" si="304"/>
        <v>109.2896174863388</v>
      </c>
      <c r="M1254" s="66">
        <f t="shared" si="307"/>
        <v>-1857.9234972677596</v>
      </c>
      <c r="N1254" s="79">
        <f t="shared" si="308"/>
        <v>-1.8579234972677594</v>
      </c>
    </row>
    <row r="1255" spans="1:14" ht="16.5" customHeight="1">
      <c r="A1255" s="60">
        <v>14</v>
      </c>
      <c r="B1255" s="64">
        <v>43308</v>
      </c>
      <c r="C1255" s="60" t="s">
        <v>20</v>
      </c>
      <c r="D1255" s="60" t="s">
        <v>21</v>
      </c>
      <c r="E1255" s="60" t="s">
        <v>573</v>
      </c>
      <c r="F1255" s="61">
        <v>236</v>
      </c>
      <c r="G1255" s="61">
        <v>228</v>
      </c>
      <c r="H1255" s="61">
        <v>240</v>
      </c>
      <c r="I1255" s="61">
        <v>244</v>
      </c>
      <c r="J1255" s="61">
        <v>248</v>
      </c>
      <c r="K1255" s="61">
        <v>248</v>
      </c>
      <c r="L1255" s="65">
        <f t="shared" si="304"/>
        <v>423.728813559322</v>
      </c>
      <c r="M1255" s="66">
        <f t="shared" si="307"/>
        <v>5084.745762711864</v>
      </c>
      <c r="N1255" s="79">
        <f t="shared" si="308"/>
        <v>5.084745762711864</v>
      </c>
    </row>
    <row r="1256" spans="1:14" ht="16.5" customHeight="1">
      <c r="A1256" s="60">
        <v>15</v>
      </c>
      <c r="B1256" s="64">
        <v>43308</v>
      </c>
      <c r="C1256" s="60" t="s">
        <v>20</v>
      </c>
      <c r="D1256" s="60" t="s">
        <v>21</v>
      </c>
      <c r="E1256" s="60" t="s">
        <v>320</v>
      </c>
      <c r="F1256" s="61">
        <v>884</v>
      </c>
      <c r="G1256" s="61">
        <v>874</v>
      </c>
      <c r="H1256" s="61">
        <v>890</v>
      </c>
      <c r="I1256" s="61">
        <v>895</v>
      </c>
      <c r="J1256" s="61">
        <v>900</v>
      </c>
      <c r="K1256" s="61">
        <v>895</v>
      </c>
      <c r="L1256" s="65">
        <f t="shared" si="304"/>
        <v>113.12217194570135</v>
      </c>
      <c r="M1256" s="66">
        <f t="shared" si="307"/>
        <v>1244.343891402715</v>
      </c>
      <c r="N1256" s="79">
        <f t="shared" si="308"/>
        <v>1.244343891402715</v>
      </c>
    </row>
    <row r="1257" spans="1:14" ht="16.5" customHeight="1">
      <c r="A1257" s="60">
        <v>16</v>
      </c>
      <c r="B1257" s="64">
        <v>43307</v>
      </c>
      <c r="C1257" s="60" t="s">
        <v>20</v>
      </c>
      <c r="D1257" s="60" t="s">
        <v>21</v>
      </c>
      <c r="E1257" s="60" t="s">
        <v>282</v>
      </c>
      <c r="F1257" s="61">
        <v>625</v>
      </c>
      <c r="G1257" s="61">
        <v>612</v>
      </c>
      <c r="H1257" s="61">
        <v>632</v>
      </c>
      <c r="I1257" s="61">
        <v>639</v>
      </c>
      <c r="J1257" s="61">
        <v>646</v>
      </c>
      <c r="K1257" s="61">
        <v>612</v>
      </c>
      <c r="L1257" s="65">
        <f t="shared" si="304"/>
        <v>160</v>
      </c>
      <c r="M1257" s="66">
        <f t="shared" si="307"/>
        <v>-2080</v>
      </c>
      <c r="N1257" s="79">
        <f t="shared" si="308"/>
        <v>-2.08</v>
      </c>
    </row>
    <row r="1258" spans="1:14" ht="16.5" customHeight="1">
      <c r="A1258" s="60">
        <v>17</v>
      </c>
      <c r="B1258" s="64">
        <v>43307</v>
      </c>
      <c r="C1258" s="60" t="s">
        <v>20</v>
      </c>
      <c r="D1258" s="60" t="s">
        <v>21</v>
      </c>
      <c r="E1258" s="60" t="s">
        <v>273</v>
      </c>
      <c r="F1258" s="61">
        <v>284</v>
      </c>
      <c r="G1258" s="61">
        <v>278.5</v>
      </c>
      <c r="H1258" s="61">
        <v>287</v>
      </c>
      <c r="I1258" s="61">
        <v>290</v>
      </c>
      <c r="J1258" s="61">
        <v>293</v>
      </c>
      <c r="K1258" s="61">
        <v>287</v>
      </c>
      <c r="L1258" s="65">
        <f aca="true" t="shared" si="309" ref="L1258:L1264">100000/F1258</f>
        <v>352.11267605633805</v>
      </c>
      <c r="M1258" s="66">
        <f aca="true" t="shared" si="310" ref="M1258:M1269">IF(D1258="BUY",(K1258-F1258)*(L1258),(F1258-K1258)*(L1258))</f>
        <v>1056.3380281690143</v>
      </c>
      <c r="N1258" s="79">
        <v>0</v>
      </c>
    </row>
    <row r="1259" spans="1:14" ht="16.5" customHeight="1">
      <c r="A1259" s="60">
        <v>18</v>
      </c>
      <c r="B1259" s="64">
        <v>43307</v>
      </c>
      <c r="C1259" s="60" t="s">
        <v>20</v>
      </c>
      <c r="D1259" s="60" t="s">
        <v>21</v>
      </c>
      <c r="E1259" s="60" t="s">
        <v>466</v>
      </c>
      <c r="F1259" s="61">
        <v>1242</v>
      </c>
      <c r="G1259" s="61">
        <v>1222</v>
      </c>
      <c r="H1259" s="61">
        <v>1254</v>
      </c>
      <c r="I1259" s="61">
        <v>1266</v>
      </c>
      <c r="J1259" s="61">
        <v>1278</v>
      </c>
      <c r="K1259" s="61">
        <v>1278</v>
      </c>
      <c r="L1259" s="65">
        <f t="shared" si="309"/>
        <v>80.51529790660226</v>
      </c>
      <c r="M1259" s="66">
        <f t="shared" si="310"/>
        <v>2898.550724637681</v>
      </c>
      <c r="N1259" s="79">
        <f aca="true" t="shared" si="311" ref="N1259:N1269">M1259/(L1259)/F1259%</f>
        <v>2.898550724637681</v>
      </c>
    </row>
    <row r="1260" spans="1:14" ht="16.5" customHeight="1">
      <c r="A1260" s="60">
        <v>19</v>
      </c>
      <c r="B1260" s="64">
        <v>43306</v>
      </c>
      <c r="C1260" s="60" t="s">
        <v>20</v>
      </c>
      <c r="D1260" s="60" t="s">
        <v>21</v>
      </c>
      <c r="E1260" s="60" t="s">
        <v>374</v>
      </c>
      <c r="F1260" s="61">
        <v>93</v>
      </c>
      <c r="G1260" s="61">
        <v>89</v>
      </c>
      <c r="H1260" s="61">
        <v>95</v>
      </c>
      <c r="I1260" s="61">
        <v>97</v>
      </c>
      <c r="J1260" s="61">
        <v>99</v>
      </c>
      <c r="K1260" s="61">
        <v>94.5</v>
      </c>
      <c r="L1260" s="65">
        <f t="shared" si="309"/>
        <v>1075.268817204301</v>
      </c>
      <c r="M1260" s="66">
        <f t="shared" si="310"/>
        <v>1612.9032258064517</v>
      </c>
      <c r="N1260" s="79">
        <f t="shared" si="311"/>
        <v>1.6129032258064515</v>
      </c>
    </row>
    <row r="1261" spans="1:14" ht="16.5" customHeight="1">
      <c r="A1261" s="60">
        <v>20</v>
      </c>
      <c r="B1261" s="64">
        <v>43306</v>
      </c>
      <c r="C1261" s="60" t="s">
        <v>20</v>
      </c>
      <c r="D1261" s="60" t="s">
        <v>21</v>
      </c>
      <c r="E1261" s="60" t="s">
        <v>80</v>
      </c>
      <c r="F1261" s="61">
        <v>1430</v>
      </c>
      <c r="G1261" s="61">
        <v>1394</v>
      </c>
      <c r="H1261" s="61">
        <v>1450</v>
      </c>
      <c r="I1261" s="61">
        <v>1470</v>
      </c>
      <c r="J1261" s="61">
        <v>1490</v>
      </c>
      <c r="K1261" s="61">
        <v>1470</v>
      </c>
      <c r="L1261" s="65">
        <f t="shared" si="309"/>
        <v>69.93006993006993</v>
      </c>
      <c r="M1261" s="66">
        <f t="shared" si="310"/>
        <v>2797.2027972027972</v>
      </c>
      <c r="N1261" s="79">
        <f t="shared" si="311"/>
        <v>2.797202797202797</v>
      </c>
    </row>
    <row r="1262" spans="1:14" ht="16.5" customHeight="1">
      <c r="A1262" s="60">
        <v>21</v>
      </c>
      <c r="B1262" s="64">
        <v>43306</v>
      </c>
      <c r="C1262" s="60" t="s">
        <v>20</v>
      </c>
      <c r="D1262" s="60" t="s">
        <v>21</v>
      </c>
      <c r="E1262" s="60" t="s">
        <v>52</v>
      </c>
      <c r="F1262" s="61">
        <v>290</v>
      </c>
      <c r="G1262" s="61">
        <v>284</v>
      </c>
      <c r="H1262" s="61">
        <v>294</v>
      </c>
      <c r="I1262" s="61">
        <v>298</v>
      </c>
      <c r="J1262" s="61">
        <v>302</v>
      </c>
      <c r="K1262" s="61">
        <v>294</v>
      </c>
      <c r="L1262" s="65">
        <f t="shared" si="309"/>
        <v>344.82758620689657</v>
      </c>
      <c r="M1262" s="66">
        <f t="shared" si="310"/>
        <v>1379.3103448275863</v>
      </c>
      <c r="N1262" s="79">
        <f t="shared" si="311"/>
        <v>1.3793103448275863</v>
      </c>
    </row>
    <row r="1263" spans="1:14" ht="16.5" customHeight="1">
      <c r="A1263" s="60">
        <v>22</v>
      </c>
      <c r="B1263" s="64">
        <v>43306</v>
      </c>
      <c r="C1263" s="60" t="s">
        <v>20</v>
      </c>
      <c r="D1263" s="60" t="s">
        <v>21</v>
      </c>
      <c r="E1263" s="60" t="s">
        <v>466</v>
      </c>
      <c r="F1263" s="61">
        <v>1232</v>
      </c>
      <c r="G1263" s="61">
        <v>1210</v>
      </c>
      <c r="H1263" s="61">
        <v>1244</v>
      </c>
      <c r="I1263" s="61">
        <v>1256</v>
      </c>
      <c r="J1263" s="61">
        <v>1268</v>
      </c>
      <c r="K1263" s="61">
        <v>1244</v>
      </c>
      <c r="L1263" s="65">
        <f t="shared" si="309"/>
        <v>81.16883116883118</v>
      </c>
      <c r="M1263" s="66">
        <f t="shared" si="310"/>
        <v>974.0259740259742</v>
      </c>
      <c r="N1263" s="79">
        <f t="shared" si="311"/>
        <v>0.974025974025974</v>
      </c>
    </row>
    <row r="1264" spans="1:14" ht="16.5" customHeight="1">
      <c r="A1264" s="60">
        <v>23</v>
      </c>
      <c r="B1264" s="64">
        <v>43305</v>
      </c>
      <c r="C1264" s="60" t="s">
        <v>20</v>
      </c>
      <c r="D1264" s="60" t="s">
        <v>21</v>
      </c>
      <c r="E1264" s="60" t="s">
        <v>280</v>
      </c>
      <c r="F1264" s="61">
        <v>925</v>
      </c>
      <c r="G1264" s="61">
        <v>905</v>
      </c>
      <c r="H1264" s="61">
        <v>935</v>
      </c>
      <c r="I1264" s="61">
        <v>945</v>
      </c>
      <c r="J1264" s="61">
        <v>955</v>
      </c>
      <c r="K1264" s="61">
        <v>905</v>
      </c>
      <c r="L1264" s="65">
        <f t="shared" si="309"/>
        <v>108.10810810810811</v>
      </c>
      <c r="M1264" s="66">
        <f t="shared" si="310"/>
        <v>-2162.162162162162</v>
      </c>
      <c r="N1264" s="79">
        <f t="shared" si="311"/>
        <v>-2.1621621621621623</v>
      </c>
    </row>
    <row r="1265" spans="1:14" ht="15" customHeight="1">
      <c r="A1265" s="60">
        <v>24</v>
      </c>
      <c r="B1265" s="64">
        <v>43305</v>
      </c>
      <c r="C1265" s="60" t="s">
        <v>20</v>
      </c>
      <c r="D1265" s="60" t="s">
        <v>21</v>
      </c>
      <c r="E1265" s="60" t="s">
        <v>525</v>
      </c>
      <c r="F1265" s="61">
        <v>387</v>
      </c>
      <c r="G1265" s="61">
        <v>379</v>
      </c>
      <c r="H1265" s="61">
        <v>391</v>
      </c>
      <c r="I1265" s="61">
        <v>396</v>
      </c>
      <c r="J1265" s="61">
        <v>399</v>
      </c>
      <c r="K1265" s="61">
        <v>399</v>
      </c>
      <c r="L1265" s="65">
        <f aca="true" t="shared" si="312" ref="L1265:L1272">100000/F1265</f>
        <v>258.3979328165375</v>
      </c>
      <c r="M1265" s="66">
        <f t="shared" si="310"/>
        <v>3100.77519379845</v>
      </c>
      <c r="N1265" s="79">
        <f t="shared" si="311"/>
        <v>3.1007751937984493</v>
      </c>
    </row>
    <row r="1266" spans="1:14" ht="16.5" customHeight="1">
      <c r="A1266" s="60">
        <v>25</v>
      </c>
      <c r="B1266" s="64">
        <v>43305</v>
      </c>
      <c r="C1266" s="60" t="s">
        <v>20</v>
      </c>
      <c r="D1266" s="60" t="s">
        <v>21</v>
      </c>
      <c r="E1266" s="60" t="s">
        <v>341</v>
      </c>
      <c r="F1266" s="61">
        <v>379</v>
      </c>
      <c r="G1266" s="61">
        <v>371</v>
      </c>
      <c r="H1266" s="61">
        <v>384</v>
      </c>
      <c r="I1266" s="61">
        <v>388</v>
      </c>
      <c r="J1266" s="61">
        <v>392</v>
      </c>
      <c r="K1266" s="61">
        <v>392</v>
      </c>
      <c r="L1266" s="65">
        <f t="shared" si="312"/>
        <v>263.85224274406335</v>
      </c>
      <c r="M1266" s="66">
        <f t="shared" si="310"/>
        <v>3430.0791556728236</v>
      </c>
      <c r="N1266" s="79">
        <f t="shared" si="311"/>
        <v>3.430079155672823</v>
      </c>
    </row>
    <row r="1267" spans="1:14" ht="16.5" customHeight="1">
      <c r="A1267" s="60">
        <v>26</v>
      </c>
      <c r="B1267" s="64">
        <v>43305</v>
      </c>
      <c r="C1267" s="60" t="s">
        <v>20</v>
      </c>
      <c r="D1267" s="60" t="s">
        <v>21</v>
      </c>
      <c r="E1267" s="60" t="s">
        <v>466</v>
      </c>
      <c r="F1267" s="61">
        <v>1160</v>
      </c>
      <c r="G1267" s="61">
        <v>1140</v>
      </c>
      <c r="H1267" s="61">
        <v>1172</v>
      </c>
      <c r="I1267" s="61">
        <v>1184</v>
      </c>
      <c r="J1267" s="61">
        <v>1196</v>
      </c>
      <c r="K1267" s="61">
        <v>1196</v>
      </c>
      <c r="L1267" s="65">
        <f t="shared" si="312"/>
        <v>86.20689655172414</v>
      </c>
      <c r="M1267" s="66">
        <f t="shared" si="310"/>
        <v>3103.4482758620693</v>
      </c>
      <c r="N1267" s="79">
        <f t="shared" si="311"/>
        <v>3.103448275862069</v>
      </c>
    </row>
    <row r="1268" spans="1:14" ht="16.5" customHeight="1">
      <c r="A1268" s="60">
        <v>27</v>
      </c>
      <c r="B1268" s="64">
        <v>43305</v>
      </c>
      <c r="C1268" s="60" t="s">
        <v>20</v>
      </c>
      <c r="D1268" s="60" t="s">
        <v>21</v>
      </c>
      <c r="E1268" s="60" t="s">
        <v>320</v>
      </c>
      <c r="F1268" s="61">
        <v>461</v>
      </c>
      <c r="G1268" s="61">
        <v>452</v>
      </c>
      <c r="H1268" s="61">
        <v>466</v>
      </c>
      <c r="I1268" s="61">
        <v>471</v>
      </c>
      <c r="J1268" s="61">
        <v>476</v>
      </c>
      <c r="K1268" s="61">
        <v>471</v>
      </c>
      <c r="L1268" s="65">
        <f t="shared" si="312"/>
        <v>216.91973969631238</v>
      </c>
      <c r="M1268" s="66">
        <f t="shared" si="310"/>
        <v>2169.1973969631235</v>
      </c>
      <c r="N1268" s="79">
        <f t="shared" si="311"/>
        <v>2.1691973969631233</v>
      </c>
    </row>
    <row r="1269" spans="1:14" ht="16.5" customHeight="1">
      <c r="A1269" s="60">
        <v>28</v>
      </c>
      <c r="B1269" s="64">
        <v>43304</v>
      </c>
      <c r="C1269" s="60" t="s">
        <v>20</v>
      </c>
      <c r="D1269" s="60" t="s">
        <v>21</v>
      </c>
      <c r="E1269" s="60" t="s">
        <v>408</v>
      </c>
      <c r="F1269" s="61">
        <v>200</v>
      </c>
      <c r="G1269" s="61">
        <v>195</v>
      </c>
      <c r="H1269" s="61">
        <v>203</v>
      </c>
      <c r="I1269" s="61">
        <v>206</v>
      </c>
      <c r="J1269" s="61">
        <v>209</v>
      </c>
      <c r="K1269" s="61">
        <v>209</v>
      </c>
      <c r="L1269" s="65">
        <f t="shared" si="312"/>
        <v>500</v>
      </c>
      <c r="M1269" s="66">
        <f t="shared" si="310"/>
        <v>4500</v>
      </c>
      <c r="N1269" s="79">
        <f t="shared" si="311"/>
        <v>4.5</v>
      </c>
    </row>
    <row r="1270" spans="1:14" ht="16.5" customHeight="1">
      <c r="A1270" s="60">
        <v>29</v>
      </c>
      <c r="B1270" s="64">
        <v>43304</v>
      </c>
      <c r="C1270" s="60" t="s">
        <v>20</v>
      </c>
      <c r="D1270" s="60" t="s">
        <v>21</v>
      </c>
      <c r="E1270" s="60" t="s">
        <v>422</v>
      </c>
      <c r="F1270" s="61">
        <v>566</v>
      </c>
      <c r="G1270" s="61">
        <v>554</v>
      </c>
      <c r="H1270" s="61">
        <v>573</v>
      </c>
      <c r="I1270" s="61">
        <v>580</v>
      </c>
      <c r="J1270" s="61">
        <v>587</v>
      </c>
      <c r="K1270" s="61">
        <v>587</v>
      </c>
      <c r="L1270" s="65">
        <f t="shared" si="312"/>
        <v>176.67844522968198</v>
      </c>
      <c r="M1270" s="66">
        <f aca="true" t="shared" si="313" ref="M1270:M1275">IF(D1270="BUY",(K1270-F1270)*(L1270),(F1270-K1270)*(L1270))</f>
        <v>3710.2473498233217</v>
      </c>
      <c r="N1270" s="79">
        <f aca="true" t="shared" si="314" ref="N1270:N1275">M1270/(L1270)/F1270%</f>
        <v>3.7102473498233213</v>
      </c>
    </row>
    <row r="1271" spans="1:14" ht="16.5" customHeight="1">
      <c r="A1271" s="60">
        <v>30</v>
      </c>
      <c r="B1271" s="64">
        <v>43301</v>
      </c>
      <c r="C1271" s="60" t="s">
        <v>20</v>
      </c>
      <c r="D1271" s="60" t="s">
        <v>21</v>
      </c>
      <c r="E1271" s="60" t="s">
        <v>315</v>
      </c>
      <c r="F1271" s="61">
        <v>298</v>
      </c>
      <c r="G1271" s="61">
        <v>290</v>
      </c>
      <c r="H1271" s="61">
        <v>302</v>
      </c>
      <c r="I1271" s="61">
        <v>308</v>
      </c>
      <c r="J1271" s="61">
        <v>312</v>
      </c>
      <c r="K1271" s="61">
        <v>290</v>
      </c>
      <c r="L1271" s="65">
        <f t="shared" si="312"/>
        <v>335.5704697986577</v>
      </c>
      <c r="M1271" s="66">
        <f t="shared" si="313"/>
        <v>-2684.5637583892617</v>
      </c>
      <c r="N1271" s="79">
        <f t="shared" si="314"/>
        <v>-2.684563758389262</v>
      </c>
    </row>
    <row r="1272" spans="1:14" ht="16.5" customHeight="1">
      <c r="A1272" s="60">
        <v>31</v>
      </c>
      <c r="B1272" s="64">
        <v>43301</v>
      </c>
      <c r="C1272" s="60" t="s">
        <v>20</v>
      </c>
      <c r="D1272" s="60" t="s">
        <v>21</v>
      </c>
      <c r="E1272" s="60" t="s">
        <v>320</v>
      </c>
      <c r="F1272" s="61">
        <v>447</v>
      </c>
      <c r="G1272" s="61">
        <v>437</v>
      </c>
      <c r="H1272" s="61">
        <v>452</v>
      </c>
      <c r="I1272" s="61">
        <v>457</v>
      </c>
      <c r="J1272" s="61">
        <v>462</v>
      </c>
      <c r="K1272" s="61">
        <v>462</v>
      </c>
      <c r="L1272" s="65">
        <f t="shared" si="312"/>
        <v>223.71364653243847</v>
      </c>
      <c r="M1272" s="66">
        <f t="shared" si="313"/>
        <v>3355.7046979865772</v>
      </c>
      <c r="N1272" s="79">
        <f t="shared" si="314"/>
        <v>3.3557046979865772</v>
      </c>
    </row>
    <row r="1273" spans="1:14" ht="16.5" customHeight="1">
      <c r="A1273" s="60">
        <v>32</v>
      </c>
      <c r="B1273" s="64">
        <v>43301</v>
      </c>
      <c r="C1273" s="60" t="s">
        <v>20</v>
      </c>
      <c r="D1273" s="60" t="s">
        <v>21</v>
      </c>
      <c r="E1273" s="60" t="s">
        <v>273</v>
      </c>
      <c r="F1273" s="61">
        <v>284</v>
      </c>
      <c r="G1273" s="61">
        <v>277</v>
      </c>
      <c r="H1273" s="61">
        <v>288</v>
      </c>
      <c r="I1273" s="61">
        <v>292</v>
      </c>
      <c r="J1273" s="61">
        <v>296</v>
      </c>
      <c r="K1273" s="61">
        <v>288</v>
      </c>
      <c r="L1273" s="65">
        <v>288</v>
      </c>
      <c r="M1273" s="66">
        <f t="shared" si="313"/>
        <v>1152</v>
      </c>
      <c r="N1273" s="79">
        <f t="shared" si="314"/>
        <v>1.4084507042253522</v>
      </c>
    </row>
    <row r="1274" spans="1:14" ht="16.5" customHeight="1">
      <c r="A1274" s="60">
        <v>33</v>
      </c>
      <c r="B1274" s="64">
        <v>43301</v>
      </c>
      <c r="C1274" s="60" t="s">
        <v>20</v>
      </c>
      <c r="D1274" s="60" t="s">
        <v>21</v>
      </c>
      <c r="E1274" s="60" t="s">
        <v>511</v>
      </c>
      <c r="F1274" s="61">
        <v>641</v>
      </c>
      <c r="G1274" s="61">
        <v>629</v>
      </c>
      <c r="H1274" s="61">
        <v>648</v>
      </c>
      <c r="I1274" s="61">
        <v>655</v>
      </c>
      <c r="J1274" s="61">
        <v>662</v>
      </c>
      <c r="K1274" s="61">
        <v>662</v>
      </c>
      <c r="L1274" s="65">
        <f>100000/F1274</f>
        <v>156.00624024961</v>
      </c>
      <c r="M1274" s="66">
        <f t="shared" si="313"/>
        <v>3276.1310452418097</v>
      </c>
      <c r="N1274" s="79">
        <f t="shared" si="314"/>
        <v>3.2761310452418098</v>
      </c>
    </row>
    <row r="1275" spans="1:14" ht="16.5" customHeight="1">
      <c r="A1275" s="60">
        <v>34</v>
      </c>
      <c r="B1275" s="64">
        <v>43300</v>
      </c>
      <c r="C1275" s="60" t="s">
        <v>20</v>
      </c>
      <c r="D1275" s="60" t="s">
        <v>21</v>
      </c>
      <c r="E1275" s="60" t="s">
        <v>379</v>
      </c>
      <c r="F1275" s="61">
        <v>295</v>
      </c>
      <c r="G1275" s="61">
        <v>288</v>
      </c>
      <c r="H1275" s="61">
        <v>299</v>
      </c>
      <c r="I1275" s="61">
        <v>403</v>
      </c>
      <c r="J1275" s="61">
        <v>407</v>
      </c>
      <c r="K1275" s="61">
        <v>298.5</v>
      </c>
      <c r="L1275" s="65">
        <f>100000/F1275</f>
        <v>338.9830508474576</v>
      </c>
      <c r="M1275" s="66">
        <f t="shared" si="313"/>
        <v>1186.4406779661017</v>
      </c>
      <c r="N1275" s="79">
        <f t="shared" si="314"/>
        <v>1.1864406779661019</v>
      </c>
    </row>
    <row r="1276" spans="1:14" ht="16.5" customHeight="1">
      <c r="A1276" s="60">
        <v>35</v>
      </c>
      <c r="B1276" s="64">
        <v>43300</v>
      </c>
      <c r="C1276" s="60" t="s">
        <v>20</v>
      </c>
      <c r="D1276" s="60" t="s">
        <v>21</v>
      </c>
      <c r="E1276" s="60" t="s">
        <v>273</v>
      </c>
      <c r="F1276" s="61">
        <v>280</v>
      </c>
      <c r="G1276" s="61">
        <v>273</v>
      </c>
      <c r="H1276" s="61">
        <v>285</v>
      </c>
      <c r="I1276" s="61">
        <v>289</v>
      </c>
      <c r="J1276" s="61">
        <v>293</v>
      </c>
      <c r="K1276" s="61">
        <v>285</v>
      </c>
      <c r="L1276" s="65">
        <f>100000/F1276</f>
        <v>357.14285714285717</v>
      </c>
      <c r="M1276" s="66">
        <f aca="true" t="shared" si="315" ref="M1276:M1281">IF(D1276="BUY",(K1276-F1276)*(L1276),(F1276-K1276)*(L1276))</f>
        <v>1785.7142857142858</v>
      </c>
      <c r="N1276" s="79">
        <f aca="true" t="shared" si="316" ref="N1276:N1281">M1276/(L1276)/F1276%</f>
        <v>1.7857142857142858</v>
      </c>
    </row>
    <row r="1277" spans="1:14" ht="16.5" customHeight="1">
      <c r="A1277" s="60">
        <v>36</v>
      </c>
      <c r="B1277" s="64">
        <v>43300</v>
      </c>
      <c r="C1277" s="60" t="s">
        <v>20</v>
      </c>
      <c r="D1277" s="60" t="s">
        <v>21</v>
      </c>
      <c r="E1277" s="60" t="s">
        <v>52</v>
      </c>
      <c r="F1277" s="61">
        <v>271</v>
      </c>
      <c r="G1277" s="61">
        <v>264.5</v>
      </c>
      <c r="H1277" s="61">
        <v>275</v>
      </c>
      <c r="I1277" s="61">
        <v>279</v>
      </c>
      <c r="J1277" s="61">
        <v>783</v>
      </c>
      <c r="K1277" s="61">
        <v>275</v>
      </c>
      <c r="L1277" s="65">
        <f>100000/F1277</f>
        <v>369.00369003690037</v>
      </c>
      <c r="M1277" s="66">
        <f t="shared" si="315"/>
        <v>1476.0147601476015</v>
      </c>
      <c r="N1277" s="79">
        <f t="shared" si="316"/>
        <v>1.4760147601476015</v>
      </c>
    </row>
    <row r="1278" spans="1:14" ht="16.5" customHeight="1">
      <c r="A1278" s="60">
        <v>37</v>
      </c>
      <c r="B1278" s="64">
        <v>43299</v>
      </c>
      <c r="C1278" s="60" t="s">
        <v>20</v>
      </c>
      <c r="D1278" s="60" t="s">
        <v>21</v>
      </c>
      <c r="E1278" s="60" t="s">
        <v>511</v>
      </c>
      <c r="F1278" s="61">
        <v>592</v>
      </c>
      <c r="G1278" s="61">
        <v>580</v>
      </c>
      <c r="H1278" s="61">
        <v>598</v>
      </c>
      <c r="I1278" s="61">
        <v>605</v>
      </c>
      <c r="J1278" s="61">
        <v>611</v>
      </c>
      <c r="K1278" s="61">
        <v>598</v>
      </c>
      <c r="L1278" s="65">
        <f>100000/F1278</f>
        <v>168.9189189189189</v>
      </c>
      <c r="M1278" s="66">
        <f t="shared" si="315"/>
        <v>1013.5135135135134</v>
      </c>
      <c r="N1278" s="79">
        <f t="shared" si="316"/>
        <v>1.0135135135135136</v>
      </c>
    </row>
    <row r="1279" spans="1:14" ht="16.5" customHeight="1">
      <c r="A1279" s="60">
        <v>38</v>
      </c>
      <c r="B1279" s="64">
        <v>43299</v>
      </c>
      <c r="C1279" s="60" t="s">
        <v>20</v>
      </c>
      <c r="D1279" s="60" t="s">
        <v>94</v>
      </c>
      <c r="E1279" s="60" t="s">
        <v>59</v>
      </c>
      <c r="F1279" s="61">
        <v>532</v>
      </c>
      <c r="G1279" s="61">
        <v>537</v>
      </c>
      <c r="H1279" s="61">
        <v>528</v>
      </c>
      <c r="I1279" s="61">
        <v>524</v>
      </c>
      <c r="J1279" s="61">
        <v>520</v>
      </c>
      <c r="K1279" s="61">
        <v>537</v>
      </c>
      <c r="L1279" s="65">
        <f aca="true" t="shared" si="317" ref="L1279:L1284">100000/F1279</f>
        <v>187.9699248120301</v>
      </c>
      <c r="M1279" s="66">
        <f t="shared" si="315"/>
        <v>-939.8496240601504</v>
      </c>
      <c r="N1279" s="79">
        <f t="shared" si="316"/>
        <v>-0.9398496240601504</v>
      </c>
    </row>
    <row r="1280" spans="1:14" ht="16.5" customHeight="1">
      <c r="A1280" s="60">
        <v>39</v>
      </c>
      <c r="B1280" s="64">
        <v>43299</v>
      </c>
      <c r="C1280" s="60" t="s">
        <v>20</v>
      </c>
      <c r="D1280" s="60" t="s">
        <v>21</v>
      </c>
      <c r="E1280" s="60" t="s">
        <v>90</v>
      </c>
      <c r="F1280" s="61">
        <v>556</v>
      </c>
      <c r="G1280" s="61">
        <v>544</v>
      </c>
      <c r="H1280" s="61">
        <v>563</v>
      </c>
      <c r="I1280" s="61">
        <v>570</v>
      </c>
      <c r="J1280" s="61">
        <v>577</v>
      </c>
      <c r="K1280" s="61">
        <v>544</v>
      </c>
      <c r="L1280" s="65">
        <f t="shared" si="317"/>
        <v>179.85611510791367</v>
      </c>
      <c r="M1280" s="66">
        <f t="shared" si="315"/>
        <v>-2158.273381294964</v>
      </c>
      <c r="N1280" s="79">
        <f t="shared" si="316"/>
        <v>-2.1582733812949644</v>
      </c>
    </row>
    <row r="1281" spans="1:14" ht="16.5" customHeight="1">
      <c r="A1281" s="60">
        <v>40</v>
      </c>
      <c r="B1281" s="64">
        <v>43298</v>
      </c>
      <c r="C1281" s="60" t="s">
        <v>20</v>
      </c>
      <c r="D1281" s="60" t="s">
        <v>21</v>
      </c>
      <c r="E1281" s="60" t="s">
        <v>88</v>
      </c>
      <c r="F1281" s="61">
        <v>847</v>
      </c>
      <c r="G1281" s="61">
        <v>830</v>
      </c>
      <c r="H1281" s="61">
        <v>857</v>
      </c>
      <c r="I1281" s="61">
        <v>867</v>
      </c>
      <c r="J1281" s="61">
        <v>877</v>
      </c>
      <c r="K1281" s="61">
        <v>856</v>
      </c>
      <c r="L1281" s="65">
        <f t="shared" si="317"/>
        <v>118.06375442739079</v>
      </c>
      <c r="M1281" s="66">
        <f t="shared" si="315"/>
        <v>1062.5737898465172</v>
      </c>
      <c r="N1281" s="79">
        <f t="shared" si="316"/>
        <v>1.0625737898465173</v>
      </c>
    </row>
    <row r="1282" spans="1:14" ht="16.5" customHeight="1">
      <c r="A1282" s="60">
        <v>41</v>
      </c>
      <c r="B1282" s="64">
        <v>43298</v>
      </c>
      <c r="C1282" s="60" t="s">
        <v>20</v>
      </c>
      <c r="D1282" s="60" t="s">
        <v>21</v>
      </c>
      <c r="E1282" s="60" t="s">
        <v>570</v>
      </c>
      <c r="F1282" s="61">
        <v>515</v>
      </c>
      <c r="G1282" s="61">
        <v>504</v>
      </c>
      <c r="H1282" s="61">
        <v>521</v>
      </c>
      <c r="I1282" s="61">
        <v>527</v>
      </c>
      <c r="J1282" s="61">
        <v>533</v>
      </c>
      <c r="K1282" s="61">
        <v>521</v>
      </c>
      <c r="L1282" s="65">
        <f t="shared" si="317"/>
        <v>194.1747572815534</v>
      </c>
      <c r="M1282" s="66">
        <f aca="true" t="shared" si="318" ref="M1282:M1287">IF(D1282="BUY",(K1282-F1282)*(L1282),(F1282-K1282)*(L1282))</f>
        <v>1165.0485436893205</v>
      </c>
      <c r="N1282" s="79">
        <f aca="true" t="shared" si="319" ref="N1282:N1287">M1282/(L1282)/F1282%</f>
        <v>1.1650485436893203</v>
      </c>
    </row>
    <row r="1283" spans="1:14" ht="16.5" customHeight="1">
      <c r="A1283" s="60">
        <v>42</v>
      </c>
      <c r="B1283" s="64">
        <v>43298</v>
      </c>
      <c r="C1283" s="60" t="s">
        <v>20</v>
      </c>
      <c r="D1283" s="60" t="s">
        <v>21</v>
      </c>
      <c r="E1283" s="60" t="s">
        <v>273</v>
      </c>
      <c r="F1283" s="61">
        <v>275</v>
      </c>
      <c r="G1283" s="61">
        <v>267</v>
      </c>
      <c r="H1283" s="61">
        <v>279</v>
      </c>
      <c r="I1283" s="61">
        <v>283</v>
      </c>
      <c r="J1283" s="61">
        <v>287</v>
      </c>
      <c r="K1283" s="61">
        <v>279</v>
      </c>
      <c r="L1283" s="65">
        <f t="shared" si="317"/>
        <v>363.6363636363636</v>
      </c>
      <c r="M1283" s="66">
        <f t="shared" si="318"/>
        <v>1454.5454545454545</v>
      </c>
      <c r="N1283" s="79">
        <f t="shared" si="319"/>
        <v>1.4545454545454546</v>
      </c>
    </row>
    <row r="1284" spans="1:14" ht="16.5" customHeight="1">
      <c r="A1284" s="60">
        <v>43</v>
      </c>
      <c r="B1284" s="64">
        <v>43297</v>
      </c>
      <c r="C1284" s="60" t="s">
        <v>20</v>
      </c>
      <c r="D1284" s="60" t="s">
        <v>21</v>
      </c>
      <c r="E1284" s="60" t="s">
        <v>104</v>
      </c>
      <c r="F1284" s="61">
        <v>1082</v>
      </c>
      <c r="G1284" s="61">
        <v>1065</v>
      </c>
      <c r="H1284" s="61">
        <v>1092</v>
      </c>
      <c r="I1284" s="61">
        <v>1102</v>
      </c>
      <c r="J1284" s="61">
        <v>1112</v>
      </c>
      <c r="K1284" s="61">
        <v>1093</v>
      </c>
      <c r="L1284" s="65">
        <f t="shared" si="317"/>
        <v>92.42144177449168</v>
      </c>
      <c r="M1284" s="66">
        <f t="shared" si="318"/>
        <v>1016.6358595194085</v>
      </c>
      <c r="N1284" s="79">
        <f t="shared" si="319"/>
        <v>1.0166358595194085</v>
      </c>
    </row>
    <row r="1285" spans="1:14" ht="16.5" customHeight="1">
      <c r="A1285" s="60">
        <v>44</v>
      </c>
      <c r="B1285" s="64">
        <v>43297</v>
      </c>
      <c r="C1285" s="60" t="s">
        <v>20</v>
      </c>
      <c r="D1285" s="60" t="s">
        <v>94</v>
      </c>
      <c r="E1285" s="60" t="s">
        <v>374</v>
      </c>
      <c r="F1285" s="61">
        <v>82</v>
      </c>
      <c r="G1285" s="61">
        <v>85</v>
      </c>
      <c r="H1285" s="61">
        <v>80.5</v>
      </c>
      <c r="I1285" s="61">
        <v>79</v>
      </c>
      <c r="J1285" s="61">
        <v>77.5</v>
      </c>
      <c r="K1285" s="61">
        <v>79</v>
      </c>
      <c r="L1285" s="65">
        <f aca="true" t="shared" si="320" ref="L1285:L1291">100000/F1285</f>
        <v>1219.5121951219512</v>
      </c>
      <c r="M1285" s="66">
        <f t="shared" si="318"/>
        <v>3658.5365853658536</v>
      </c>
      <c r="N1285" s="79">
        <f t="shared" si="319"/>
        <v>3.658536585365854</v>
      </c>
    </row>
    <row r="1286" spans="1:14" ht="16.5" customHeight="1">
      <c r="A1286" s="60">
        <v>45</v>
      </c>
      <c r="B1286" s="64">
        <v>43297</v>
      </c>
      <c r="C1286" s="60" t="s">
        <v>20</v>
      </c>
      <c r="D1286" s="60" t="s">
        <v>21</v>
      </c>
      <c r="E1286" s="60" t="s">
        <v>527</v>
      </c>
      <c r="F1286" s="61">
        <v>236.5</v>
      </c>
      <c r="G1286" s="61">
        <v>232</v>
      </c>
      <c r="H1286" s="61">
        <v>240</v>
      </c>
      <c r="I1286" s="61">
        <v>243</v>
      </c>
      <c r="J1286" s="61">
        <v>246</v>
      </c>
      <c r="K1286" s="61">
        <v>232</v>
      </c>
      <c r="L1286" s="65">
        <f t="shared" si="320"/>
        <v>422.8329809725159</v>
      </c>
      <c r="M1286" s="66">
        <f t="shared" si="318"/>
        <v>-1902.7484143763215</v>
      </c>
      <c r="N1286" s="79">
        <f t="shared" si="319"/>
        <v>-1.9027484143763211</v>
      </c>
    </row>
    <row r="1287" spans="1:14" ht="16.5" customHeight="1">
      <c r="A1287" s="60">
        <v>46</v>
      </c>
      <c r="B1287" s="64">
        <v>43294</v>
      </c>
      <c r="C1287" s="60" t="s">
        <v>20</v>
      </c>
      <c r="D1287" s="60" t="s">
        <v>21</v>
      </c>
      <c r="E1287" s="60" t="s">
        <v>326</v>
      </c>
      <c r="F1287" s="61">
        <v>764</v>
      </c>
      <c r="G1287" s="61">
        <v>747</v>
      </c>
      <c r="H1287" s="61">
        <v>774</v>
      </c>
      <c r="I1287" s="61">
        <v>784</v>
      </c>
      <c r="J1287" s="61">
        <v>794</v>
      </c>
      <c r="K1287" s="61">
        <v>747</v>
      </c>
      <c r="L1287" s="65">
        <f t="shared" si="320"/>
        <v>130.89005235602093</v>
      </c>
      <c r="M1287" s="66">
        <f t="shared" si="318"/>
        <v>-2225.130890052356</v>
      </c>
      <c r="N1287" s="79">
        <f t="shared" si="319"/>
        <v>-2.2251308900523563</v>
      </c>
    </row>
    <row r="1288" spans="1:14" ht="16.5" customHeight="1">
      <c r="A1288" s="60">
        <v>47</v>
      </c>
      <c r="B1288" s="64">
        <v>43294</v>
      </c>
      <c r="C1288" s="60" t="s">
        <v>20</v>
      </c>
      <c r="D1288" s="60" t="s">
        <v>21</v>
      </c>
      <c r="E1288" s="60" t="s">
        <v>25</v>
      </c>
      <c r="F1288" s="61">
        <v>908</v>
      </c>
      <c r="G1288" s="61">
        <v>882</v>
      </c>
      <c r="H1288" s="61">
        <v>920</v>
      </c>
      <c r="I1288" s="61">
        <v>930</v>
      </c>
      <c r="J1288" s="61">
        <v>940</v>
      </c>
      <c r="K1288" s="61">
        <v>919</v>
      </c>
      <c r="L1288" s="65">
        <f t="shared" si="320"/>
        <v>110.13215859030836</v>
      </c>
      <c r="M1288" s="66">
        <f aca="true" t="shared" si="321" ref="M1288:M1295">IF(D1288="BUY",(K1288-F1288)*(L1288),(F1288-K1288)*(L1288))</f>
        <v>1211.453744493392</v>
      </c>
      <c r="N1288" s="79">
        <f aca="true" t="shared" si="322" ref="N1288:N1295">M1288/(L1288)/F1288%</f>
        <v>1.2114537444933922</v>
      </c>
    </row>
    <row r="1289" spans="1:14" ht="16.5" customHeight="1">
      <c r="A1289" s="60">
        <v>48</v>
      </c>
      <c r="B1289" s="64">
        <v>43294</v>
      </c>
      <c r="C1289" s="60" t="s">
        <v>20</v>
      </c>
      <c r="D1289" s="60" t="s">
        <v>21</v>
      </c>
      <c r="E1289" s="60" t="s">
        <v>567</v>
      </c>
      <c r="F1289" s="61">
        <v>303</v>
      </c>
      <c r="G1289" s="61">
        <v>295</v>
      </c>
      <c r="H1289" s="61">
        <v>307</v>
      </c>
      <c r="I1289" s="61">
        <v>311</v>
      </c>
      <c r="J1289" s="61">
        <v>315</v>
      </c>
      <c r="K1289" s="61">
        <v>295</v>
      </c>
      <c r="L1289" s="65">
        <f t="shared" si="320"/>
        <v>330.03300330033005</v>
      </c>
      <c r="M1289" s="66">
        <f t="shared" si="321"/>
        <v>-2640.2640264026404</v>
      </c>
      <c r="N1289" s="79">
        <f t="shared" si="322"/>
        <v>-2.6402640264026402</v>
      </c>
    </row>
    <row r="1290" spans="1:14" ht="16.5" customHeight="1">
      <c r="A1290" s="60">
        <v>49</v>
      </c>
      <c r="B1290" s="64">
        <v>43294</v>
      </c>
      <c r="C1290" s="60" t="s">
        <v>20</v>
      </c>
      <c r="D1290" s="60" t="s">
        <v>21</v>
      </c>
      <c r="E1290" s="60" t="s">
        <v>105</v>
      </c>
      <c r="F1290" s="61">
        <v>287</v>
      </c>
      <c r="G1290" s="61">
        <v>280</v>
      </c>
      <c r="H1290" s="61">
        <v>292</v>
      </c>
      <c r="I1290" s="61">
        <v>296</v>
      </c>
      <c r="J1290" s="61">
        <v>300</v>
      </c>
      <c r="K1290" s="61">
        <v>280</v>
      </c>
      <c r="L1290" s="65">
        <f t="shared" si="320"/>
        <v>348.4320557491289</v>
      </c>
      <c r="M1290" s="66">
        <f t="shared" si="321"/>
        <v>-2439.0243902439024</v>
      </c>
      <c r="N1290" s="79">
        <f t="shared" si="322"/>
        <v>-2.439024390243903</v>
      </c>
    </row>
    <row r="1291" spans="1:14" ht="16.5" customHeight="1">
      <c r="A1291" s="60">
        <v>50</v>
      </c>
      <c r="B1291" s="64">
        <v>43293</v>
      </c>
      <c r="C1291" s="60" t="s">
        <v>20</v>
      </c>
      <c r="D1291" s="60" t="s">
        <v>21</v>
      </c>
      <c r="E1291" s="60" t="s">
        <v>482</v>
      </c>
      <c r="F1291" s="61">
        <v>98</v>
      </c>
      <c r="G1291" s="61">
        <v>95</v>
      </c>
      <c r="H1291" s="61">
        <v>100</v>
      </c>
      <c r="I1291" s="61">
        <v>102</v>
      </c>
      <c r="J1291" s="61">
        <v>104</v>
      </c>
      <c r="K1291" s="61">
        <v>95</v>
      </c>
      <c r="L1291" s="65">
        <f t="shared" si="320"/>
        <v>1020.4081632653061</v>
      </c>
      <c r="M1291" s="66">
        <f t="shared" si="321"/>
        <v>-3061.2244897959185</v>
      </c>
      <c r="N1291" s="79">
        <f t="shared" si="322"/>
        <v>-3.061224489795918</v>
      </c>
    </row>
    <row r="1292" spans="1:14" ht="16.5" customHeight="1">
      <c r="A1292" s="60">
        <v>51</v>
      </c>
      <c r="B1292" s="64">
        <v>43293</v>
      </c>
      <c r="C1292" s="60" t="s">
        <v>20</v>
      </c>
      <c r="D1292" s="60" t="s">
        <v>21</v>
      </c>
      <c r="E1292" s="60" t="s">
        <v>104</v>
      </c>
      <c r="F1292" s="61">
        <v>1065</v>
      </c>
      <c r="G1292" s="61">
        <v>1046</v>
      </c>
      <c r="H1292" s="61">
        <v>1076</v>
      </c>
      <c r="I1292" s="61">
        <v>1077</v>
      </c>
      <c r="J1292" s="61">
        <v>1098</v>
      </c>
      <c r="K1292" s="61">
        <v>1077</v>
      </c>
      <c r="L1292" s="65">
        <f aca="true" t="shared" si="323" ref="L1292:L1298">100000/F1292</f>
        <v>93.89671361502347</v>
      </c>
      <c r="M1292" s="66">
        <f t="shared" si="321"/>
        <v>1126.7605633802816</v>
      </c>
      <c r="N1292" s="79">
        <f t="shared" si="322"/>
        <v>1.1267605633802817</v>
      </c>
    </row>
    <row r="1293" spans="1:14" ht="16.5" customHeight="1">
      <c r="A1293" s="60">
        <v>52</v>
      </c>
      <c r="B1293" s="64">
        <v>43293</v>
      </c>
      <c r="C1293" s="60" t="s">
        <v>20</v>
      </c>
      <c r="D1293" s="60" t="s">
        <v>21</v>
      </c>
      <c r="E1293" s="60" t="s">
        <v>492</v>
      </c>
      <c r="F1293" s="61">
        <v>67</v>
      </c>
      <c r="G1293" s="61">
        <v>64</v>
      </c>
      <c r="H1293" s="61">
        <v>69</v>
      </c>
      <c r="I1293" s="61">
        <v>71</v>
      </c>
      <c r="J1293" s="61">
        <v>73</v>
      </c>
      <c r="K1293" s="61">
        <v>69</v>
      </c>
      <c r="L1293" s="65">
        <f t="shared" si="323"/>
        <v>1492.5373134328358</v>
      </c>
      <c r="M1293" s="66">
        <f t="shared" si="321"/>
        <v>2985.0746268656717</v>
      </c>
      <c r="N1293" s="79">
        <f t="shared" si="322"/>
        <v>2.9850746268656714</v>
      </c>
    </row>
    <row r="1294" spans="1:14" ht="16.5" customHeight="1">
      <c r="A1294" s="60">
        <v>53</v>
      </c>
      <c r="B1294" s="64">
        <v>43292</v>
      </c>
      <c r="C1294" s="60" t="s">
        <v>20</v>
      </c>
      <c r="D1294" s="60" t="s">
        <v>21</v>
      </c>
      <c r="E1294" s="60" t="s">
        <v>566</v>
      </c>
      <c r="F1294" s="61">
        <v>148</v>
      </c>
      <c r="G1294" s="61">
        <v>143</v>
      </c>
      <c r="H1294" s="61">
        <v>151</v>
      </c>
      <c r="I1294" s="61">
        <v>154</v>
      </c>
      <c r="J1294" s="61">
        <v>157</v>
      </c>
      <c r="K1294" s="61">
        <v>143</v>
      </c>
      <c r="L1294" s="65">
        <f t="shared" si="323"/>
        <v>675.6756756756756</v>
      </c>
      <c r="M1294" s="66">
        <f t="shared" si="321"/>
        <v>-3378.3783783783783</v>
      </c>
      <c r="N1294" s="79">
        <f t="shared" si="322"/>
        <v>-3.3783783783783785</v>
      </c>
    </row>
    <row r="1295" spans="1:14" ht="16.5" customHeight="1">
      <c r="A1295" s="60">
        <v>54</v>
      </c>
      <c r="B1295" s="64">
        <v>43292</v>
      </c>
      <c r="C1295" s="60" t="s">
        <v>20</v>
      </c>
      <c r="D1295" s="60" t="s">
        <v>21</v>
      </c>
      <c r="E1295" s="60" t="s">
        <v>421</v>
      </c>
      <c r="F1295" s="61">
        <v>144</v>
      </c>
      <c r="G1295" s="61">
        <v>139</v>
      </c>
      <c r="H1295" s="61">
        <v>146.5</v>
      </c>
      <c r="I1295" s="61">
        <v>149</v>
      </c>
      <c r="J1295" s="61">
        <v>151.5</v>
      </c>
      <c r="K1295" s="61">
        <v>139</v>
      </c>
      <c r="L1295" s="65">
        <f t="shared" si="323"/>
        <v>694.4444444444445</v>
      </c>
      <c r="M1295" s="66">
        <f t="shared" si="321"/>
        <v>-3472.222222222222</v>
      </c>
      <c r="N1295" s="79">
        <f t="shared" si="322"/>
        <v>-3.4722222222222223</v>
      </c>
    </row>
    <row r="1296" spans="1:14" ht="16.5" customHeight="1">
      <c r="A1296" s="60">
        <v>55</v>
      </c>
      <c r="B1296" s="64">
        <v>43292</v>
      </c>
      <c r="C1296" s="60" t="s">
        <v>20</v>
      </c>
      <c r="D1296" s="60" t="s">
        <v>21</v>
      </c>
      <c r="E1296" s="60" t="s">
        <v>548</v>
      </c>
      <c r="F1296" s="61">
        <v>1110</v>
      </c>
      <c r="G1296" s="61">
        <v>1092</v>
      </c>
      <c r="H1296" s="61">
        <v>1122</v>
      </c>
      <c r="I1296" s="61">
        <v>1134</v>
      </c>
      <c r="J1296" s="61">
        <v>1146</v>
      </c>
      <c r="K1296" s="61">
        <v>1122</v>
      </c>
      <c r="L1296" s="65">
        <f t="shared" si="323"/>
        <v>90.09009009009009</v>
      </c>
      <c r="M1296" s="66">
        <f aca="true" t="shared" si="324" ref="M1296:M1303">IF(D1296="BUY",(K1296-F1296)*(L1296),(F1296-K1296)*(L1296))</f>
        <v>1081.081081081081</v>
      </c>
      <c r="N1296" s="79">
        <f aca="true" t="shared" si="325" ref="N1296:N1303">M1296/(L1296)/F1296%</f>
        <v>1.0810810810810811</v>
      </c>
    </row>
    <row r="1297" spans="1:14" ht="16.5" customHeight="1">
      <c r="A1297" s="60">
        <v>56</v>
      </c>
      <c r="B1297" s="64">
        <v>43292</v>
      </c>
      <c r="C1297" s="60" t="s">
        <v>20</v>
      </c>
      <c r="D1297" s="60" t="s">
        <v>21</v>
      </c>
      <c r="E1297" s="60" t="s">
        <v>80</v>
      </c>
      <c r="F1297" s="61">
        <v>1422</v>
      </c>
      <c r="G1297" s="61">
        <v>1396</v>
      </c>
      <c r="H1297" s="61">
        <v>1437</v>
      </c>
      <c r="I1297" s="61">
        <v>1452</v>
      </c>
      <c r="J1297" s="61">
        <v>1467</v>
      </c>
      <c r="K1297" s="61">
        <v>1437</v>
      </c>
      <c r="L1297" s="65">
        <f t="shared" si="323"/>
        <v>70.32348804500704</v>
      </c>
      <c r="M1297" s="66">
        <f t="shared" si="324"/>
        <v>1054.8523206751056</v>
      </c>
      <c r="N1297" s="79">
        <f t="shared" si="325"/>
        <v>1.0548523206751055</v>
      </c>
    </row>
    <row r="1298" spans="1:14" ht="16.5" customHeight="1">
      <c r="A1298" s="60">
        <v>57</v>
      </c>
      <c r="B1298" s="64">
        <v>43291</v>
      </c>
      <c r="C1298" s="60" t="s">
        <v>20</v>
      </c>
      <c r="D1298" s="60" t="s">
        <v>21</v>
      </c>
      <c r="E1298" s="60" t="s">
        <v>422</v>
      </c>
      <c r="F1298" s="61">
        <v>550</v>
      </c>
      <c r="G1298" s="61">
        <v>538</v>
      </c>
      <c r="H1298" s="61">
        <v>556</v>
      </c>
      <c r="I1298" s="61">
        <v>562</v>
      </c>
      <c r="J1298" s="61">
        <v>568</v>
      </c>
      <c r="K1298" s="61">
        <v>556</v>
      </c>
      <c r="L1298" s="65">
        <f t="shared" si="323"/>
        <v>181.8181818181818</v>
      </c>
      <c r="M1298" s="66">
        <f t="shared" si="324"/>
        <v>1090.909090909091</v>
      </c>
      <c r="N1298" s="79">
        <f t="shared" si="325"/>
        <v>1.090909090909091</v>
      </c>
    </row>
    <row r="1299" spans="1:14" ht="16.5" customHeight="1">
      <c r="A1299" s="60">
        <v>58</v>
      </c>
      <c r="B1299" s="64">
        <v>43291</v>
      </c>
      <c r="C1299" s="60" t="s">
        <v>20</v>
      </c>
      <c r="D1299" s="60" t="s">
        <v>21</v>
      </c>
      <c r="E1299" s="60" t="s">
        <v>471</v>
      </c>
      <c r="F1299" s="61">
        <v>816</v>
      </c>
      <c r="G1299" s="61">
        <v>798</v>
      </c>
      <c r="H1299" s="61">
        <v>826</v>
      </c>
      <c r="I1299" s="61">
        <v>836</v>
      </c>
      <c r="J1299" s="61">
        <v>846</v>
      </c>
      <c r="K1299" s="61">
        <v>825.7</v>
      </c>
      <c r="L1299" s="65">
        <f aca="true" t="shared" si="326" ref="L1299:L1312">100000/F1299</f>
        <v>122.54901960784314</v>
      </c>
      <c r="M1299" s="66">
        <f t="shared" si="324"/>
        <v>1188.725490196084</v>
      </c>
      <c r="N1299" s="79">
        <f t="shared" si="325"/>
        <v>1.188725490196084</v>
      </c>
    </row>
    <row r="1300" spans="1:14" ht="16.5" customHeight="1">
      <c r="A1300" s="60">
        <v>59</v>
      </c>
      <c r="B1300" s="64">
        <v>43291</v>
      </c>
      <c r="C1300" s="60" t="s">
        <v>20</v>
      </c>
      <c r="D1300" s="60" t="s">
        <v>21</v>
      </c>
      <c r="E1300" s="60" t="s">
        <v>533</v>
      </c>
      <c r="F1300" s="61">
        <v>90</v>
      </c>
      <c r="G1300" s="61">
        <v>86</v>
      </c>
      <c r="H1300" s="61">
        <v>92</v>
      </c>
      <c r="I1300" s="61">
        <v>94</v>
      </c>
      <c r="J1300" s="61">
        <v>96</v>
      </c>
      <c r="K1300" s="61">
        <v>92</v>
      </c>
      <c r="L1300" s="65">
        <f t="shared" si="326"/>
        <v>1111.111111111111</v>
      </c>
      <c r="M1300" s="66">
        <f t="shared" si="324"/>
        <v>2222.222222222222</v>
      </c>
      <c r="N1300" s="79">
        <f t="shared" si="325"/>
        <v>2.2222222222222223</v>
      </c>
    </row>
    <row r="1301" spans="1:14" ht="16.5" customHeight="1">
      <c r="A1301" s="60">
        <v>60</v>
      </c>
      <c r="B1301" s="64">
        <v>43291</v>
      </c>
      <c r="C1301" s="60" t="s">
        <v>20</v>
      </c>
      <c r="D1301" s="60" t="s">
        <v>21</v>
      </c>
      <c r="E1301" s="60" t="s">
        <v>126</v>
      </c>
      <c r="F1301" s="61">
        <v>917</v>
      </c>
      <c r="G1301" s="61">
        <v>899</v>
      </c>
      <c r="H1301" s="61">
        <v>927</v>
      </c>
      <c r="I1301" s="61">
        <v>937</v>
      </c>
      <c r="J1301" s="61">
        <v>947</v>
      </c>
      <c r="K1301" s="61">
        <v>937</v>
      </c>
      <c r="L1301" s="65">
        <f t="shared" si="326"/>
        <v>109.05125408942203</v>
      </c>
      <c r="M1301" s="66">
        <f t="shared" si="324"/>
        <v>2181.0250817884407</v>
      </c>
      <c r="N1301" s="79">
        <f t="shared" si="325"/>
        <v>2.1810250817884405</v>
      </c>
    </row>
    <row r="1302" spans="1:14" ht="16.5" customHeight="1">
      <c r="A1302" s="60">
        <v>61</v>
      </c>
      <c r="B1302" s="64">
        <v>43290</v>
      </c>
      <c r="C1302" s="60" t="s">
        <v>20</v>
      </c>
      <c r="D1302" s="60" t="s">
        <v>21</v>
      </c>
      <c r="E1302" s="60" t="s">
        <v>63</v>
      </c>
      <c r="F1302" s="61">
        <v>243</v>
      </c>
      <c r="G1302" s="61">
        <v>237</v>
      </c>
      <c r="H1302" s="61">
        <v>246</v>
      </c>
      <c r="I1302" s="61">
        <v>249</v>
      </c>
      <c r="J1302" s="61">
        <v>252</v>
      </c>
      <c r="K1302" s="61">
        <v>246</v>
      </c>
      <c r="L1302" s="65">
        <f t="shared" si="326"/>
        <v>411.52263374485597</v>
      </c>
      <c r="M1302" s="66">
        <f t="shared" si="324"/>
        <v>1234.567901234568</v>
      </c>
      <c r="N1302" s="79">
        <f t="shared" si="325"/>
        <v>1.2345679012345678</v>
      </c>
    </row>
    <row r="1303" spans="1:14" ht="16.5" customHeight="1">
      <c r="A1303" s="60">
        <v>62</v>
      </c>
      <c r="B1303" s="64">
        <v>43290</v>
      </c>
      <c r="C1303" s="60" t="s">
        <v>20</v>
      </c>
      <c r="D1303" s="60" t="s">
        <v>21</v>
      </c>
      <c r="E1303" s="60" t="s">
        <v>44</v>
      </c>
      <c r="F1303" s="61">
        <v>1385</v>
      </c>
      <c r="G1303" s="61">
        <v>1362</v>
      </c>
      <c r="H1303" s="61">
        <v>1397</v>
      </c>
      <c r="I1303" s="61">
        <v>1410</v>
      </c>
      <c r="J1303" s="61">
        <v>1422</v>
      </c>
      <c r="K1303" s="61">
        <v>1397</v>
      </c>
      <c r="L1303" s="65">
        <f t="shared" si="326"/>
        <v>72.20216606498195</v>
      </c>
      <c r="M1303" s="66">
        <f t="shared" si="324"/>
        <v>866.4259927797834</v>
      </c>
      <c r="N1303" s="79">
        <f t="shared" si="325"/>
        <v>0.8664259927797834</v>
      </c>
    </row>
    <row r="1304" spans="1:14" ht="16.5" customHeight="1">
      <c r="A1304" s="60">
        <v>63</v>
      </c>
      <c r="B1304" s="64">
        <v>43290</v>
      </c>
      <c r="C1304" s="60" t="s">
        <v>20</v>
      </c>
      <c r="D1304" s="60" t="s">
        <v>21</v>
      </c>
      <c r="E1304" s="60" t="s">
        <v>81</v>
      </c>
      <c r="F1304" s="61">
        <v>146</v>
      </c>
      <c r="G1304" s="61">
        <v>141</v>
      </c>
      <c r="H1304" s="61">
        <v>149</v>
      </c>
      <c r="I1304" s="61">
        <v>152</v>
      </c>
      <c r="J1304" s="61">
        <v>155</v>
      </c>
      <c r="K1304" s="61">
        <v>141</v>
      </c>
      <c r="L1304" s="65">
        <f t="shared" si="326"/>
        <v>684.931506849315</v>
      </c>
      <c r="M1304" s="66">
        <f aca="true" t="shared" si="327" ref="M1304:M1316">IF(D1304="BUY",(K1304-F1304)*(L1304),(F1304-K1304)*(L1304))</f>
        <v>-3424.6575342465753</v>
      </c>
      <c r="N1304" s="79">
        <f aca="true" t="shared" si="328" ref="N1304:N1316">M1304/(L1304)/F1304%</f>
        <v>-3.4246575342465753</v>
      </c>
    </row>
    <row r="1305" spans="1:14" ht="16.5" customHeight="1">
      <c r="A1305" s="60">
        <v>64</v>
      </c>
      <c r="B1305" s="64">
        <v>43290</v>
      </c>
      <c r="C1305" s="60" t="s">
        <v>20</v>
      </c>
      <c r="D1305" s="60" t="s">
        <v>21</v>
      </c>
      <c r="E1305" s="60" t="s">
        <v>433</v>
      </c>
      <c r="F1305" s="61">
        <v>443</v>
      </c>
      <c r="G1305" s="61">
        <v>534</v>
      </c>
      <c r="H1305" s="61">
        <v>448</v>
      </c>
      <c r="I1305" s="61">
        <v>453</v>
      </c>
      <c r="J1305" s="61">
        <v>458</v>
      </c>
      <c r="K1305" s="61">
        <v>448</v>
      </c>
      <c r="L1305" s="65">
        <f t="shared" si="326"/>
        <v>225.73363431151242</v>
      </c>
      <c r="M1305" s="66">
        <f t="shared" si="327"/>
        <v>1128.6681715575621</v>
      </c>
      <c r="N1305" s="79">
        <f t="shared" si="328"/>
        <v>1.1286681715575622</v>
      </c>
    </row>
    <row r="1306" spans="1:14" ht="16.5" customHeight="1">
      <c r="A1306" s="60">
        <v>65</v>
      </c>
      <c r="B1306" s="64">
        <v>43290</v>
      </c>
      <c r="C1306" s="60" t="s">
        <v>20</v>
      </c>
      <c r="D1306" s="60" t="s">
        <v>21</v>
      </c>
      <c r="E1306" s="60" t="s">
        <v>203</v>
      </c>
      <c r="F1306" s="61">
        <v>592</v>
      </c>
      <c r="G1306" s="61">
        <v>581</v>
      </c>
      <c r="H1306" s="61">
        <v>598</v>
      </c>
      <c r="I1306" s="61">
        <v>604</v>
      </c>
      <c r="J1306" s="61">
        <v>610</v>
      </c>
      <c r="K1306" s="61">
        <v>598</v>
      </c>
      <c r="L1306" s="65">
        <f t="shared" si="326"/>
        <v>168.9189189189189</v>
      </c>
      <c r="M1306" s="66">
        <f t="shared" si="327"/>
        <v>1013.5135135135134</v>
      </c>
      <c r="N1306" s="79">
        <f t="shared" si="328"/>
        <v>1.0135135135135136</v>
      </c>
    </row>
    <row r="1307" spans="1:14" ht="16.5" customHeight="1">
      <c r="A1307" s="60">
        <v>66</v>
      </c>
      <c r="B1307" s="64">
        <v>43287</v>
      </c>
      <c r="C1307" s="60" t="s">
        <v>20</v>
      </c>
      <c r="D1307" s="60" t="s">
        <v>21</v>
      </c>
      <c r="E1307" s="60" t="s">
        <v>408</v>
      </c>
      <c r="F1307" s="61">
        <v>210</v>
      </c>
      <c r="G1307" s="61">
        <v>206</v>
      </c>
      <c r="H1307" s="61">
        <v>213</v>
      </c>
      <c r="I1307" s="61">
        <v>216</v>
      </c>
      <c r="J1307" s="61">
        <v>219</v>
      </c>
      <c r="K1307" s="61">
        <v>206</v>
      </c>
      <c r="L1307" s="65">
        <f t="shared" si="326"/>
        <v>476.1904761904762</v>
      </c>
      <c r="M1307" s="66">
        <f t="shared" si="327"/>
        <v>-1904.7619047619048</v>
      </c>
      <c r="N1307" s="79">
        <f t="shared" si="328"/>
        <v>-1.9047619047619047</v>
      </c>
    </row>
    <row r="1308" spans="1:14" ht="16.5" customHeight="1">
      <c r="A1308" s="60">
        <v>67</v>
      </c>
      <c r="B1308" s="64">
        <v>43287</v>
      </c>
      <c r="C1308" s="60" t="s">
        <v>20</v>
      </c>
      <c r="D1308" s="60" t="s">
        <v>21</v>
      </c>
      <c r="E1308" s="60" t="s">
        <v>321</v>
      </c>
      <c r="F1308" s="61">
        <v>147</v>
      </c>
      <c r="G1308" s="61">
        <v>144</v>
      </c>
      <c r="H1308" s="61">
        <v>149</v>
      </c>
      <c r="I1308" s="61">
        <v>151</v>
      </c>
      <c r="J1308" s="61">
        <v>153</v>
      </c>
      <c r="K1308" s="61">
        <v>144</v>
      </c>
      <c r="L1308" s="65">
        <f t="shared" si="326"/>
        <v>680.2721088435375</v>
      </c>
      <c r="M1308" s="66">
        <f t="shared" si="327"/>
        <v>-2040.8163265306125</v>
      </c>
      <c r="N1308" s="79">
        <f t="shared" si="328"/>
        <v>-2.0408163265306123</v>
      </c>
    </row>
    <row r="1309" spans="1:14" ht="16.5" customHeight="1">
      <c r="A1309" s="60">
        <v>68</v>
      </c>
      <c r="B1309" s="64">
        <v>43287</v>
      </c>
      <c r="C1309" s="60" t="s">
        <v>20</v>
      </c>
      <c r="D1309" s="60" t="s">
        <v>21</v>
      </c>
      <c r="E1309" s="60" t="s">
        <v>280</v>
      </c>
      <c r="F1309" s="61">
        <v>900</v>
      </c>
      <c r="G1309" s="61">
        <v>882</v>
      </c>
      <c r="H1309" s="61">
        <v>910</v>
      </c>
      <c r="I1309" s="61">
        <v>920</v>
      </c>
      <c r="J1309" s="61">
        <v>930</v>
      </c>
      <c r="K1309" s="61">
        <v>930</v>
      </c>
      <c r="L1309" s="65">
        <f t="shared" si="326"/>
        <v>111.11111111111111</v>
      </c>
      <c r="M1309" s="66">
        <f t="shared" si="327"/>
        <v>3333.3333333333335</v>
      </c>
      <c r="N1309" s="79">
        <f t="shared" si="328"/>
        <v>3.3333333333333335</v>
      </c>
    </row>
    <row r="1310" spans="1:14" ht="16.5" customHeight="1">
      <c r="A1310" s="60">
        <v>69</v>
      </c>
      <c r="B1310" s="64">
        <v>43286</v>
      </c>
      <c r="C1310" s="60" t="s">
        <v>20</v>
      </c>
      <c r="D1310" s="60" t="s">
        <v>21</v>
      </c>
      <c r="E1310" s="60" t="s">
        <v>113</v>
      </c>
      <c r="F1310" s="61">
        <v>269</v>
      </c>
      <c r="G1310" s="61">
        <v>263</v>
      </c>
      <c r="H1310" s="61">
        <v>273</v>
      </c>
      <c r="I1310" s="61">
        <v>277</v>
      </c>
      <c r="J1310" s="61">
        <v>281</v>
      </c>
      <c r="K1310" s="61">
        <v>273</v>
      </c>
      <c r="L1310" s="65">
        <f t="shared" si="326"/>
        <v>371.74721189591077</v>
      </c>
      <c r="M1310" s="66">
        <f t="shared" si="327"/>
        <v>1486.988847583643</v>
      </c>
      <c r="N1310" s="79">
        <f t="shared" si="328"/>
        <v>1.4869888475836432</v>
      </c>
    </row>
    <row r="1311" spans="1:14" ht="16.5" customHeight="1">
      <c r="A1311" s="60">
        <v>70</v>
      </c>
      <c r="B1311" s="64">
        <v>43286</v>
      </c>
      <c r="C1311" s="60" t="s">
        <v>20</v>
      </c>
      <c r="D1311" s="60" t="s">
        <v>21</v>
      </c>
      <c r="E1311" s="60" t="s">
        <v>564</v>
      </c>
      <c r="F1311" s="61">
        <v>82.5</v>
      </c>
      <c r="G1311" s="61">
        <v>79.5</v>
      </c>
      <c r="H1311" s="61">
        <v>84</v>
      </c>
      <c r="I1311" s="61">
        <v>85.5</v>
      </c>
      <c r="J1311" s="61">
        <v>87</v>
      </c>
      <c r="K1311" s="61">
        <v>84</v>
      </c>
      <c r="L1311" s="65">
        <f t="shared" si="326"/>
        <v>1212.121212121212</v>
      </c>
      <c r="M1311" s="66">
        <f t="shared" si="327"/>
        <v>1818.181818181818</v>
      </c>
      <c r="N1311" s="79">
        <f t="shared" si="328"/>
        <v>1.8181818181818183</v>
      </c>
    </row>
    <row r="1312" spans="1:14" ht="16.5" customHeight="1">
      <c r="A1312" s="60">
        <v>71</v>
      </c>
      <c r="B1312" s="64">
        <v>43285</v>
      </c>
      <c r="C1312" s="60" t="s">
        <v>20</v>
      </c>
      <c r="D1312" s="60" t="s">
        <v>21</v>
      </c>
      <c r="E1312" s="60" t="s">
        <v>471</v>
      </c>
      <c r="F1312" s="61">
        <v>776</v>
      </c>
      <c r="G1312" s="61">
        <v>760</v>
      </c>
      <c r="H1312" s="61">
        <v>785</v>
      </c>
      <c r="I1312" s="61">
        <v>793</v>
      </c>
      <c r="J1312" s="61">
        <v>800</v>
      </c>
      <c r="K1312" s="61">
        <v>785</v>
      </c>
      <c r="L1312" s="65">
        <f t="shared" si="326"/>
        <v>128.8659793814433</v>
      </c>
      <c r="M1312" s="66">
        <f t="shared" si="327"/>
        <v>1159.7938144329898</v>
      </c>
      <c r="N1312" s="79">
        <f t="shared" si="328"/>
        <v>1.1597938144329898</v>
      </c>
    </row>
    <row r="1313" spans="1:14" ht="16.5" customHeight="1">
      <c r="A1313" s="60">
        <v>72</v>
      </c>
      <c r="B1313" s="64">
        <v>43285</v>
      </c>
      <c r="C1313" s="60" t="s">
        <v>20</v>
      </c>
      <c r="D1313" s="60" t="s">
        <v>21</v>
      </c>
      <c r="E1313" s="60" t="s">
        <v>562</v>
      </c>
      <c r="F1313" s="61">
        <v>60</v>
      </c>
      <c r="G1313" s="61">
        <v>57</v>
      </c>
      <c r="H1313" s="61">
        <v>62</v>
      </c>
      <c r="I1313" s="61">
        <v>64</v>
      </c>
      <c r="J1313" s="61">
        <v>66</v>
      </c>
      <c r="K1313" s="61">
        <v>60.8</v>
      </c>
      <c r="L1313" s="65">
        <f aca="true" t="shared" si="329" ref="L1313:L1321">100000/F1313</f>
        <v>1666.6666666666667</v>
      </c>
      <c r="M1313" s="66">
        <f t="shared" si="327"/>
        <v>1333.3333333333287</v>
      </c>
      <c r="N1313" s="79">
        <f t="shared" si="328"/>
        <v>1.3333333333333286</v>
      </c>
    </row>
    <row r="1314" spans="1:14" ht="16.5" customHeight="1">
      <c r="A1314" s="60">
        <v>73</v>
      </c>
      <c r="B1314" s="64">
        <v>43285</v>
      </c>
      <c r="C1314" s="60" t="s">
        <v>20</v>
      </c>
      <c r="D1314" s="60" t="s">
        <v>21</v>
      </c>
      <c r="E1314" s="60" t="s">
        <v>561</v>
      </c>
      <c r="F1314" s="61">
        <v>135</v>
      </c>
      <c r="G1314" s="61">
        <v>130</v>
      </c>
      <c r="H1314" s="61">
        <v>138</v>
      </c>
      <c r="I1314" s="61">
        <v>141</v>
      </c>
      <c r="J1314" s="61">
        <v>144</v>
      </c>
      <c r="K1314" s="61">
        <v>138</v>
      </c>
      <c r="L1314" s="65">
        <f t="shared" si="329"/>
        <v>740.7407407407408</v>
      </c>
      <c r="M1314" s="66">
        <f t="shared" si="327"/>
        <v>2222.222222222222</v>
      </c>
      <c r="N1314" s="79">
        <f t="shared" si="328"/>
        <v>2.222222222222222</v>
      </c>
    </row>
    <row r="1315" spans="1:14" ht="16.5" customHeight="1">
      <c r="A1315" s="60">
        <v>74</v>
      </c>
      <c r="B1315" s="64">
        <v>43285</v>
      </c>
      <c r="C1315" s="60" t="s">
        <v>20</v>
      </c>
      <c r="D1315" s="60" t="s">
        <v>21</v>
      </c>
      <c r="E1315" s="60" t="s">
        <v>203</v>
      </c>
      <c r="F1315" s="61">
        <v>577</v>
      </c>
      <c r="G1315" s="61">
        <v>565</v>
      </c>
      <c r="H1315" s="61">
        <v>583</v>
      </c>
      <c r="I1315" s="61">
        <v>589</v>
      </c>
      <c r="J1315" s="61">
        <v>595</v>
      </c>
      <c r="K1315" s="61">
        <v>589</v>
      </c>
      <c r="L1315" s="65">
        <f t="shared" si="329"/>
        <v>173.3102253032929</v>
      </c>
      <c r="M1315" s="66">
        <f t="shared" si="327"/>
        <v>2079.7227036395147</v>
      </c>
      <c r="N1315" s="79">
        <f t="shared" si="328"/>
        <v>2.079722703639515</v>
      </c>
    </row>
    <row r="1316" spans="1:14" ht="16.5" customHeight="1">
      <c r="A1316" s="60">
        <v>75</v>
      </c>
      <c r="B1316" s="64">
        <v>43284</v>
      </c>
      <c r="C1316" s="60" t="s">
        <v>20</v>
      </c>
      <c r="D1316" s="60" t="s">
        <v>21</v>
      </c>
      <c r="E1316" s="60" t="s">
        <v>80</v>
      </c>
      <c r="F1316" s="61">
        <v>1365</v>
      </c>
      <c r="G1316" s="61">
        <v>1340</v>
      </c>
      <c r="H1316" s="61">
        <v>1380</v>
      </c>
      <c r="I1316" s="61">
        <v>1395</v>
      </c>
      <c r="J1316" s="61">
        <v>1410</v>
      </c>
      <c r="K1316" s="61">
        <v>1380</v>
      </c>
      <c r="L1316" s="65">
        <f t="shared" si="329"/>
        <v>73.26007326007326</v>
      </c>
      <c r="M1316" s="66">
        <f t="shared" si="327"/>
        <v>1098.9010989010987</v>
      </c>
      <c r="N1316" s="79">
        <f t="shared" si="328"/>
        <v>1.0989010989010988</v>
      </c>
    </row>
    <row r="1317" spans="1:14" ht="15.75">
      <c r="A1317" s="60">
        <v>76</v>
      </c>
      <c r="B1317" s="64">
        <v>43284</v>
      </c>
      <c r="C1317" s="60" t="s">
        <v>20</v>
      </c>
      <c r="D1317" s="60" t="s">
        <v>21</v>
      </c>
      <c r="E1317" s="60" t="s">
        <v>283</v>
      </c>
      <c r="F1317" s="61">
        <v>920</v>
      </c>
      <c r="G1317" s="61">
        <v>900</v>
      </c>
      <c r="H1317" s="61">
        <v>930</v>
      </c>
      <c r="I1317" s="61">
        <v>940</v>
      </c>
      <c r="J1317" s="61">
        <v>950</v>
      </c>
      <c r="K1317" s="61">
        <v>940</v>
      </c>
      <c r="L1317" s="65">
        <f t="shared" si="329"/>
        <v>108.69565217391305</v>
      </c>
      <c r="M1317" s="66">
        <f>IF(D1317="BUY",(K1317-F1317)*(L1317),(F1317-K1317)*(L1317))</f>
        <v>2173.913043478261</v>
      </c>
      <c r="N1317" s="79">
        <f>M1317/(L1317)/F1317%</f>
        <v>2.173913043478261</v>
      </c>
    </row>
    <row r="1318" spans="1:14" ht="15.75">
      <c r="A1318" s="60">
        <v>77</v>
      </c>
      <c r="B1318" s="64">
        <v>43284</v>
      </c>
      <c r="C1318" s="60" t="s">
        <v>20</v>
      </c>
      <c r="D1318" s="60" t="s">
        <v>21</v>
      </c>
      <c r="E1318" s="60" t="s">
        <v>306</v>
      </c>
      <c r="F1318" s="61">
        <v>336</v>
      </c>
      <c r="G1318" s="61">
        <v>329</v>
      </c>
      <c r="H1318" s="61">
        <v>340</v>
      </c>
      <c r="I1318" s="61">
        <v>344</v>
      </c>
      <c r="J1318" s="61">
        <v>348</v>
      </c>
      <c r="K1318" s="61">
        <v>340</v>
      </c>
      <c r="L1318" s="65">
        <f t="shared" si="329"/>
        <v>297.6190476190476</v>
      </c>
      <c r="M1318" s="66">
        <f>IF(D1318="BUY",(K1318-F1318)*(L1318),(F1318-K1318)*(L1318))</f>
        <v>1190.4761904761904</v>
      </c>
      <c r="N1318" s="79">
        <f>M1318/(L1318)/F1318%</f>
        <v>1.1904761904761905</v>
      </c>
    </row>
    <row r="1319" spans="1:14" ht="15.75">
      <c r="A1319" s="60">
        <v>78</v>
      </c>
      <c r="B1319" s="64">
        <v>43284</v>
      </c>
      <c r="C1319" s="60" t="s">
        <v>20</v>
      </c>
      <c r="D1319" s="60" t="s">
        <v>21</v>
      </c>
      <c r="E1319" s="60" t="s">
        <v>365</v>
      </c>
      <c r="F1319" s="61">
        <v>626</v>
      </c>
      <c r="G1319" s="61">
        <v>612</v>
      </c>
      <c r="H1319" s="61">
        <v>633</v>
      </c>
      <c r="I1319" s="61">
        <v>640</v>
      </c>
      <c r="J1319" s="61">
        <v>647</v>
      </c>
      <c r="K1319" s="61">
        <v>633</v>
      </c>
      <c r="L1319" s="65">
        <f t="shared" si="329"/>
        <v>159.7444089456869</v>
      </c>
      <c r="M1319" s="66">
        <f>IF(D1319="BUY",(K1319-F1319)*(L1319),(F1319-K1319)*(L1319))</f>
        <v>1118.2108626198083</v>
      </c>
      <c r="N1319" s="79">
        <f>M1319/(L1319)/F1319%</f>
        <v>1.1182108626198084</v>
      </c>
    </row>
    <row r="1320" spans="1:14" ht="15.75">
      <c r="A1320" s="60">
        <v>79</v>
      </c>
      <c r="B1320" s="64">
        <v>43283</v>
      </c>
      <c r="C1320" s="60" t="s">
        <v>20</v>
      </c>
      <c r="D1320" s="60" t="s">
        <v>21</v>
      </c>
      <c r="E1320" s="60" t="s">
        <v>560</v>
      </c>
      <c r="F1320" s="61">
        <v>59</v>
      </c>
      <c r="G1320" s="61">
        <v>57</v>
      </c>
      <c r="H1320" s="61">
        <v>60</v>
      </c>
      <c r="I1320" s="61">
        <v>61</v>
      </c>
      <c r="J1320" s="61">
        <v>62</v>
      </c>
      <c r="K1320" s="61">
        <v>57</v>
      </c>
      <c r="L1320" s="65">
        <f t="shared" si="329"/>
        <v>1694.915254237288</v>
      </c>
      <c r="M1320" s="66">
        <f>IF(D1320="BUY",(K1320-F1320)*(L1320),(F1320-K1320)*(L1320))</f>
        <v>-3389.830508474576</v>
      </c>
      <c r="N1320" s="79">
        <f>M1320/(L1320)/F1320%</f>
        <v>-3.3898305084745766</v>
      </c>
    </row>
    <row r="1321" spans="1:14" ht="15.75">
      <c r="A1321" s="60">
        <v>80</v>
      </c>
      <c r="B1321" s="64">
        <v>43283</v>
      </c>
      <c r="C1321" s="60" t="s">
        <v>20</v>
      </c>
      <c r="D1321" s="60" t="s">
        <v>21</v>
      </c>
      <c r="E1321" s="60" t="s">
        <v>84</v>
      </c>
      <c r="F1321" s="61">
        <v>1235</v>
      </c>
      <c r="G1321" s="61">
        <v>1210</v>
      </c>
      <c r="H1321" s="61">
        <v>1248</v>
      </c>
      <c r="I1321" s="61">
        <v>1260</v>
      </c>
      <c r="J1321" s="61">
        <v>1272</v>
      </c>
      <c r="K1321" s="61">
        <v>1248</v>
      </c>
      <c r="L1321" s="65">
        <f t="shared" si="329"/>
        <v>80.97165991902834</v>
      </c>
      <c r="M1321" s="66">
        <f>IF(D1321="BUY",(K1321-F1321)*(L1321),(F1321-K1321)*(L1321))</f>
        <v>1052.6315789473683</v>
      </c>
      <c r="N1321" s="79">
        <f>M1321/(L1321)/F1321%</f>
        <v>1.0526315789473684</v>
      </c>
    </row>
    <row r="1322" spans="1:15" ht="15.75">
      <c r="A1322" s="82" t="s">
        <v>26</v>
      </c>
      <c r="B1322" s="23"/>
      <c r="C1322" s="24"/>
      <c r="D1322" s="25"/>
      <c r="E1322" s="26"/>
      <c r="F1322" s="26"/>
      <c r="G1322" s="27"/>
      <c r="H1322" s="35"/>
      <c r="I1322" s="35"/>
      <c r="J1322" s="35"/>
      <c r="K1322" s="26"/>
      <c r="L1322" s="21"/>
      <c r="O1322" s="89"/>
    </row>
    <row r="1323" spans="1:12" ht="15.75">
      <c r="A1323" s="82" t="s">
        <v>27</v>
      </c>
      <c r="B1323" s="23"/>
      <c r="C1323" s="24"/>
      <c r="D1323" s="25"/>
      <c r="E1323" s="26"/>
      <c r="F1323" s="26"/>
      <c r="G1323" s="27"/>
      <c r="H1323" s="26"/>
      <c r="I1323" s="26"/>
      <c r="J1323" s="26"/>
      <c r="K1323" s="26"/>
      <c r="L1323" s="21"/>
    </row>
    <row r="1324" spans="1:15" ht="15.75">
      <c r="A1324" s="82" t="s">
        <v>27</v>
      </c>
      <c r="B1324" s="23"/>
      <c r="C1324" s="24"/>
      <c r="D1324" s="25"/>
      <c r="E1324" s="26"/>
      <c r="F1324" s="26"/>
      <c r="G1324" s="27"/>
      <c r="H1324" s="26"/>
      <c r="I1324" s="26"/>
      <c r="J1324" s="26"/>
      <c r="K1324" s="26"/>
      <c r="O1324" s="21"/>
    </row>
    <row r="1325" spans="1:13" ht="16.5" thickBot="1">
      <c r="A1325" s="68"/>
      <c r="B1325" s="69"/>
      <c r="C1325" s="26"/>
      <c r="D1325" s="26"/>
      <c r="E1325" s="26"/>
      <c r="F1325" s="29"/>
      <c r="G1325" s="30"/>
      <c r="H1325" s="31" t="s">
        <v>28</v>
      </c>
      <c r="I1325" s="31"/>
      <c r="J1325" s="29"/>
      <c r="K1325" s="29"/>
      <c r="M1325" s="21"/>
    </row>
    <row r="1326" spans="1:11" ht="15.75">
      <c r="A1326" s="68"/>
      <c r="B1326" s="69"/>
      <c r="C1326" s="119" t="s">
        <v>29</v>
      </c>
      <c r="D1326" s="119"/>
      <c r="E1326" s="33">
        <v>80</v>
      </c>
      <c r="F1326" s="34">
        <f>F1327+F1328+F1329+F1330+F1331+F1332</f>
        <v>100</v>
      </c>
      <c r="G1326" s="35">
        <v>80</v>
      </c>
      <c r="H1326" s="36">
        <f>G1327/G1326%</f>
        <v>75</v>
      </c>
      <c r="I1326" s="36"/>
      <c r="J1326" s="29"/>
      <c r="K1326" s="29"/>
    </row>
    <row r="1327" spans="1:10" ht="15.75">
      <c r="A1327" s="68"/>
      <c r="B1327" s="69"/>
      <c r="C1327" s="115" t="s">
        <v>30</v>
      </c>
      <c r="D1327" s="115"/>
      <c r="E1327" s="37">
        <v>60</v>
      </c>
      <c r="F1327" s="38">
        <f>(E1327/E1326)*100</f>
        <v>75</v>
      </c>
      <c r="G1327" s="35">
        <v>60</v>
      </c>
      <c r="H1327" s="32"/>
      <c r="I1327" s="32"/>
      <c r="J1327" s="29"/>
    </row>
    <row r="1328" spans="1:12" ht="15.75">
      <c r="A1328" s="68"/>
      <c r="B1328" s="69"/>
      <c r="C1328" s="115" t="s">
        <v>32</v>
      </c>
      <c r="D1328" s="115"/>
      <c r="E1328" s="37">
        <v>0</v>
      </c>
      <c r="F1328" s="38">
        <f>(E1328/E1326)*100</f>
        <v>0</v>
      </c>
      <c r="G1328" s="40"/>
      <c r="H1328" s="35"/>
      <c r="I1328" s="35"/>
      <c r="J1328" s="29"/>
      <c r="L1328" s="29"/>
    </row>
    <row r="1329" spans="1:13" ht="15.75">
      <c r="A1329" s="68"/>
      <c r="B1329" s="69"/>
      <c r="C1329" s="115" t="s">
        <v>33</v>
      </c>
      <c r="D1329" s="115"/>
      <c r="E1329" s="37">
        <v>0</v>
      </c>
      <c r="F1329" s="38">
        <f>(E1329/E1326)*100</f>
        <v>0</v>
      </c>
      <c r="G1329" s="40"/>
      <c r="H1329" s="35"/>
      <c r="I1329" s="35"/>
      <c r="J1329" s="29"/>
      <c r="K1329" s="29"/>
      <c r="L1329" s="29"/>
      <c r="M1329" s="21"/>
    </row>
    <row r="1330" spans="1:12" ht="15.75">
      <c r="A1330" s="68"/>
      <c r="B1330" s="69"/>
      <c r="C1330" s="115" t="s">
        <v>34</v>
      </c>
      <c r="D1330" s="115"/>
      <c r="E1330" s="37">
        <v>20</v>
      </c>
      <c r="F1330" s="38">
        <f>(E1330/E1326)*100</f>
        <v>25</v>
      </c>
      <c r="G1330" s="40"/>
      <c r="H1330" s="26" t="s">
        <v>35</v>
      </c>
      <c r="I1330" s="26"/>
      <c r="J1330" s="29"/>
      <c r="K1330" s="29"/>
      <c r="L1330" s="70"/>
    </row>
    <row r="1331" spans="1:12" ht="15.75">
      <c r="A1331" s="68"/>
      <c r="B1331" s="69"/>
      <c r="C1331" s="115" t="s">
        <v>36</v>
      </c>
      <c r="D1331" s="115"/>
      <c r="E1331" s="37">
        <v>0</v>
      </c>
      <c r="F1331" s="38">
        <f>(E1331/E1326)*100</f>
        <v>0</v>
      </c>
      <c r="G1331" s="40"/>
      <c r="H1331" s="26"/>
      <c r="I1331" s="26"/>
      <c r="J1331" s="29"/>
      <c r="K1331" s="29"/>
      <c r="L1331" s="70"/>
    </row>
    <row r="1332" spans="1:11" ht="16.5" thickBot="1">
      <c r="A1332" s="68"/>
      <c r="B1332" s="69"/>
      <c r="C1332" s="116" t="s">
        <v>37</v>
      </c>
      <c r="D1332" s="116"/>
      <c r="E1332" s="42"/>
      <c r="F1332" s="43">
        <f>(E1332/E1326)*100</f>
        <v>0</v>
      </c>
      <c r="G1332" s="40"/>
      <c r="H1332" s="26"/>
      <c r="J1332" s="26"/>
      <c r="K1332" s="29"/>
    </row>
    <row r="1333" spans="1:13" ht="15.75">
      <c r="A1333" s="83" t="s">
        <v>38</v>
      </c>
      <c r="B1333" s="23"/>
      <c r="C1333" s="24"/>
      <c r="D1333" s="24"/>
      <c r="E1333" s="26"/>
      <c r="F1333" s="26"/>
      <c r="G1333" s="84"/>
      <c r="H1333" s="85"/>
      <c r="I1333" s="85"/>
      <c r="J1333" s="85"/>
      <c r="K1333" s="26"/>
      <c r="L1333" s="70"/>
      <c r="M1333" s="71"/>
    </row>
    <row r="1334" spans="1:13" ht="15.75">
      <c r="A1334" s="25" t="s">
        <v>39</v>
      </c>
      <c r="B1334" s="23"/>
      <c r="C1334" s="86"/>
      <c r="D1334" s="87"/>
      <c r="E1334" s="28"/>
      <c r="F1334" s="85"/>
      <c r="G1334" s="84"/>
      <c r="H1334" s="85"/>
      <c r="I1334" s="85"/>
      <c r="J1334" s="85"/>
      <c r="K1334" s="26"/>
      <c r="L1334" s="21"/>
      <c r="M1334" s="28"/>
    </row>
    <row r="1335" spans="1:13" ht="15.75">
      <c r="A1335" s="25" t="s">
        <v>40</v>
      </c>
      <c r="B1335" s="23"/>
      <c r="C1335" s="24"/>
      <c r="D1335" s="87"/>
      <c r="E1335" s="28"/>
      <c r="F1335" s="85"/>
      <c r="G1335" s="84"/>
      <c r="H1335" s="32"/>
      <c r="I1335" s="32"/>
      <c r="J1335" s="32"/>
      <c r="K1335" s="26"/>
      <c r="L1335" s="21"/>
      <c r="M1335" s="21"/>
    </row>
    <row r="1336" spans="1:14" ht="15.75">
      <c r="A1336" s="25" t="s">
        <v>41</v>
      </c>
      <c r="B1336" s="86"/>
      <c r="C1336" s="24"/>
      <c r="D1336" s="87"/>
      <c r="E1336" s="28"/>
      <c r="F1336" s="85"/>
      <c r="G1336" s="30"/>
      <c r="H1336" s="32"/>
      <c r="I1336" s="32"/>
      <c r="J1336" s="32"/>
      <c r="K1336" s="26"/>
      <c r="L1336" s="21"/>
      <c r="M1336" s="21"/>
      <c r="N1336" s="21"/>
    </row>
    <row r="1337" spans="1:14" ht="15.75">
      <c r="A1337" s="25" t="s">
        <v>42</v>
      </c>
      <c r="B1337" s="39"/>
      <c r="C1337" s="24"/>
      <c r="D1337" s="88"/>
      <c r="E1337" s="85"/>
      <c r="F1337" s="85"/>
      <c r="G1337" s="30"/>
      <c r="H1337" s="32"/>
      <c r="I1337" s="32"/>
      <c r="J1337" s="32"/>
      <c r="K1337" s="85"/>
      <c r="L1337" s="21"/>
      <c r="M1337" s="21"/>
      <c r="N1337" s="21"/>
    </row>
    <row r="1338" spans="1:14" ht="15.75">
      <c r="A1338" s="124" t="s">
        <v>0</v>
      </c>
      <c r="B1338" s="124"/>
      <c r="C1338" s="124"/>
      <c r="D1338" s="124"/>
      <c r="E1338" s="124"/>
      <c r="F1338" s="124"/>
      <c r="G1338" s="124"/>
      <c r="H1338" s="124"/>
      <c r="I1338" s="124"/>
      <c r="J1338" s="124"/>
      <c r="K1338" s="124"/>
      <c r="L1338" s="124"/>
      <c r="M1338" s="124"/>
      <c r="N1338" s="124"/>
    </row>
    <row r="1339" spans="1:14" ht="15.75">
      <c r="A1339" s="124"/>
      <c r="B1339" s="124"/>
      <c r="C1339" s="124"/>
      <c r="D1339" s="124"/>
      <c r="E1339" s="124"/>
      <c r="F1339" s="124"/>
      <c r="G1339" s="124"/>
      <c r="H1339" s="124"/>
      <c r="I1339" s="124"/>
      <c r="J1339" s="124"/>
      <c r="K1339" s="124"/>
      <c r="L1339" s="124"/>
      <c r="M1339" s="124"/>
      <c r="N1339" s="124"/>
    </row>
    <row r="1340" spans="1:14" ht="15.75">
      <c r="A1340" s="124"/>
      <c r="B1340" s="124"/>
      <c r="C1340" s="124"/>
      <c r="D1340" s="124"/>
      <c r="E1340" s="124"/>
      <c r="F1340" s="124"/>
      <c r="G1340" s="124"/>
      <c r="H1340" s="124"/>
      <c r="I1340" s="124"/>
      <c r="J1340" s="124"/>
      <c r="K1340" s="124"/>
      <c r="L1340" s="124"/>
      <c r="M1340" s="124"/>
      <c r="N1340" s="124"/>
    </row>
    <row r="1341" spans="1:14" ht="15.75">
      <c r="A1341" s="125" t="s">
        <v>1</v>
      </c>
      <c r="B1341" s="125"/>
      <c r="C1341" s="125"/>
      <c r="D1341" s="125"/>
      <c r="E1341" s="125"/>
      <c r="F1341" s="125"/>
      <c r="G1341" s="125"/>
      <c r="H1341" s="125"/>
      <c r="I1341" s="125"/>
      <c r="J1341" s="125"/>
      <c r="K1341" s="125"/>
      <c r="L1341" s="125"/>
      <c r="M1341" s="125"/>
      <c r="N1341" s="125"/>
    </row>
    <row r="1342" spans="1:14" ht="15.75">
      <c r="A1342" s="125" t="s">
        <v>2</v>
      </c>
      <c r="B1342" s="125"/>
      <c r="C1342" s="125"/>
      <c r="D1342" s="125"/>
      <c r="E1342" s="125"/>
      <c r="F1342" s="125"/>
      <c r="G1342" s="125"/>
      <c r="H1342" s="125"/>
      <c r="I1342" s="125"/>
      <c r="J1342" s="125"/>
      <c r="K1342" s="125"/>
      <c r="L1342" s="125"/>
      <c r="M1342" s="125"/>
      <c r="N1342" s="125"/>
    </row>
    <row r="1343" spans="1:14" ht="16.5" thickBot="1">
      <c r="A1343" s="126" t="s">
        <v>3</v>
      </c>
      <c r="B1343" s="126"/>
      <c r="C1343" s="126"/>
      <c r="D1343" s="126"/>
      <c r="E1343" s="126"/>
      <c r="F1343" s="126"/>
      <c r="G1343" s="126"/>
      <c r="H1343" s="126"/>
      <c r="I1343" s="126"/>
      <c r="J1343" s="126"/>
      <c r="K1343" s="126"/>
      <c r="L1343" s="126"/>
      <c r="M1343" s="126"/>
      <c r="N1343" s="126"/>
    </row>
    <row r="1344" spans="1:14" ht="15.75">
      <c r="A1344" s="127" t="s">
        <v>539</v>
      </c>
      <c r="B1344" s="127"/>
      <c r="C1344" s="127"/>
      <c r="D1344" s="127"/>
      <c r="E1344" s="127"/>
      <c r="F1344" s="127"/>
      <c r="G1344" s="127"/>
      <c r="H1344" s="127"/>
      <c r="I1344" s="127"/>
      <c r="J1344" s="127"/>
      <c r="K1344" s="127"/>
      <c r="L1344" s="127"/>
      <c r="M1344" s="127"/>
      <c r="N1344" s="127"/>
    </row>
    <row r="1345" spans="1:14" ht="15.75">
      <c r="A1345" s="127" t="s">
        <v>5</v>
      </c>
      <c r="B1345" s="127"/>
      <c r="C1345" s="127"/>
      <c r="D1345" s="127"/>
      <c r="E1345" s="127"/>
      <c r="F1345" s="127"/>
      <c r="G1345" s="127"/>
      <c r="H1345" s="127"/>
      <c r="I1345" s="127"/>
      <c r="J1345" s="127"/>
      <c r="K1345" s="127"/>
      <c r="L1345" s="127"/>
      <c r="M1345" s="127"/>
      <c r="N1345" s="127"/>
    </row>
    <row r="1346" spans="1:14" ht="15.75">
      <c r="A1346" s="122" t="s">
        <v>6</v>
      </c>
      <c r="B1346" s="117" t="s">
        <v>7</v>
      </c>
      <c r="C1346" s="117" t="s">
        <v>8</v>
      </c>
      <c r="D1346" s="122" t="s">
        <v>9</v>
      </c>
      <c r="E1346" s="117" t="s">
        <v>10</v>
      </c>
      <c r="F1346" s="117" t="s">
        <v>11</v>
      </c>
      <c r="G1346" s="117" t="s">
        <v>12</v>
      </c>
      <c r="H1346" s="117" t="s">
        <v>13</v>
      </c>
      <c r="I1346" s="117" t="s">
        <v>14</v>
      </c>
      <c r="J1346" s="117" t="s">
        <v>15</v>
      </c>
      <c r="K1346" s="120" t="s">
        <v>16</v>
      </c>
      <c r="L1346" s="117" t="s">
        <v>17</v>
      </c>
      <c r="M1346" s="117" t="s">
        <v>18</v>
      </c>
      <c r="N1346" s="117" t="s">
        <v>19</v>
      </c>
    </row>
    <row r="1347" spans="1:14" ht="15.75">
      <c r="A1347" s="123"/>
      <c r="B1347" s="118"/>
      <c r="C1347" s="118"/>
      <c r="D1347" s="123"/>
      <c r="E1347" s="118"/>
      <c r="F1347" s="118"/>
      <c r="G1347" s="118"/>
      <c r="H1347" s="118"/>
      <c r="I1347" s="118"/>
      <c r="J1347" s="118"/>
      <c r="K1347" s="121"/>
      <c r="L1347" s="118"/>
      <c r="M1347" s="118"/>
      <c r="N1347" s="118"/>
    </row>
    <row r="1348" spans="1:14" ht="15.75">
      <c r="A1348" s="60">
        <v>1</v>
      </c>
      <c r="B1348" s="64">
        <v>43280</v>
      </c>
      <c r="C1348" s="60" t="s">
        <v>20</v>
      </c>
      <c r="D1348" s="60" t="s">
        <v>21</v>
      </c>
      <c r="E1348" s="60" t="s">
        <v>555</v>
      </c>
      <c r="F1348" s="61">
        <v>146</v>
      </c>
      <c r="G1348" s="61">
        <v>141</v>
      </c>
      <c r="H1348" s="61">
        <v>149</v>
      </c>
      <c r="I1348" s="61">
        <v>152</v>
      </c>
      <c r="J1348" s="61">
        <v>155</v>
      </c>
      <c r="K1348" s="61">
        <v>141</v>
      </c>
      <c r="L1348" s="65">
        <f aca="true" t="shared" si="330" ref="L1348:L1357">100000/F1348</f>
        <v>684.931506849315</v>
      </c>
      <c r="M1348" s="66">
        <f aca="true" t="shared" si="331" ref="M1348:M1354">IF(D1348="BUY",(K1348-F1348)*(L1348),(F1348-K1348)*(L1348))</f>
        <v>-3424.6575342465753</v>
      </c>
      <c r="N1348" s="79">
        <f aca="true" t="shared" si="332" ref="N1348:N1354">M1348/(L1348)/F1348%</f>
        <v>-3.4246575342465753</v>
      </c>
    </row>
    <row r="1349" spans="1:14" ht="15.75">
      <c r="A1349" s="60">
        <v>2</v>
      </c>
      <c r="B1349" s="64">
        <v>43280</v>
      </c>
      <c r="C1349" s="60" t="s">
        <v>20</v>
      </c>
      <c r="D1349" s="60" t="s">
        <v>94</v>
      </c>
      <c r="E1349" s="60" t="s">
        <v>544</v>
      </c>
      <c r="F1349" s="61">
        <v>109</v>
      </c>
      <c r="G1349" s="61">
        <v>105</v>
      </c>
      <c r="H1349" s="61">
        <v>111</v>
      </c>
      <c r="I1349" s="61">
        <v>113</v>
      </c>
      <c r="J1349" s="61">
        <v>115</v>
      </c>
      <c r="K1349" s="61">
        <v>105</v>
      </c>
      <c r="L1349" s="65">
        <f>100000/F1349</f>
        <v>917.4311926605504</v>
      </c>
      <c r="M1349" s="66">
        <f t="shared" si="331"/>
        <v>3669.7247706422017</v>
      </c>
      <c r="N1349" s="79">
        <f t="shared" si="332"/>
        <v>3.6697247706422016</v>
      </c>
    </row>
    <row r="1350" spans="1:14" ht="15.75">
      <c r="A1350" s="60">
        <v>3</v>
      </c>
      <c r="B1350" s="64">
        <v>43280</v>
      </c>
      <c r="C1350" s="60" t="s">
        <v>20</v>
      </c>
      <c r="D1350" s="60" t="s">
        <v>94</v>
      </c>
      <c r="E1350" s="60" t="s">
        <v>559</v>
      </c>
      <c r="F1350" s="61">
        <v>220</v>
      </c>
      <c r="G1350" s="61">
        <v>213</v>
      </c>
      <c r="H1350" s="61">
        <v>224</v>
      </c>
      <c r="I1350" s="61">
        <v>228</v>
      </c>
      <c r="J1350" s="61">
        <v>232</v>
      </c>
      <c r="K1350" s="61">
        <v>223.5</v>
      </c>
      <c r="L1350" s="65">
        <f>100000/F1350</f>
        <v>454.54545454545456</v>
      </c>
      <c r="M1350" s="66">
        <f t="shared" si="331"/>
        <v>-1590.909090909091</v>
      </c>
      <c r="N1350" s="79">
        <f t="shared" si="332"/>
        <v>-1.5909090909090908</v>
      </c>
    </row>
    <row r="1351" spans="1:14" ht="15.75">
      <c r="A1351" s="60">
        <v>4</v>
      </c>
      <c r="B1351" s="64">
        <v>43280</v>
      </c>
      <c r="C1351" s="60" t="s">
        <v>20</v>
      </c>
      <c r="D1351" s="60" t="s">
        <v>94</v>
      </c>
      <c r="E1351" s="60" t="s">
        <v>459</v>
      </c>
      <c r="F1351" s="61">
        <v>835</v>
      </c>
      <c r="G1351" s="61">
        <v>818</v>
      </c>
      <c r="H1351" s="61">
        <v>845</v>
      </c>
      <c r="I1351" s="61">
        <v>855</v>
      </c>
      <c r="J1351" s="61">
        <v>865</v>
      </c>
      <c r="K1351" s="61">
        <v>818</v>
      </c>
      <c r="L1351" s="65">
        <f>100000/F1351</f>
        <v>119.76047904191617</v>
      </c>
      <c r="M1351" s="66">
        <f t="shared" si="331"/>
        <v>2035.9281437125749</v>
      </c>
      <c r="N1351" s="79">
        <f t="shared" si="332"/>
        <v>2.035928143712575</v>
      </c>
    </row>
    <row r="1352" spans="1:14" ht="15.75">
      <c r="A1352" s="60">
        <v>5</v>
      </c>
      <c r="B1352" s="64">
        <v>43279</v>
      </c>
      <c r="C1352" s="60" t="s">
        <v>20</v>
      </c>
      <c r="D1352" s="60" t="s">
        <v>94</v>
      </c>
      <c r="E1352" s="60" t="s">
        <v>57</v>
      </c>
      <c r="F1352" s="61">
        <v>610</v>
      </c>
      <c r="G1352" s="61">
        <v>623</v>
      </c>
      <c r="H1352" s="61">
        <v>602</v>
      </c>
      <c r="I1352" s="61">
        <v>594</v>
      </c>
      <c r="J1352" s="61">
        <v>586</v>
      </c>
      <c r="K1352" s="61">
        <v>604.5</v>
      </c>
      <c r="L1352" s="65">
        <f>100000/F1352</f>
        <v>163.9344262295082</v>
      </c>
      <c r="M1352" s="66">
        <f t="shared" si="331"/>
        <v>901.6393442622951</v>
      </c>
      <c r="N1352" s="79">
        <f t="shared" si="332"/>
        <v>0.9016393442622951</v>
      </c>
    </row>
    <row r="1353" spans="1:14" ht="15.75">
      <c r="A1353" s="60">
        <v>6</v>
      </c>
      <c r="B1353" s="64">
        <v>43279</v>
      </c>
      <c r="C1353" s="60" t="s">
        <v>20</v>
      </c>
      <c r="D1353" s="60" t="s">
        <v>94</v>
      </c>
      <c r="E1353" s="60" t="s">
        <v>203</v>
      </c>
      <c r="F1353" s="61">
        <v>518</v>
      </c>
      <c r="G1353" s="61">
        <v>530</v>
      </c>
      <c r="H1353" s="61">
        <v>512</v>
      </c>
      <c r="I1353" s="61">
        <v>506</v>
      </c>
      <c r="J1353" s="61">
        <v>500</v>
      </c>
      <c r="K1353" s="61">
        <v>530</v>
      </c>
      <c r="L1353" s="65">
        <f t="shared" si="330"/>
        <v>193.05019305019306</v>
      </c>
      <c r="M1353" s="66">
        <f t="shared" si="331"/>
        <v>-2316.602316602317</v>
      </c>
      <c r="N1353" s="79">
        <f t="shared" si="332"/>
        <v>-2.316602316602317</v>
      </c>
    </row>
    <row r="1354" spans="1:14" ht="15.75">
      <c r="A1354" s="60">
        <v>7</v>
      </c>
      <c r="B1354" s="64">
        <v>43278</v>
      </c>
      <c r="C1354" s="60" t="s">
        <v>20</v>
      </c>
      <c r="D1354" s="60" t="s">
        <v>21</v>
      </c>
      <c r="E1354" s="60" t="s">
        <v>214</v>
      </c>
      <c r="F1354" s="61">
        <v>538</v>
      </c>
      <c r="G1354" s="61">
        <v>526</v>
      </c>
      <c r="H1354" s="61">
        <v>545</v>
      </c>
      <c r="I1354" s="61">
        <v>551</v>
      </c>
      <c r="J1354" s="61">
        <v>557</v>
      </c>
      <c r="K1354" s="61">
        <v>545</v>
      </c>
      <c r="L1354" s="65">
        <f t="shared" si="330"/>
        <v>185.87360594795538</v>
      </c>
      <c r="M1354" s="66">
        <f t="shared" si="331"/>
        <v>1301.1152416356877</v>
      </c>
      <c r="N1354" s="79">
        <f t="shared" si="332"/>
        <v>1.3011152416356877</v>
      </c>
    </row>
    <row r="1355" spans="1:14" ht="15.75">
      <c r="A1355" s="60">
        <v>8</v>
      </c>
      <c r="B1355" s="64">
        <v>43278</v>
      </c>
      <c r="C1355" s="60" t="s">
        <v>20</v>
      </c>
      <c r="D1355" s="60" t="s">
        <v>94</v>
      </c>
      <c r="E1355" s="60" t="s">
        <v>315</v>
      </c>
      <c r="F1355" s="61">
        <v>278</v>
      </c>
      <c r="G1355" s="61">
        <v>284</v>
      </c>
      <c r="H1355" s="61">
        <v>275</v>
      </c>
      <c r="I1355" s="61">
        <v>272</v>
      </c>
      <c r="J1355" s="61">
        <v>269</v>
      </c>
      <c r="K1355" s="61">
        <v>275.1</v>
      </c>
      <c r="L1355" s="65">
        <f t="shared" si="330"/>
        <v>359.71223021582733</v>
      </c>
      <c r="M1355" s="66">
        <f aca="true" t="shared" si="333" ref="M1355:M1360">IF(D1355="BUY",(K1355-F1355)*(L1355),(F1355-K1355)*(L1355))</f>
        <v>1043.165467625891</v>
      </c>
      <c r="N1355" s="79">
        <f aca="true" t="shared" si="334" ref="N1355:N1360">M1355/(L1355)/F1355%</f>
        <v>1.0431654676258912</v>
      </c>
    </row>
    <row r="1356" spans="1:14" ht="15.75">
      <c r="A1356" s="60">
        <v>9</v>
      </c>
      <c r="B1356" s="64">
        <v>43278</v>
      </c>
      <c r="C1356" s="60" t="s">
        <v>20</v>
      </c>
      <c r="D1356" s="60" t="s">
        <v>21</v>
      </c>
      <c r="E1356" s="60" t="s">
        <v>558</v>
      </c>
      <c r="F1356" s="61">
        <v>390</v>
      </c>
      <c r="G1356" s="61">
        <v>383</v>
      </c>
      <c r="H1356" s="61">
        <v>394</v>
      </c>
      <c r="I1356" s="61">
        <v>398</v>
      </c>
      <c r="J1356" s="61">
        <v>402</v>
      </c>
      <c r="K1356" s="61">
        <v>394</v>
      </c>
      <c r="L1356" s="65">
        <f t="shared" si="330"/>
        <v>256.4102564102564</v>
      </c>
      <c r="M1356" s="66">
        <f t="shared" si="333"/>
        <v>1025.6410256410256</v>
      </c>
      <c r="N1356" s="79">
        <f t="shared" si="334"/>
        <v>1.0256410256410258</v>
      </c>
    </row>
    <row r="1357" spans="1:14" ht="15.75">
      <c r="A1357" s="60">
        <v>10</v>
      </c>
      <c r="B1357" s="64">
        <v>43277</v>
      </c>
      <c r="C1357" s="60" t="s">
        <v>20</v>
      </c>
      <c r="D1357" s="60" t="s">
        <v>21</v>
      </c>
      <c r="E1357" s="60" t="s">
        <v>555</v>
      </c>
      <c r="F1357" s="61">
        <v>140</v>
      </c>
      <c r="G1357" s="61">
        <v>136.5</v>
      </c>
      <c r="H1357" s="61">
        <v>142</v>
      </c>
      <c r="I1357" s="61">
        <v>144</v>
      </c>
      <c r="J1357" s="61">
        <v>146</v>
      </c>
      <c r="K1357" s="61">
        <v>142</v>
      </c>
      <c r="L1357" s="65">
        <f t="shared" si="330"/>
        <v>714.2857142857143</v>
      </c>
      <c r="M1357" s="66">
        <f t="shared" si="333"/>
        <v>1428.5714285714287</v>
      </c>
      <c r="N1357" s="79">
        <f t="shared" si="334"/>
        <v>1.4285714285714286</v>
      </c>
    </row>
    <row r="1358" spans="1:14" ht="15.75">
      <c r="A1358" s="60">
        <v>11</v>
      </c>
      <c r="B1358" s="64">
        <v>43277</v>
      </c>
      <c r="C1358" s="60" t="s">
        <v>20</v>
      </c>
      <c r="D1358" s="60" t="s">
        <v>21</v>
      </c>
      <c r="E1358" s="60" t="s">
        <v>52</v>
      </c>
      <c r="F1358" s="61">
        <v>260</v>
      </c>
      <c r="G1358" s="61">
        <v>255</v>
      </c>
      <c r="H1358" s="61">
        <v>263</v>
      </c>
      <c r="I1358" s="61">
        <v>266</v>
      </c>
      <c r="J1358" s="61">
        <v>269</v>
      </c>
      <c r="K1358" s="61">
        <v>263</v>
      </c>
      <c r="L1358" s="65">
        <f aca="true" t="shared" si="335" ref="L1358:L1365">100000/F1358</f>
        <v>384.61538461538464</v>
      </c>
      <c r="M1358" s="66">
        <f t="shared" si="333"/>
        <v>1153.8461538461538</v>
      </c>
      <c r="N1358" s="79">
        <f t="shared" si="334"/>
        <v>1.1538461538461537</v>
      </c>
    </row>
    <row r="1359" spans="1:14" ht="15.75">
      <c r="A1359" s="60">
        <v>12</v>
      </c>
      <c r="B1359" s="64">
        <v>43277</v>
      </c>
      <c r="C1359" s="60" t="s">
        <v>20</v>
      </c>
      <c r="D1359" s="60" t="s">
        <v>21</v>
      </c>
      <c r="E1359" s="60" t="s">
        <v>556</v>
      </c>
      <c r="F1359" s="61">
        <v>453</v>
      </c>
      <c r="G1359" s="61">
        <v>443</v>
      </c>
      <c r="H1359" s="61">
        <v>458</v>
      </c>
      <c r="I1359" s="61">
        <v>463</v>
      </c>
      <c r="J1359" s="61">
        <v>468</v>
      </c>
      <c r="K1359" s="61">
        <v>463</v>
      </c>
      <c r="L1359" s="65">
        <f t="shared" si="335"/>
        <v>220.7505518763797</v>
      </c>
      <c r="M1359" s="66">
        <f t="shared" si="333"/>
        <v>2207.5055187637968</v>
      </c>
      <c r="N1359" s="79">
        <f t="shared" si="334"/>
        <v>2.2075055187637966</v>
      </c>
    </row>
    <row r="1360" spans="1:14" ht="15.75">
      <c r="A1360" s="60">
        <v>13</v>
      </c>
      <c r="B1360" s="64">
        <v>43276</v>
      </c>
      <c r="C1360" s="60" t="s">
        <v>20</v>
      </c>
      <c r="D1360" s="60" t="s">
        <v>21</v>
      </c>
      <c r="E1360" s="60" t="s">
        <v>429</v>
      </c>
      <c r="F1360" s="61">
        <v>565</v>
      </c>
      <c r="G1360" s="61">
        <v>554</v>
      </c>
      <c r="H1360" s="61">
        <v>571</v>
      </c>
      <c r="I1360" s="61">
        <v>577</v>
      </c>
      <c r="J1360" s="61">
        <v>583</v>
      </c>
      <c r="K1360" s="61">
        <v>571</v>
      </c>
      <c r="L1360" s="65">
        <f t="shared" si="335"/>
        <v>176.99115044247787</v>
      </c>
      <c r="M1360" s="66">
        <f t="shared" si="333"/>
        <v>1061.9469026548672</v>
      </c>
      <c r="N1360" s="79">
        <f t="shared" si="334"/>
        <v>1.0619469026548671</v>
      </c>
    </row>
    <row r="1361" spans="1:14" ht="15.75">
      <c r="A1361" s="60">
        <v>14</v>
      </c>
      <c r="B1361" s="64">
        <v>43276</v>
      </c>
      <c r="C1361" s="60" t="s">
        <v>20</v>
      </c>
      <c r="D1361" s="60" t="s">
        <v>21</v>
      </c>
      <c r="E1361" s="60" t="s">
        <v>554</v>
      </c>
      <c r="F1361" s="61">
        <v>364</v>
      </c>
      <c r="G1361" s="61">
        <v>356</v>
      </c>
      <c r="H1361" s="61">
        <v>368</v>
      </c>
      <c r="I1361" s="61">
        <v>372</v>
      </c>
      <c r="J1361" s="61">
        <v>376</v>
      </c>
      <c r="K1361" s="61">
        <v>368</v>
      </c>
      <c r="L1361" s="65">
        <f t="shared" si="335"/>
        <v>274.72527472527474</v>
      </c>
      <c r="M1361" s="66">
        <f aca="true" t="shared" si="336" ref="M1361:M1366">IF(D1361="BUY",(K1361-F1361)*(L1361),(F1361-K1361)*(L1361))</f>
        <v>1098.901098901099</v>
      </c>
      <c r="N1361" s="79">
        <f aca="true" t="shared" si="337" ref="N1361:N1366">M1361/(L1361)/F1361%</f>
        <v>1.0989010989010988</v>
      </c>
    </row>
    <row r="1362" spans="1:14" ht="15.75">
      <c r="A1362" s="60">
        <v>15</v>
      </c>
      <c r="B1362" s="64">
        <v>43273</v>
      </c>
      <c r="C1362" s="60" t="s">
        <v>20</v>
      </c>
      <c r="D1362" s="60" t="s">
        <v>21</v>
      </c>
      <c r="E1362" s="60" t="s">
        <v>532</v>
      </c>
      <c r="F1362" s="61">
        <v>2320</v>
      </c>
      <c r="G1362" s="61">
        <v>2285</v>
      </c>
      <c r="H1362" s="61">
        <v>2345</v>
      </c>
      <c r="I1362" s="61">
        <v>2370</v>
      </c>
      <c r="J1362" s="61">
        <v>2395</v>
      </c>
      <c r="K1362" s="61">
        <v>2370</v>
      </c>
      <c r="L1362" s="65">
        <f t="shared" si="335"/>
        <v>43.10344827586207</v>
      </c>
      <c r="M1362" s="66">
        <f t="shared" si="336"/>
        <v>2155.1724137931037</v>
      </c>
      <c r="N1362" s="79">
        <f t="shared" si="337"/>
        <v>2.1551724137931036</v>
      </c>
    </row>
    <row r="1363" spans="1:14" ht="15.75">
      <c r="A1363" s="60">
        <v>16</v>
      </c>
      <c r="B1363" s="64">
        <v>43273</v>
      </c>
      <c r="C1363" s="60" t="s">
        <v>20</v>
      </c>
      <c r="D1363" s="60" t="s">
        <v>21</v>
      </c>
      <c r="E1363" s="60" t="s">
        <v>552</v>
      </c>
      <c r="F1363" s="61">
        <v>543</v>
      </c>
      <c r="G1363" s="61">
        <v>533</v>
      </c>
      <c r="H1363" s="61">
        <v>548</v>
      </c>
      <c r="I1363" s="61">
        <v>553</v>
      </c>
      <c r="J1363" s="61">
        <v>558</v>
      </c>
      <c r="K1363" s="61">
        <v>533</v>
      </c>
      <c r="L1363" s="65">
        <f t="shared" si="335"/>
        <v>184.1620626151013</v>
      </c>
      <c r="M1363" s="66">
        <f t="shared" si="336"/>
        <v>-1841.6206261510129</v>
      </c>
      <c r="N1363" s="79">
        <f t="shared" si="337"/>
        <v>-1.841620626151013</v>
      </c>
    </row>
    <row r="1364" spans="1:14" ht="15.75">
      <c r="A1364" s="60">
        <v>17</v>
      </c>
      <c r="B1364" s="64">
        <v>43272</v>
      </c>
      <c r="C1364" s="60" t="s">
        <v>20</v>
      </c>
      <c r="D1364" s="60" t="s">
        <v>21</v>
      </c>
      <c r="E1364" s="60" t="s">
        <v>292</v>
      </c>
      <c r="F1364" s="61">
        <v>307</v>
      </c>
      <c r="G1364" s="61">
        <v>298</v>
      </c>
      <c r="H1364" s="61">
        <v>312</v>
      </c>
      <c r="I1364" s="61">
        <v>317</v>
      </c>
      <c r="J1364" s="61">
        <v>323</v>
      </c>
      <c r="K1364" s="61">
        <v>298</v>
      </c>
      <c r="L1364" s="65">
        <f t="shared" si="335"/>
        <v>325.7328990228013</v>
      </c>
      <c r="M1364" s="66">
        <f t="shared" si="336"/>
        <v>-2931.5960912052115</v>
      </c>
      <c r="N1364" s="79">
        <f t="shared" si="337"/>
        <v>-2.9315960912052117</v>
      </c>
    </row>
    <row r="1365" spans="1:14" ht="15.75">
      <c r="A1365" s="60">
        <v>18</v>
      </c>
      <c r="B1365" s="64">
        <v>43271</v>
      </c>
      <c r="C1365" s="60" t="s">
        <v>20</v>
      </c>
      <c r="D1365" s="60" t="s">
        <v>21</v>
      </c>
      <c r="E1365" s="60" t="s">
        <v>276</v>
      </c>
      <c r="F1365" s="61">
        <v>840</v>
      </c>
      <c r="G1365" s="61">
        <v>820</v>
      </c>
      <c r="H1365" s="61">
        <v>850</v>
      </c>
      <c r="I1365" s="61">
        <v>860</v>
      </c>
      <c r="J1365" s="61">
        <v>870</v>
      </c>
      <c r="K1365" s="61">
        <v>849</v>
      </c>
      <c r="L1365" s="65">
        <f t="shared" si="335"/>
        <v>119.04761904761905</v>
      </c>
      <c r="M1365" s="66">
        <f t="shared" si="336"/>
        <v>1071.4285714285716</v>
      </c>
      <c r="N1365" s="79">
        <f t="shared" si="337"/>
        <v>1.0714285714285714</v>
      </c>
    </row>
    <row r="1366" spans="1:14" ht="15.75">
      <c r="A1366" s="60">
        <v>19</v>
      </c>
      <c r="B1366" s="64">
        <v>43270</v>
      </c>
      <c r="C1366" s="60" t="s">
        <v>20</v>
      </c>
      <c r="D1366" s="60" t="s">
        <v>21</v>
      </c>
      <c r="E1366" s="60" t="s">
        <v>139</v>
      </c>
      <c r="F1366" s="61">
        <v>408</v>
      </c>
      <c r="G1366" s="61">
        <v>398</v>
      </c>
      <c r="H1366" s="61">
        <v>413</v>
      </c>
      <c r="I1366" s="61">
        <v>418</v>
      </c>
      <c r="J1366" s="61">
        <v>423</v>
      </c>
      <c r="K1366" s="61">
        <v>413</v>
      </c>
      <c r="L1366" s="65">
        <f aca="true" t="shared" si="338" ref="L1366:L1374">100000/F1366</f>
        <v>245.09803921568627</v>
      </c>
      <c r="M1366" s="66">
        <f t="shared" si="336"/>
        <v>1225.4901960784314</v>
      </c>
      <c r="N1366" s="79">
        <f t="shared" si="337"/>
        <v>1.2254901960784315</v>
      </c>
    </row>
    <row r="1367" spans="1:14" ht="15.75">
      <c r="A1367" s="60">
        <v>20</v>
      </c>
      <c r="B1367" s="64">
        <v>43270</v>
      </c>
      <c r="C1367" s="60" t="s">
        <v>20</v>
      </c>
      <c r="D1367" s="60" t="s">
        <v>21</v>
      </c>
      <c r="E1367" s="60" t="s">
        <v>80</v>
      </c>
      <c r="F1367" s="61">
        <v>1320</v>
      </c>
      <c r="G1367" s="61">
        <v>1294</v>
      </c>
      <c r="H1367" s="61">
        <v>1335</v>
      </c>
      <c r="I1367" s="61">
        <v>1350</v>
      </c>
      <c r="J1367" s="61">
        <v>1365</v>
      </c>
      <c r="K1367" s="61">
        <v>1335</v>
      </c>
      <c r="L1367" s="65">
        <f t="shared" si="338"/>
        <v>75.75757575757575</v>
      </c>
      <c r="M1367" s="66">
        <f aca="true" t="shared" si="339" ref="M1367:M1372">IF(D1367="BUY",(K1367-F1367)*(L1367),(F1367-K1367)*(L1367))</f>
        <v>1136.3636363636363</v>
      </c>
      <c r="N1367" s="79">
        <f aca="true" t="shared" si="340" ref="N1367:N1372">M1367/(L1367)/F1367%</f>
        <v>1.1363636363636365</v>
      </c>
    </row>
    <row r="1368" spans="1:14" ht="15.75">
      <c r="A1368" s="60">
        <v>21</v>
      </c>
      <c r="B1368" s="64">
        <v>43270</v>
      </c>
      <c r="C1368" s="1" t="s">
        <v>20</v>
      </c>
      <c r="D1368" s="60" t="s">
        <v>21</v>
      </c>
      <c r="E1368" s="60" t="s">
        <v>422</v>
      </c>
      <c r="F1368" s="61">
        <v>550</v>
      </c>
      <c r="G1368" s="61">
        <v>539</v>
      </c>
      <c r="H1368" s="61">
        <v>556</v>
      </c>
      <c r="I1368" s="61">
        <v>562</v>
      </c>
      <c r="J1368" s="61">
        <v>568</v>
      </c>
      <c r="K1368" s="61">
        <v>539</v>
      </c>
      <c r="L1368" s="65">
        <f t="shared" si="338"/>
        <v>181.8181818181818</v>
      </c>
      <c r="M1368" s="66">
        <f t="shared" si="339"/>
        <v>-2000</v>
      </c>
      <c r="N1368" s="79">
        <f t="shared" si="340"/>
        <v>-2</v>
      </c>
    </row>
    <row r="1369" spans="1:14" ht="15.75">
      <c r="A1369" s="60">
        <v>22</v>
      </c>
      <c r="B1369" s="64">
        <v>43269</v>
      </c>
      <c r="C1369" s="60" t="s">
        <v>20</v>
      </c>
      <c r="D1369" s="60" t="s">
        <v>21</v>
      </c>
      <c r="E1369" s="60" t="s">
        <v>239</v>
      </c>
      <c r="F1369" s="61">
        <v>600</v>
      </c>
      <c r="G1369" s="61">
        <v>585</v>
      </c>
      <c r="H1369" s="61">
        <v>608</v>
      </c>
      <c r="I1369" s="61">
        <v>616</v>
      </c>
      <c r="J1369" s="61">
        <v>624</v>
      </c>
      <c r="K1369" s="61">
        <v>585</v>
      </c>
      <c r="L1369" s="65">
        <f t="shared" si="338"/>
        <v>166.66666666666666</v>
      </c>
      <c r="M1369" s="66">
        <f t="shared" si="339"/>
        <v>-2500</v>
      </c>
      <c r="N1369" s="79">
        <f t="shared" si="340"/>
        <v>-2.5</v>
      </c>
    </row>
    <row r="1370" spans="1:14" ht="15.75">
      <c r="A1370" s="60">
        <v>23</v>
      </c>
      <c r="B1370" s="64">
        <v>43269</v>
      </c>
      <c r="C1370" s="60" t="s">
        <v>20</v>
      </c>
      <c r="D1370" s="60" t="s">
        <v>21</v>
      </c>
      <c r="E1370" s="60" t="s">
        <v>93</v>
      </c>
      <c r="F1370" s="61">
        <v>561</v>
      </c>
      <c r="G1370" s="61">
        <v>549</v>
      </c>
      <c r="H1370" s="61">
        <v>567</v>
      </c>
      <c r="I1370" s="61">
        <v>573</v>
      </c>
      <c r="J1370" s="61">
        <v>579</v>
      </c>
      <c r="K1370" s="61">
        <v>566.95</v>
      </c>
      <c r="L1370" s="65">
        <f t="shared" si="338"/>
        <v>178.25311942959001</v>
      </c>
      <c r="M1370" s="66">
        <f t="shared" si="339"/>
        <v>1060.6060606060687</v>
      </c>
      <c r="N1370" s="79">
        <f t="shared" si="340"/>
        <v>1.0606060606060685</v>
      </c>
    </row>
    <row r="1371" spans="1:14" ht="15.75">
      <c r="A1371" s="60">
        <v>24</v>
      </c>
      <c r="B1371" s="64">
        <v>43266</v>
      </c>
      <c r="C1371" s="60" t="s">
        <v>20</v>
      </c>
      <c r="D1371" s="60" t="s">
        <v>21</v>
      </c>
      <c r="E1371" s="60" t="s">
        <v>307</v>
      </c>
      <c r="F1371" s="61">
        <v>78</v>
      </c>
      <c r="G1371" s="61">
        <v>75</v>
      </c>
      <c r="H1371" s="61">
        <v>80</v>
      </c>
      <c r="I1371" s="61">
        <v>82</v>
      </c>
      <c r="J1371" s="61">
        <v>84</v>
      </c>
      <c r="K1371" s="61">
        <v>75</v>
      </c>
      <c r="L1371" s="65">
        <f t="shared" si="338"/>
        <v>1282.051282051282</v>
      </c>
      <c r="M1371" s="66">
        <f t="shared" si="339"/>
        <v>-3846.1538461538457</v>
      </c>
      <c r="N1371" s="79">
        <f t="shared" si="340"/>
        <v>-3.846153846153846</v>
      </c>
    </row>
    <row r="1372" spans="1:14" ht="15.75">
      <c r="A1372" s="60">
        <v>25</v>
      </c>
      <c r="B1372" s="64">
        <v>43266</v>
      </c>
      <c r="C1372" s="60" t="s">
        <v>20</v>
      </c>
      <c r="D1372" s="60" t="s">
        <v>21</v>
      </c>
      <c r="E1372" s="60" t="s">
        <v>548</v>
      </c>
      <c r="F1372" s="61">
        <v>1105</v>
      </c>
      <c r="G1372" s="61">
        <v>1080</v>
      </c>
      <c r="H1372" s="61">
        <v>1120</v>
      </c>
      <c r="I1372" s="61">
        <v>1135</v>
      </c>
      <c r="J1372" s="61">
        <v>1150</v>
      </c>
      <c r="K1372" s="61">
        <v>1080</v>
      </c>
      <c r="L1372" s="65">
        <f t="shared" si="338"/>
        <v>90.49773755656109</v>
      </c>
      <c r="M1372" s="66">
        <f t="shared" si="339"/>
        <v>-2262.4434389140274</v>
      </c>
      <c r="N1372" s="79">
        <f t="shared" si="340"/>
        <v>-2.262443438914027</v>
      </c>
    </row>
    <row r="1373" spans="1:14" ht="15.75">
      <c r="A1373" s="60">
        <v>26</v>
      </c>
      <c r="B1373" s="64">
        <v>43266</v>
      </c>
      <c r="C1373" s="60" t="s">
        <v>20</v>
      </c>
      <c r="D1373" s="60" t="s">
        <v>21</v>
      </c>
      <c r="E1373" s="60" t="s">
        <v>355</v>
      </c>
      <c r="F1373" s="61">
        <v>1910</v>
      </c>
      <c r="G1373" s="61">
        <v>1875</v>
      </c>
      <c r="H1373" s="61">
        <v>1930</v>
      </c>
      <c r="I1373" s="61">
        <v>1950</v>
      </c>
      <c r="J1373" s="61">
        <v>1970</v>
      </c>
      <c r="K1373" s="61">
        <v>1930</v>
      </c>
      <c r="L1373" s="65">
        <f t="shared" si="338"/>
        <v>52.35602094240838</v>
      </c>
      <c r="M1373" s="66">
        <f aca="true" t="shared" si="341" ref="M1373:M1384">IF(D1373="BUY",(K1373-F1373)*(L1373),(F1373-K1373)*(L1373))</f>
        <v>1047.1204188481674</v>
      </c>
      <c r="N1373" s="79">
        <f aca="true" t="shared" si="342" ref="N1373:N1384">M1373/(L1373)/F1373%</f>
        <v>1.0471204188481673</v>
      </c>
    </row>
    <row r="1374" spans="1:14" ht="15.75">
      <c r="A1374" s="60">
        <v>27</v>
      </c>
      <c r="B1374" s="64">
        <v>43265</v>
      </c>
      <c r="C1374" s="60" t="s">
        <v>20</v>
      </c>
      <c r="D1374" s="60" t="s">
        <v>21</v>
      </c>
      <c r="E1374" s="60" t="s">
        <v>546</v>
      </c>
      <c r="F1374" s="61">
        <v>215</v>
      </c>
      <c r="G1374" s="61">
        <v>208</v>
      </c>
      <c r="H1374" s="61">
        <v>219</v>
      </c>
      <c r="I1374" s="61">
        <v>223</v>
      </c>
      <c r="J1374" s="61">
        <v>227</v>
      </c>
      <c r="K1374" s="61">
        <v>208</v>
      </c>
      <c r="L1374" s="65">
        <f t="shared" si="338"/>
        <v>465.1162790697674</v>
      </c>
      <c r="M1374" s="66">
        <f t="shared" si="341"/>
        <v>-3255.813953488372</v>
      </c>
      <c r="N1374" s="79">
        <f t="shared" si="342"/>
        <v>-3.2558139534883725</v>
      </c>
    </row>
    <row r="1375" spans="1:14" ht="15.75">
      <c r="A1375" s="60">
        <v>28</v>
      </c>
      <c r="B1375" s="64">
        <v>43265</v>
      </c>
      <c r="C1375" s="60" t="s">
        <v>20</v>
      </c>
      <c r="D1375" s="60" t="s">
        <v>21</v>
      </c>
      <c r="E1375" s="60" t="s">
        <v>90</v>
      </c>
      <c r="F1375" s="61">
        <v>574</v>
      </c>
      <c r="G1375" s="61">
        <v>562</v>
      </c>
      <c r="H1375" s="61">
        <v>580</v>
      </c>
      <c r="I1375" s="61">
        <v>586</v>
      </c>
      <c r="J1375" s="61">
        <v>592</v>
      </c>
      <c r="K1375" s="61">
        <v>562</v>
      </c>
      <c r="L1375" s="65">
        <f aca="true" t="shared" si="343" ref="L1375:L1381">100000/F1375</f>
        <v>174.21602787456445</v>
      </c>
      <c r="M1375" s="66">
        <f t="shared" si="341"/>
        <v>-2090.5923344947732</v>
      </c>
      <c r="N1375" s="79">
        <f t="shared" si="342"/>
        <v>-2.0905923344947737</v>
      </c>
    </row>
    <row r="1376" spans="1:14" ht="15.75">
      <c r="A1376" s="60">
        <v>29</v>
      </c>
      <c r="B1376" s="64">
        <v>43265</v>
      </c>
      <c r="C1376" s="60" t="s">
        <v>20</v>
      </c>
      <c r="D1376" s="60" t="s">
        <v>21</v>
      </c>
      <c r="E1376" s="60" t="s">
        <v>80</v>
      </c>
      <c r="F1376" s="61">
        <v>1290</v>
      </c>
      <c r="G1376" s="61">
        <v>1270</v>
      </c>
      <c r="H1376" s="61">
        <v>1303</v>
      </c>
      <c r="I1376" s="61">
        <v>1316</v>
      </c>
      <c r="J1376" s="61">
        <v>1329</v>
      </c>
      <c r="K1376" s="61">
        <v>1316</v>
      </c>
      <c r="L1376" s="65">
        <f t="shared" si="343"/>
        <v>77.51937984496124</v>
      </c>
      <c r="M1376" s="66">
        <f t="shared" si="341"/>
        <v>2015.5038759689921</v>
      </c>
      <c r="N1376" s="79">
        <f t="shared" si="342"/>
        <v>2.0155038759689923</v>
      </c>
    </row>
    <row r="1377" spans="1:14" ht="15.75">
      <c r="A1377" s="60">
        <v>30</v>
      </c>
      <c r="B1377" s="64">
        <v>43265</v>
      </c>
      <c r="C1377" s="60" t="s">
        <v>20</v>
      </c>
      <c r="D1377" s="60" t="s">
        <v>21</v>
      </c>
      <c r="E1377" s="60" t="s">
        <v>547</v>
      </c>
      <c r="F1377" s="61">
        <v>824</v>
      </c>
      <c r="G1377" s="61">
        <v>805</v>
      </c>
      <c r="H1377" s="61">
        <v>834</v>
      </c>
      <c r="I1377" s="61">
        <v>844</v>
      </c>
      <c r="J1377" s="61">
        <v>854</v>
      </c>
      <c r="K1377" s="61">
        <v>834</v>
      </c>
      <c r="L1377" s="65">
        <f t="shared" si="343"/>
        <v>121.35922330097087</v>
      </c>
      <c r="M1377" s="66">
        <f t="shared" si="341"/>
        <v>1213.5922330097087</v>
      </c>
      <c r="N1377" s="79">
        <f t="shared" si="342"/>
        <v>1.2135922330097086</v>
      </c>
    </row>
    <row r="1378" spans="1:14" ht="15.75">
      <c r="A1378" s="60">
        <v>31</v>
      </c>
      <c r="B1378" s="64">
        <v>43264</v>
      </c>
      <c r="C1378" s="60" t="s">
        <v>20</v>
      </c>
      <c r="D1378" s="60" t="s">
        <v>21</v>
      </c>
      <c r="E1378" s="60" t="s">
        <v>139</v>
      </c>
      <c r="F1378" s="61">
        <v>400</v>
      </c>
      <c r="G1378" s="61">
        <v>390</v>
      </c>
      <c r="H1378" s="61">
        <v>405</v>
      </c>
      <c r="I1378" s="61">
        <v>410</v>
      </c>
      <c r="J1378" s="61">
        <v>415</v>
      </c>
      <c r="K1378" s="61">
        <v>406</v>
      </c>
      <c r="L1378" s="65">
        <f t="shared" si="343"/>
        <v>250</v>
      </c>
      <c r="M1378" s="66">
        <f t="shared" si="341"/>
        <v>1500</v>
      </c>
      <c r="N1378" s="79">
        <f t="shared" si="342"/>
        <v>1.5</v>
      </c>
    </row>
    <row r="1379" spans="1:14" ht="15.75">
      <c r="A1379" s="60">
        <v>32</v>
      </c>
      <c r="B1379" s="64">
        <v>43264</v>
      </c>
      <c r="C1379" s="60" t="s">
        <v>20</v>
      </c>
      <c r="D1379" s="60" t="s">
        <v>21</v>
      </c>
      <c r="E1379" s="60" t="s">
        <v>418</v>
      </c>
      <c r="F1379" s="61">
        <v>158</v>
      </c>
      <c r="G1379" s="61">
        <v>152</v>
      </c>
      <c r="H1379" s="61">
        <v>161</v>
      </c>
      <c r="I1379" s="61">
        <v>164</v>
      </c>
      <c r="J1379" s="61">
        <v>167</v>
      </c>
      <c r="K1379" s="61">
        <v>152</v>
      </c>
      <c r="L1379" s="65">
        <f t="shared" si="343"/>
        <v>632.9113924050633</v>
      </c>
      <c r="M1379" s="66">
        <f t="shared" si="341"/>
        <v>-3797.46835443038</v>
      </c>
      <c r="N1379" s="79">
        <f t="shared" si="342"/>
        <v>-3.7974683544303796</v>
      </c>
    </row>
    <row r="1380" spans="1:14" ht="15.75">
      <c r="A1380" s="60">
        <v>33</v>
      </c>
      <c r="B1380" s="64">
        <v>43264</v>
      </c>
      <c r="C1380" s="60" t="s">
        <v>20</v>
      </c>
      <c r="D1380" s="60" t="s">
        <v>21</v>
      </c>
      <c r="E1380" s="60" t="s">
        <v>280</v>
      </c>
      <c r="F1380" s="61">
        <v>945</v>
      </c>
      <c r="G1380" s="61">
        <v>928</v>
      </c>
      <c r="H1380" s="61">
        <v>955</v>
      </c>
      <c r="I1380" s="61">
        <v>965</v>
      </c>
      <c r="J1380" s="61">
        <v>975</v>
      </c>
      <c r="K1380" s="61">
        <v>928</v>
      </c>
      <c r="L1380" s="65">
        <f t="shared" si="343"/>
        <v>105.82010582010582</v>
      </c>
      <c r="M1380" s="66">
        <f t="shared" si="341"/>
        <v>-1798.9417989417989</v>
      </c>
      <c r="N1380" s="79">
        <f t="shared" si="342"/>
        <v>-1.798941798941799</v>
      </c>
    </row>
    <row r="1381" spans="1:14" ht="15.75">
      <c r="A1381" s="60">
        <v>34</v>
      </c>
      <c r="B1381" s="64">
        <v>43263</v>
      </c>
      <c r="C1381" s="60" t="s">
        <v>20</v>
      </c>
      <c r="D1381" s="60" t="s">
        <v>21</v>
      </c>
      <c r="E1381" s="60" t="s">
        <v>168</v>
      </c>
      <c r="F1381" s="61">
        <v>1133</v>
      </c>
      <c r="G1381" s="61">
        <v>1114</v>
      </c>
      <c r="H1381" s="61">
        <v>1144</v>
      </c>
      <c r="I1381" s="61">
        <v>1155</v>
      </c>
      <c r="J1381" s="61">
        <v>1166</v>
      </c>
      <c r="K1381" s="61">
        <v>1155</v>
      </c>
      <c r="L1381" s="65">
        <f t="shared" si="343"/>
        <v>88.261253309797</v>
      </c>
      <c r="M1381" s="66">
        <f t="shared" si="341"/>
        <v>1941.7475728155339</v>
      </c>
      <c r="N1381" s="79">
        <f t="shared" si="342"/>
        <v>1.941747572815534</v>
      </c>
    </row>
    <row r="1382" spans="1:14" ht="15.75">
      <c r="A1382" s="60">
        <v>35</v>
      </c>
      <c r="B1382" s="64">
        <v>43263</v>
      </c>
      <c r="C1382" s="60" t="s">
        <v>20</v>
      </c>
      <c r="D1382" s="60" t="s">
        <v>21</v>
      </c>
      <c r="E1382" s="60" t="s">
        <v>394</v>
      </c>
      <c r="F1382" s="61">
        <v>72</v>
      </c>
      <c r="G1382" s="61">
        <v>69</v>
      </c>
      <c r="H1382" s="61">
        <v>74</v>
      </c>
      <c r="I1382" s="61">
        <v>76</v>
      </c>
      <c r="J1382" s="61">
        <v>78</v>
      </c>
      <c r="K1382" s="61">
        <v>74</v>
      </c>
      <c r="L1382" s="65">
        <f aca="true" t="shared" si="344" ref="L1382:L1387">100000/F1382</f>
        <v>1388.888888888889</v>
      </c>
      <c r="M1382" s="66">
        <f t="shared" si="341"/>
        <v>2777.777777777778</v>
      </c>
      <c r="N1382" s="79">
        <f t="shared" si="342"/>
        <v>2.7777777777777777</v>
      </c>
    </row>
    <row r="1383" spans="1:14" ht="15.75">
      <c r="A1383" s="60">
        <v>36</v>
      </c>
      <c r="B1383" s="64">
        <v>43263</v>
      </c>
      <c r="C1383" s="60" t="s">
        <v>20</v>
      </c>
      <c r="D1383" s="60" t="s">
        <v>21</v>
      </c>
      <c r="E1383" s="60" t="s">
        <v>466</v>
      </c>
      <c r="F1383" s="61">
        <v>1115</v>
      </c>
      <c r="G1383" s="61">
        <v>1090</v>
      </c>
      <c r="H1383" s="61">
        <v>1130</v>
      </c>
      <c r="I1383" s="61">
        <v>1145</v>
      </c>
      <c r="J1383" s="61">
        <v>1160</v>
      </c>
      <c r="K1383" s="61">
        <v>1130</v>
      </c>
      <c r="L1383" s="65">
        <f t="shared" si="344"/>
        <v>89.68609865470852</v>
      </c>
      <c r="M1383" s="66">
        <f t="shared" si="341"/>
        <v>1345.2914798206277</v>
      </c>
      <c r="N1383" s="79">
        <f t="shared" si="342"/>
        <v>1.3452914798206277</v>
      </c>
    </row>
    <row r="1384" spans="1:14" ht="15.75">
      <c r="A1384" s="60">
        <v>37</v>
      </c>
      <c r="B1384" s="64">
        <v>43262</v>
      </c>
      <c r="C1384" s="60" t="s">
        <v>20</v>
      </c>
      <c r="D1384" s="60" t="s">
        <v>21</v>
      </c>
      <c r="E1384" s="60" t="s">
        <v>429</v>
      </c>
      <c r="F1384" s="61">
        <v>546</v>
      </c>
      <c r="G1384" s="61">
        <v>535</v>
      </c>
      <c r="H1384" s="61">
        <v>552</v>
      </c>
      <c r="I1384" s="61">
        <v>558</v>
      </c>
      <c r="J1384" s="61">
        <v>564</v>
      </c>
      <c r="K1384" s="61">
        <v>564</v>
      </c>
      <c r="L1384" s="65">
        <f t="shared" si="344"/>
        <v>183.15018315018315</v>
      </c>
      <c r="M1384" s="66">
        <f t="shared" si="341"/>
        <v>3296.703296703297</v>
      </c>
      <c r="N1384" s="79">
        <f t="shared" si="342"/>
        <v>3.2967032967032965</v>
      </c>
    </row>
    <row r="1385" spans="1:14" ht="15.75">
      <c r="A1385" s="60">
        <v>38</v>
      </c>
      <c r="B1385" s="64">
        <v>43262</v>
      </c>
      <c r="C1385" s="60" t="s">
        <v>20</v>
      </c>
      <c r="D1385" s="60" t="s">
        <v>21</v>
      </c>
      <c r="E1385" s="60" t="s">
        <v>292</v>
      </c>
      <c r="F1385" s="61">
        <v>313</v>
      </c>
      <c r="G1385" s="61">
        <v>306</v>
      </c>
      <c r="H1385" s="61">
        <v>317</v>
      </c>
      <c r="I1385" s="61">
        <v>321</v>
      </c>
      <c r="J1385" s="61">
        <v>325</v>
      </c>
      <c r="K1385" s="61">
        <v>316</v>
      </c>
      <c r="L1385" s="65">
        <f t="shared" si="344"/>
        <v>319.4888178913738</v>
      </c>
      <c r="M1385" s="66">
        <f aca="true" t="shared" si="345" ref="M1385:M1392">IF(D1385="BUY",(K1385-F1385)*(L1385),(F1385-K1385)*(L1385))</f>
        <v>958.4664536741213</v>
      </c>
      <c r="N1385" s="79">
        <f aca="true" t="shared" si="346" ref="N1385:N1392">M1385/(L1385)/F1385%</f>
        <v>0.9584664536741214</v>
      </c>
    </row>
    <row r="1386" spans="1:14" ht="15.75">
      <c r="A1386" s="60">
        <v>39</v>
      </c>
      <c r="B1386" s="64">
        <v>43262</v>
      </c>
      <c r="C1386" s="60" t="s">
        <v>20</v>
      </c>
      <c r="D1386" s="60" t="s">
        <v>21</v>
      </c>
      <c r="E1386" s="60" t="s">
        <v>533</v>
      </c>
      <c r="F1386" s="61">
        <v>81</v>
      </c>
      <c r="G1386" s="61">
        <v>78</v>
      </c>
      <c r="H1386" s="61">
        <v>83</v>
      </c>
      <c r="I1386" s="61">
        <v>85</v>
      </c>
      <c r="J1386" s="61">
        <v>87</v>
      </c>
      <c r="K1386" s="61">
        <v>82</v>
      </c>
      <c r="L1386" s="65">
        <f t="shared" si="344"/>
        <v>1234.567901234568</v>
      </c>
      <c r="M1386" s="66">
        <f t="shared" si="345"/>
        <v>1234.567901234568</v>
      </c>
      <c r="N1386" s="79">
        <f t="shared" si="346"/>
        <v>1.2345679012345678</v>
      </c>
    </row>
    <row r="1387" spans="1:14" ht="15.75">
      <c r="A1387" s="60">
        <v>40</v>
      </c>
      <c r="B1387" s="64">
        <v>43259</v>
      </c>
      <c r="C1387" s="60" t="s">
        <v>20</v>
      </c>
      <c r="D1387" s="60" t="s">
        <v>21</v>
      </c>
      <c r="E1387" s="60" t="s">
        <v>90</v>
      </c>
      <c r="F1387" s="61">
        <v>528</v>
      </c>
      <c r="G1387" s="61">
        <v>517</v>
      </c>
      <c r="H1387" s="61">
        <v>534</v>
      </c>
      <c r="I1387" s="61">
        <v>540</v>
      </c>
      <c r="J1387" s="61">
        <v>546</v>
      </c>
      <c r="K1387" s="61">
        <v>534</v>
      </c>
      <c r="L1387" s="65">
        <f t="shared" si="344"/>
        <v>189.3939393939394</v>
      </c>
      <c r="M1387" s="66">
        <f t="shared" si="345"/>
        <v>1136.3636363636365</v>
      </c>
      <c r="N1387" s="79">
        <f t="shared" si="346"/>
        <v>1.1363636363636362</v>
      </c>
    </row>
    <row r="1388" spans="1:14" ht="15.75">
      <c r="A1388" s="60">
        <v>41</v>
      </c>
      <c r="B1388" s="64">
        <v>43259</v>
      </c>
      <c r="C1388" s="60" t="s">
        <v>20</v>
      </c>
      <c r="D1388" s="60" t="s">
        <v>21</v>
      </c>
      <c r="E1388" s="60" t="s">
        <v>316</v>
      </c>
      <c r="F1388" s="61">
        <v>261</v>
      </c>
      <c r="G1388" s="61">
        <v>254</v>
      </c>
      <c r="H1388" s="61">
        <v>265</v>
      </c>
      <c r="I1388" s="61">
        <v>269</v>
      </c>
      <c r="J1388" s="61">
        <v>273</v>
      </c>
      <c r="K1388" s="61">
        <v>254</v>
      </c>
      <c r="L1388" s="65">
        <f>100000/F1388</f>
        <v>383.1417624521073</v>
      </c>
      <c r="M1388" s="66">
        <f t="shared" si="345"/>
        <v>-2681.992337164751</v>
      </c>
      <c r="N1388" s="79">
        <f t="shared" si="346"/>
        <v>-2.681992337164751</v>
      </c>
    </row>
    <row r="1389" spans="1:14" ht="15.75">
      <c r="A1389" s="60">
        <v>42</v>
      </c>
      <c r="B1389" s="64">
        <v>43259</v>
      </c>
      <c r="C1389" s="60" t="s">
        <v>20</v>
      </c>
      <c r="D1389" s="60" t="s">
        <v>21</v>
      </c>
      <c r="E1389" s="60" t="s">
        <v>415</v>
      </c>
      <c r="F1389" s="61">
        <v>215</v>
      </c>
      <c r="G1389" s="61">
        <v>207</v>
      </c>
      <c r="H1389" s="61">
        <v>219</v>
      </c>
      <c r="I1389" s="61">
        <v>223</v>
      </c>
      <c r="J1389" s="61">
        <v>227</v>
      </c>
      <c r="K1389" s="61">
        <v>207</v>
      </c>
      <c r="L1389" s="65">
        <f>100000/F1389</f>
        <v>465.1162790697674</v>
      </c>
      <c r="M1389" s="66">
        <f t="shared" si="345"/>
        <v>-3720.9302325581393</v>
      </c>
      <c r="N1389" s="79">
        <f t="shared" si="346"/>
        <v>-3.7209302325581395</v>
      </c>
    </row>
    <row r="1390" spans="1:14" ht="15.75">
      <c r="A1390" s="60">
        <v>43</v>
      </c>
      <c r="B1390" s="64">
        <v>43259</v>
      </c>
      <c r="C1390" s="60" t="s">
        <v>20</v>
      </c>
      <c r="D1390" s="60" t="s">
        <v>21</v>
      </c>
      <c r="E1390" s="60" t="s">
        <v>139</v>
      </c>
      <c r="F1390" s="61">
        <v>366</v>
      </c>
      <c r="G1390" s="61">
        <v>356</v>
      </c>
      <c r="H1390" s="61">
        <v>371</v>
      </c>
      <c r="I1390" s="61">
        <v>376</v>
      </c>
      <c r="J1390" s="61">
        <v>381</v>
      </c>
      <c r="K1390" s="61">
        <v>370</v>
      </c>
      <c r="L1390" s="65">
        <f>100000/F1390</f>
        <v>273.224043715847</v>
      </c>
      <c r="M1390" s="66">
        <f t="shared" si="345"/>
        <v>1092.896174863388</v>
      </c>
      <c r="N1390" s="79">
        <f t="shared" si="346"/>
        <v>1.0928961748633879</v>
      </c>
    </row>
    <row r="1391" spans="1:14" ht="15.75">
      <c r="A1391" s="60">
        <v>44</v>
      </c>
      <c r="B1391" s="64">
        <v>43259</v>
      </c>
      <c r="C1391" s="60" t="s">
        <v>20</v>
      </c>
      <c r="D1391" s="60" t="s">
        <v>21</v>
      </c>
      <c r="E1391" s="60" t="s">
        <v>80</v>
      </c>
      <c r="F1391" s="61">
        <v>1235</v>
      </c>
      <c r="G1391" s="61">
        <v>1215</v>
      </c>
      <c r="H1391" s="61">
        <v>1247</v>
      </c>
      <c r="I1391" s="61">
        <v>1259</v>
      </c>
      <c r="J1391" s="61">
        <v>1270</v>
      </c>
      <c r="K1391" s="61">
        <v>1247</v>
      </c>
      <c r="L1391" s="65">
        <f>100000/F1391</f>
        <v>80.97165991902834</v>
      </c>
      <c r="M1391" s="66">
        <f t="shared" si="345"/>
        <v>971.65991902834</v>
      </c>
      <c r="N1391" s="79">
        <f t="shared" si="346"/>
        <v>0.9716599190283401</v>
      </c>
    </row>
    <row r="1392" spans="1:14" ht="15.75">
      <c r="A1392" s="60">
        <v>45</v>
      </c>
      <c r="B1392" s="64">
        <v>43258</v>
      </c>
      <c r="C1392" s="60" t="s">
        <v>20</v>
      </c>
      <c r="D1392" s="60" t="s">
        <v>21</v>
      </c>
      <c r="E1392" s="60" t="s">
        <v>323</v>
      </c>
      <c r="F1392" s="61">
        <v>198</v>
      </c>
      <c r="G1392" s="61">
        <v>192.5</v>
      </c>
      <c r="H1392" s="61">
        <v>201</v>
      </c>
      <c r="I1392" s="61">
        <v>204</v>
      </c>
      <c r="J1392" s="61">
        <v>207</v>
      </c>
      <c r="K1392" s="61">
        <v>201</v>
      </c>
      <c r="L1392" s="65">
        <f>100000/F1392</f>
        <v>505.050505050505</v>
      </c>
      <c r="M1392" s="66">
        <f t="shared" si="345"/>
        <v>1515.151515151515</v>
      </c>
      <c r="N1392" s="79">
        <f t="shared" si="346"/>
        <v>1.5151515151515151</v>
      </c>
    </row>
    <row r="1393" spans="1:14" ht="15.75">
      <c r="A1393" s="60">
        <v>46</v>
      </c>
      <c r="B1393" s="64">
        <v>43258</v>
      </c>
      <c r="C1393" s="60" t="s">
        <v>20</v>
      </c>
      <c r="D1393" s="60" t="s">
        <v>21</v>
      </c>
      <c r="E1393" s="60" t="s">
        <v>544</v>
      </c>
      <c r="F1393" s="61">
        <v>121</v>
      </c>
      <c r="G1393" s="61">
        <v>117</v>
      </c>
      <c r="H1393" s="61">
        <v>123</v>
      </c>
      <c r="I1393" s="61">
        <v>125</v>
      </c>
      <c r="J1393" s="61">
        <v>127</v>
      </c>
      <c r="K1393" s="61">
        <v>123</v>
      </c>
      <c r="L1393" s="65">
        <f aca="true" t="shared" si="347" ref="L1393:L1398">100000/F1393</f>
        <v>826.4462809917355</v>
      </c>
      <c r="M1393" s="66">
        <f aca="true" t="shared" si="348" ref="M1393:M1398">IF(D1393="BUY",(K1393-F1393)*(L1393),(F1393-K1393)*(L1393))</f>
        <v>1652.892561983471</v>
      </c>
      <c r="N1393" s="79">
        <f aca="true" t="shared" si="349" ref="N1393:N1398">M1393/(L1393)/F1393%</f>
        <v>1.6528925619834711</v>
      </c>
    </row>
    <row r="1394" spans="1:14" ht="15.75">
      <c r="A1394" s="60">
        <v>47</v>
      </c>
      <c r="B1394" s="64">
        <v>43258</v>
      </c>
      <c r="C1394" s="60" t="s">
        <v>20</v>
      </c>
      <c r="D1394" s="60" t="s">
        <v>21</v>
      </c>
      <c r="E1394" s="60" t="s">
        <v>429</v>
      </c>
      <c r="F1394" s="61">
        <v>522</v>
      </c>
      <c r="G1394" s="61">
        <v>510</v>
      </c>
      <c r="H1394" s="61">
        <v>528</v>
      </c>
      <c r="I1394" s="61">
        <v>536</v>
      </c>
      <c r="J1394" s="61">
        <v>534</v>
      </c>
      <c r="K1394" s="61">
        <v>528</v>
      </c>
      <c r="L1394" s="65">
        <f t="shared" si="347"/>
        <v>191.57088122605364</v>
      </c>
      <c r="M1394" s="66">
        <f t="shared" si="348"/>
        <v>1149.4252873563219</v>
      </c>
      <c r="N1394" s="79">
        <f t="shared" si="349"/>
        <v>1.149425287356322</v>
      </c>
    </row>
    <row r="1395" spans="1:14" ht="15.75">
      <c r="A1395" s="60">
        <v>48</v>
      </c>
      <c r="B1395" s="64">
        <v>43257</v>
      </c>
      <c r="C1395" s="60" t="s">
        <v>20</v>
      </c>
      <c r="D1395" s="60" t="s">
        <v>21</v>
      </c>
      <c r="E1395" s="60" t="s">
        <v>205</v>
      </c>
      <c r="F1395" s="61">
        <v>175</v>
      </c>
      <c r="G1395" s="61">
        <v>170</v>
      </c>
      <c r="H1395" s="61">
        <v>178</v>
      </c>
      <c r="I1395" s="61">
        <v>181</v>
      </c>
      <c r="J1395" s="61">
        <v>184</v>
      </c>
      <c r="K1395" s="61">
        <v>178</v>
      </c>
      <c r="L1395" s="65">
        <f t="shared" si="347"/>
        <v>571.4285714285714</v>
      </c>
      <c r="M1395" s="66">
        <f t="shared" si="348"/>
        <v>1714.2857142857142</v>
      </c>
      <c r="N1395" s="79">
        <f t="shared" si="349"/>
        <v>1.7142857142857142</v>
      </c>
    </row>
    <row r="1396" spans="1:14" ht="15.75">
      <c r="A1396" s="60">
        <v>49</v>
      </c>
      <c r="B1396" s="64">
        <v>43257</v>
      </c>
      <c r="C1396" s="60" t="s">
        <v>20</v>
      </c>
      <c r="D1396" s="60" t="s">
        <v>94</v>
      </c>
      <c r="E1396" s="60" t="s">
        <v>466</v>
      </c>
      <c r="F1396" s="61">
        <v>975</v>
      </c>
      <c r="G1396" s="61">
        <v>993</v>
      </c>
      <c r="H1396" s="61">
        <v>965</v>
      </c>
      <c r="I1396" s="61">
        <v>955</v>
      </c>
      <c r="J1396" s="61">
        <v>945</v>
      </c>
      <c r="K1396" s="61">
        <v>993</v>
      </c>
      <c r="L1396" s="65">
        <f t="shared" si="347"/>
        <v>102.56410256410257</v>
      </c>
      <c r="M1396" s="66">
        <f t="shared" si="348"/>
        <v>-1846.1538461538462</v>
      </c>
      <c r="N1396" s="79">
        <f t="shared" si="349"/>
        <v>-1.8461538461538463</v>
      </c>
    </row>
    <row r="1397" spans="1:14" ht="15.75">
      <c r="A1397" s="60">
        <v>50</v>
      </c>
      <c r="B1397" s="64">
        <v>43257</v>
      </c>
      <c r="C1397" s="60" t="s">
        <v>20</v>
      </c>
      <c r="D1397" s="60" t="s">
        <v>21</v>
      </c>
      <c r="E1397" s="60" t="s">
        <v>126</v>
      </c>
      <c r="F1397" s="61">
        <v>965</v>
      </c>
      <c r="G1397" s="61">
        <v>948</v>
      </c>
      <c r="H1397" s="61">
        <v>975</v>
      </c>
      <c r="I1397" s="61">
        <v>985</v>
      </c>
      <c r="J1397" s="61">
        <v>995</v>
      </c>
      <c r="K1397" s="61">
        <v>985</v>
      </c>
      <c r="L1397" s="65">
        <f t="shared" si="347"/>
        <v>103.62694300518135</v>
      </c>
      <c r="M1397" s="66">
        <f t="shared" si="348"/>
        <v>2072.538860103627</v>
      </c>
      <c r="N1397" s="79">
        <f t="shared" si="349"/>
        <v>2.0725388601036268</v>
      </c>
    </row>
    <row r="1398" spans="1:14" ht="15.75">
      <c r="A1398" s="60">
        <v>51</v>
      </c>
      <c r="B1398" s="64">
        <v>43256</v>
      </c>
      <c r="C1398" s="60" t="s">
        <v>20</v>
      </c>
      <c r="D1398" s="60" t="s">
        <v>94</v>
      </c>
      <c r="E1398" s="60" t="s">
        <v>203</v>
      </c>
      <c r="F1398" s="61">
        <v>510</v>
      </c>
      <c r="G1398" s="61">
        <v>523</v>
      </c>
      <c r="H1398" s="61">
        <v>503</v>
      </c>
      <c r="I1398" s="61">
        <v>495</v>
      </c>
      <c r="J1398" s="61">
        <v>488</v>
      </c>
      <c r="K1398" s="61">
        <v>523</v>
      </c>
      <c r="L1398" s="65">
        <f t="shared" si="347"/>
        <v>196.07843137254903</v>
      </c>
      <c r="M1398" s="66">
        <f t="shared" si="348"/>
        <v>-2549.0196078431372</v>
      </c>
      <c r="N1398" s="79">
        <f t="shared" si="349"/>
        <v>-2.549019607843137</v>
      </c>
    </row>
    <row r="1399" spans="1:14" ht="15.75">
      <c r="A1399" s="60">
        <v>52</v>
      </c>
      <c r="B1399" s="64">
        <v>43256</v>
      </c>
      <c r="C1399" s="60" t="s">
        <v>20</v>
      </c>
      <c r="D1399" s="60" t="s">
        <v>94</v>
      </c>
      <c r="E1399" s="60" t="s">
        <v>161</v>
      </c>
      <c r="F1399" s="61">
        <v>290.5</v>
      </c>
      <c r="G1399" s="61">
        <v>297</v>
      </c>
      <c r="H1399" s="61">
        <v>286</v>
      </c>
      <c r="I1399" s="61">
        <v>282</v>
      </c>
      <c r="J1399" s="61">
        <v>278</v>
      </c>
      <c r="K1399" s="61">
        <v>295</v>
      </c>
      <c r="L1399" s="65">
        <f aca="true" t="shared" si="350" ref="L1399:L1404">100000/F1399</f>
        <v>344.2340791738382</v>
      </c>
      <c r="M1399" s="66">
        <f aca="true" t="shared" si="351" ref="M1399:M1404">IF(D1399="BUY",(K1399-F1399)*(L1399),(F1399-K1399)*(L1399))</f>
        <v>-1549.053356282272</v>
      </c>
      <c r="N1399" s="79">
        <f aca="true" t="shared" si="352" ref="N1399:N1404">M1399/(L1399)/F1399%</f>
        <v>-1.5490533562822721</v>
      </c>
    </row>
    <row r="1400" spans="1:14" ht="15.75">
      <c r="A1400" s="60">
        <v>53</v>
      </c>
      <c r="B1400" s="64">
        <v>43256</v>
      </c>
      <c r="C1400" s="60" t="s">
        <v>20</v>
      </c>
      <c r="D1400" s="60" t="s">
        <v>94</v>
      </c>
      <c r="E1400" s="60" t="s">
        <v>203</v>
      </c>
      <c r="F1400" s="61">
        <v>542</v>
      </c>
      <c r="G1400" s="61">
        <v>554</v>
      </c>
      <c r="H1400" s="61">
        <v>536</v>
      </c>
      <c r="I1400" s="61">
        <v>530</v>
      </c>
      <c r="J1400" s="61">
        <v>524</v>
      </c>
      <c r="K1400" s="61">
        <v>524</v>
      </c>
      <c r="L1400" s="65">
        <f t="shared" si="350"/>
        <v>184.50184501845018</v>
      </c>
      <c r="M1400" s="66">
        <f t="shared" si="351"/>
        <v>3321.0332103321034</v>
      </c>
      <c r="N1400" s="79">
        <f t="shared" si="352"/>
        <v>3.321033210332103</v>
      </c>
    </row>
    <row r="1401" spans="1:14" ht="15.75">
      <c r="A1401" s="60">
        <v>54</v>
      </c>
      <c r="B1401" s="64">
        <v>43256</v>
      </c>
      <c r="C1401" s="60" t="s">
        <v>20</v>
      </c>
      <c r="D1401" s="60" t="s">
        <v>94</v>
      </c>
      <c r="E1401" s="60" t="s">
        <v>374</v>
      </c>
      <c r="F1401" s="61">
        <v>111</v>
      </c>
      <c r="G1401" s="61">
        <v>115</v>
      </c>
      <c r="H1401" s="61">
        <v>109</v>
      </c>
      <c r="I1401" s="61">
        <v>107</v>
      </c>
      <c r="J1401" s="61">
        <v>105</v>
      </c>
      <c r="K1401" s="61">
        <v>109</v>
      </c>
      <c r="L1401" s="65">
        <f t="shared" si="350"/>
        <v>900.9009009009009</v>
      </c>
      <c r="M1401" s="66">
        <f t="shared" si="351"/>
        <v>1801.8018018018017</v>
      </c>
      <c r="N1401" s="79">
        <f t="shared" si="352"/>
        <v>1.8018018018018016</v>
      </c>
    </row>
    <row r="1402" spans="1:14" ht="15.75">
      <c r="A1402" s="60">
        <v>55</v>
      </c>
      <c r="B1402" s="64">
        <v>43255</v>
      </c>
      <c r="C1402" s="60" t="s">
        <v>20</v>
      </c>
      <c r="D1402" s="60" t="s">
        <v>94</v>
      </c>
      <c r="E1402" s="60" t="s">
        <v>203</v>
      </c>
      <c r="F1402" s="61">
        <v>562</v>
      </c>
      <c r="G1402" s="61">
        <v>574</v>
      </c>
      <c r="H1402" s="61">
        <v>555</v>
      </c>
      <c r="I1402" s="61">
        <v>548</v>
      </c>
      <c r="J1402" s="61">
        <v>542</v>
      </c>
      <c r="K1402" s="61">
        <v>555</v>
      </c>
      <c r="L1402" s="65">
        <f t="shared" si="350"/>
        <v>177.93594306049823</v>
      </c>
      <c r="M1402" s="66">
        <f t="shared" si="351"/>
        <v>1245.5516014234877</v>
      </c>
      <c r="N1402" s="79">
        <f t="shared" si="352"/>
        <v>1.2455516014234875</v>
      </c>
    </row>
    <row r="1403" spans="1:14" ht="15.75">
      <c r="A1403" s="60">
        <v>56</v>
      </c>
      <c r="B1403" s="64">
        <v>43252</v>
      </c>
      <c r="C1403" s="60" t="s">
        <v>20</v>
      </c>
      <c r="D1403" s="60" t="s">
        <v>94</v>
      </c>
      <c r="E1403" s="60" t="s">
        <v>408</v>
      </c>
      <c r="F1403" s="61">
        <v>204</v>
      </c>
      <c r="G1403" s="61">
        <v>210</v>
      </c>
      <c r="H1403" s="61">
        <v>201</v>
      </c>
      <c r="I1403" s="61">
        <v>198</v>
      </c>
      <c r="J1403" s="61">
        <v>195</v>
      </c>
      <c r="K1403" s="61">
        <v>202.5</v>
      </c>
      <c r="L1403" s="65">
        <f t="shared" si="350"/>
        <v>490.19607843137254</v>
      </c>
      <c r="M1403" s="66">
        <f t="shared" si="351"/>
        <v>735.2941176470588</v>
      </c>
      <c r="N1403" s="79">
        <f t="shared" si="352"/>
        <v>0.7352941176470588</v>
      </c>
    </row>
    <row r="1404" spans="1:14" ht="15.75">
      <c r="A1404" s="60">
        <v>57</v>
      </c>
      <c r="B1404" s="64">
        <v>43252</v>
      </c>
      <c r="C1404" s="60" t="s">
        <v>20</v>
      </c>
      <c r="D1404" s="60" t="s">
        <v>21</v>
      </c>
      <c r="E1404" s="60" t="s">
        <v>247</v>
      </c>
      <c r="F1404" s="61">
        <v>268</v>
      </c>
      <c r="G1404" s="61">
        <v>260</v>
      </c>
      <c r="H1404" s="61">
        <v>272</v>
      </c>
      <c r="I1404" s="61">
        <v>276</v>
      </c>
      <c r="J1404" s="61">
        <v>280</v>
      </c>
      <c r="K1404" s="61">
        <v>260</v>
      </c>
      <c r="L1404" s="65">
        <f t="shared" si="350"/>
        <v>373.13432835820896</v>
      </c>
      <c r="M1404" s="66">
        <f t="shared" si="351"/>
        <v>-2985.0746268656717</v>
      </c>
      <c r="N1404" s="79">
        <f t="shared" si="352"/>
        <v>-2.9850746268656714</v>
      </c>
    </row>
    <row r="1405" spans="1:14" ht="15.75">
      <c r="A1405" s="82" t="s">
        <v>26</v>
      </c>
      <c r="B1405" s="23"/>
      <c r="C1405" s="24"/>
      <c r="D1405" s="25"/>
      <c r="E1405" s="26"/>
      <c r="F1405" s="26"/>
      <c r="G1405" s="27"/>
      <c r="H1405" s="35"/>
      <c r="I1405" s="35"/>
      <c r="J1405" s="35"/>
      <c r="K1405" s="26"/>
      <c r="L1405" s="21"/>
      <c r="N1405" s="89"/>
    </row>
    <row r="1406" spans="1:12" ht="15.75">
      <c r="A1406" s="82" t="s">
        <v>27</v>
      </c>
      <c r="B1406" s="23"/>
      <c r="C1406" s="24"/>
      <c r="D1406" s="25"/>
      <c r="E1406" s="26"/>
      <c r="F1406" s="26"/>
      <c r="G1406" s="27"/>
      <c r="H1406" s="26"/>
      <c r="I1406" s="26"/>
      <c r="J1406" s="26"/>
      <c r="K1406" s="26"/>
      <c r="L1406" s="21"/>
    </row>
    <row r="1407" spans="1:14" ht="15.75">
      <c r="A1407" s="82" t="s">
        <v>27</v>
      </c>
      <c r="B1407" s="23"/>
      <c r="C1407" s="24"/>
      <c r="D1407" s="25"/>
      <c r="E1407" s="26"/>
      <c r="F1407" s="26"/>
      <c r="G1407" s="27"/>
      <c r="H1407" s="26"/>
      <c r="I1407" s="26"/>
      <c r="J1407" s="26"/>
      <c r="K1407" s="26"/>
      <c r="L1407" s="21"/>
      <c r="N1407" s="21"/>
    </row>
    <row r="1408" spans="1:12" ht="15.75">
      <c r="A1408" s="68"/>
      <c r="B1408" s="69"/>
      <c r="C1408" s="26"/>
      <c r="D1408" s="26"/>
      <c r="E1408" s="26"/>
      <c r="F1408" s="29"/>
      <c r="G1408" s="30"/>
      <c r="H1408" s="31" t="s">
        <v>28</v>
      </c>
      <c r="I1408" s="31"/>
      <c r="J1408" s="29"/>
      <c r="K1408" s="29"/>
      <c r="L1408" s="21"/>
    </row>
    <row r="1409" spans="1:13" ht="15.75">
      <c r="A1409" s="68"/>
      <c r="B1409" s="69"/>
      <c r="C1409" s="119" t="s">
        <v>29</v>
      </c>
      <c r="D1409" s="119"/>
      <c r="E1409" s="33">
        <v>57</v>
      </c>
      <c r="F1409" s="34">
        <f>F1410+F1411+F1412+F1413+F1414+F1415</f>
        <v>99.99999999999999</v>
      </c>
      <c r="G1409" s="35">
        <v>57</v>
      </c>
      <c r="H1409" s="36">
        <f>G1410/G1409%</f>
        <v>66.66666666666667</v>
      </c>
      <c r="I1409" s="36"/>
      <c r="J1409" s="29"/>
      <c r="K1409" s="29"/>
      <c r="L1409" s="70"/>
      <c r="M1409" s="71"/>
    </row>
    <row r="1410" spans="1:14" ht="15.75">
      <c r="A1410" s="68"/>
      <c r="B1410" s="69"/>
      <c r="C1410" s="115" t="s">
        <v>30</v>
      </c>
      <c r="D1410" s="115"/>
      <c r="E1410" s="37">
        <v>38</v>
      </c>
      <c r="F1410" s="38">
        <f>(E1410/E1409)*100</f>
        <v>66.66666666666666</v>
      </c>
      <c r="G1410" s="35">
        <v>38</v>
      </c>
      <c r="H1410" s="32"/>
      <c r="I1410" s="32"/>
      <c r="J1410" s="29"/>
      <c r="K1410" s="29"/>
      <c r="L1410" s="70"/>
      <c r="N1410" s="90"/>
    </row>
    <row r="1411" spans="1:14" ht="15.75">
      <c r="A1411" s="68"/>
      <c r="B1411" s="69"/>
      <c r="C1411" s="115" t="s">
        <v>32</v>
      </c>
      <c r="D1411" s="115"/>
      <c r="E1411" s="37">
        <v>0</v>
      </c>
      <c r="F1411" s="38">
        <f>(E1411/E1409)*100</f>
        <v>0</v>
      </c>
      <c r="G1411" s="40"/>
      <c r="H1411" s="35"/>
      <c r="I1411" s="35"/>
      <c r="J1411" s="29"/>
      <c r="L1411" s="70"/>
      <c r="N1411" s="71"/>
    </row>
    <row r="1412" spans="1:14" ht="15.75">
      <c r="A1412" s="68"/>
      <c r="B1412" s="69"/>
      <c r="C1412" s="115" t="s">
        <v>33</v>
      </c>
      <c r="D1412" s="115"/>
      <c r="E1412" s="37">
        <v>0</v>
      </c>
      <c r="F1412" s="38">
        <f>(E1412/E1409)*100</f>
        <v>0</v>
      </c>
      <c r="G1412" s="40"/>
      <c r="H1412" s="35"/>
      <c r="I1412" s="35"/>
      <c r="J1412" s="29"/>
      <c r="K1412" s="29"/>
      <c r="L1412" s="29"/>
      <c r="N1412" s="71"/>
    </row>
    <row r="1413" spans="1:14" ht="15.75">
      <c r="A1413" s="68"/>
      <c r="B1413" s="69"/>
      <c r="C1413" s="115" t="s">
        <v>34</v>
      </c>
      <c r="D1413" s="115"/>
      <c r="E1413" s="37">
        <v>19</v>
      </c>
      <c r="F1413" s="38">
        <f>(E1413/E1409)*100</f>
        <v>33.33333333333333</v>
      </c>
      <c r="G1413" s="40"/>
      <c r="H1413" s="26" t="s">
        <v>35</v>
      </c>
      <c r="I1413" s="26"/>
      <c r="J1413" s="29"/>
      <c r="K1413" s="29"/>
      <c r="L1413" s="70"/>
      <c r="M1413" s="71"/>
      <c r="N1413" s="71"/>
    </row>
    <row r="1414" spans="1:13" ht="15.75">
      <c r="A1414" s="68"/>
      <c r="B1414" s="69"/>
      <c r="C1414" s="115" t="s">
        <v>36</v>
      </c>
      <c r="D1414" s="115"/>
      <c r="E1414" s="37">
        <v>0</v>
      </c>
      <c r="F1414" s="38">
        <f>(E1414/E1409)*100</f>
        <v>0</v>
      </c>
      <c r="G1414" s="40"/>
      <c r="H1414" s="26"/>
      <c r="I1414" s="26"/>
      <c r="J1414" s="29"/>
      <c r="K1414" s="29"/>
      <c r="L1414" s="70"/>
      <c r="M1414" s="71"/>
    </row>
    <row r="1415" spans="1:14" ht="16.5" thickBot="1">
      <c r="A1415" s="68"/>
      <c r="B1415" s="69"/>
      <c r="C1415" s="116" t="s">
        <v>37</v>
      </c>
      <c r="D1415" s="116"/>
      <c r="E1415" s="42"/>
      <c r="F1415" s="43">
        <f>(E1415/E1409)*100</f>
        <v>0</v>
      </c>
      <c r="G1415" s="40"/>
      <c r="H1415" s="26"/>
      <c r="I1415" s="26"/>
      <c r="J1415" s="29"/>
      <c r="K1415" s="29"/>
      <c r="N1415" s="90"/>
    </row>
    <row r="1416" spans="1:14" ht="15.75">
      <c r="A1416" s="83" t="s">
        <v>38</v>
      </c>
      <c r="B1416" s="23"/>
      <c r="C1416" s="24"/>
      <c r="D1416" s="24"/>
      <c r="E1416" s="26"/>
      <c r="F1416" s="26"/>
      <c r="G1416" s="84"/>
      <c r="H1416" s="85"/>
      <c r="I1416" s="85"/>
      <c r="J1416" s="85"/>
      <c r="K1416" s="26"/>
      <c r="L1416" s="70"/>
      <c r="M1416" s="71"/>
      <c r="N1416" s="44"/>
    </row>
    <row r="1417" spans="1:14" ht="15.75">
      <c r="A1417" s="25" t="s">
        <v>39</v>
      </c>
      <c r="B1417" s="23"/>
      <c r="C1417" s="86"/>
      <c r="D1417" s="87"/>
      <c r="E1417" s="28"/>
      <c r="F1417" s="85"/>
      <c r="G1417" s="84"/>
      <c r="H1417" s="85"/>
      <c r="I1417" s="85"/>
      <c r="J1417" s="85"/>
      <c r="K1417" s="26"/>
      <c r="L1417" s="21"/>
      <c r="M1417" s="28"/>
      <c r="N1417" s="28"/>
    </row>
    <row r="1418" spans="1:13" ht="15.75">
      <c r="A1418" s="25" t="s">
        <v>40</v>
      </c>
      <c r="B1418" s="23"/>
      <c r="C1418" s="24"/>
      <c r="D1418" s="87"/>
      <c r="E1418" s="28"/>
      <c r="F1418" s="85"/>
      <c r="G1418" s="84"/>
      <c r="H1418" s="32"/>
      <c r="I1418" s="32"/>
      <c r="J1418" s="32"/>
      <c r="K1418" s="26"/>
      <c r="L1418" s="21"/>
      <c r="M1418" s="21"/>
    </row>
    <row r="1419" spans="1:14" ht="15.75">
      <c r="A1419" s="25" t="s">
        <v>41</v>
      </c>
      <c r="B1419" s="86"/>
      <c r="C1419" s="24"/>
      <c r="D1419" s="87"/>
      <c r="E1419" s="28"/>
      <c r="F1419" s="85"/>
      <c r="G1419" s="30"/>
      <c r="H1419" s="32"/>
      <c r="I1419" s="32"/>
      <c r="J1419" s="32"/>
      <c r="K1419" s="26"/>
      <c r="L1419" s="21"/>
      <c r="M1419" s="21"/>
      <c r="N1419" s="21"/>
    </row>
    <row r="1420" spans="1:14" ht="15.75">
      <c r="A1420" s="25" t="s">
        <v>42</v>
      </c>
      <c r="B1420" s="39"/>
      <c r="C1420" s="24"/>
      <c r="D1420" s="88"/>
      <c r="E1420" s="85"/>
      <c r="F1420" s="85"/>
      <c r="G1420" s="30"/>
      <c r="H1420" s="32"/>
      <c r="I1420" s="32"/>
      <c r="J1420" s="32"/>
      <c r="K1420" s="85"/>
      <c r="L1420" s="21"/>
      <c r="M1420" s="21"/>
      <c r="N1420" s="21"/>
    </row>
    <row r="1421" ht="16.5" thickBot="1"/>
    <row r="1422" spans="1:14" ht="16.5" thickBot="1">
      <c r="A1422" s="124" t="s">
        <v>0</v>
      </c>
      <c r="B1422" s="124"/>
      <c r="C1422" s="124"/>
      <c r="D1422" s="124"/>
      <c r="E1422" s="124"/>
      <c r="F1422" s="124"/>
      <c r="G1422" s="124"/>
      <c r="H1422" s="124"/>
      <c r="I1422" s="124"/>
      <c r="J1422" s="124"/>
      <c r="K1422" s="124"/>
      <c r="L1422" s="124"/>
      <c r="M1422" s="124"/>
      <c r="N1422" s="124"/>
    </row>
    <row r="1423" spans="1:14" ht="16.5" thickBot="1">
      <c r="A1423" s="124"/>
      <c r="B1423" s="124"/>
      <c r="C1423" s="124"/>
      <c r="D1423" s="124"/>
      <c r="E1423" s="124"/>
      <c r="F1423" s="124"/>
      <c r="G1423" s="124"/>
      <c r="H1423" s="124"/>
      <c r="I1423" s="124"/>
      <c r="J1423" s="124"/>
      <c r="K1423" s="124"/>
      <c r="L1423" s="124"/>
      <c r="M1423" s="124"/>
      <c r="N1423" s="124"/>
    </row>
    <row r="1424" spans="1:14" ht="15.75">
      <c r="A1424" s="124"/>
      <c r="B1424" s="124"/>
      <c r="C1424" s="124"/>
      <c r="D1424" s="124"/>
      <c r="E1424" s="124"/>
      <c r="F1424" s="124"/>
      <c r="G1424" s="124"/>
      <c r="H1424" s="124"/>
      <c r="I1424" s="124"/>
      <c r="J1424" s="124"/>
      <c r="K1424" s="124"/>
      <c r="L1424" s="124"/>
      <c r="M1424" s="124"/>
      <c r="N1424" s="124"/>
    </row>
    <row r="1425" spans="1:14" ht="15.75">
      <c r="A1425" s="125" t="s">
        <v>1</v>
      </c>
      <c r="B1425" s="125"/>
      <c r="C1425" s="125"/>
      <c r="D1425" s="125"/>
      <c r="E1425" s="125"/>
      <c r="F1425" s="125"/>
      <c r="G1425" s="125"/>
      <c r="H1425" s="125"/>
      <c r="I1425" s="125"/>
      <c r="J1425" s="125"/>
      <c r="K1425" s="125"/>
      <c r="L1425" s="125"/>
      <c r="M1425" s="125"/>
      <c r="N1425" s="125"/>
    </row>
    <row r="1426" spans="1:14" ht="15.75">
      <c r="A1426" s="125" t="s">
        <v>2</v>
      </c>
      <c r="B1426" s="125"/>
      <c r="C1426" s="125"/>
      <c r="D1426" s="125"/>
      <c r="E1426" s="125"/>
      <c r="F1426" s="125"/>
      <c r="G1426" s="125"/>
      <c r="H1426" s="125"/>
      <c r="I1426" s="125"/>
      <c r="J1426" s="125"/>
      <c r="K1426" s="125"/>
      <c r="L1426" s="125"/>
      <c r="M1426" s="125"/>
      <c r="N1426" s="125"/>
    </row>
    <row r="1427" spans="1:14" ht="16.5" thickBot="1">
      <c r="A1427" s="126" t="s">
        <v>3</v>
      </c>
      <c r="B1427" s="126"/>
      <c r="C1427" s="126"/>
      <c r="D1427" s="126"/>
      <c r="E1427" s="126"/>
      <c r="F1427" s="126"/>
      <c r="G1427" s="126"/>
      <c r="H1427" s="126"/>
      <c r="I1427" s="126"/>
      <c r="J1427" s="126"/>
      <c r="K1427" s="126"/>
      <c r="L1427" s="126"/>
      <c r="M1427" s="126"/>
      <c r="N1427" s="126"/>
    </row>
    <row r="1428" spans="1:14" ht="15.75">
      <c r="A1428" s="127" t="s">
        <v>520</v>
      </c>
      <c r="B1428" s="127"/>
      <c r="C1428" s="127"/>
      <c r="D1428" s="127"/>
      <c r="E1428" s="127"/>
      <c r="F1428" s="127"/>
      <c r="G1428" s="127"/>
      <c r="H1428" s="127"/>
      <c r="I1428" s="127"/>
      <c r="J1428" s="127"/>
      <c r="K1428" s="127"/>
      <c r="L1428" s="127"/>
      <c r="M1428" s="127"/>
      <c r="N1428" s="127"/>
    </row>
    <row r="1429" spans="1:14" ht="15.75">
      <c r="A1429" s="127" t="s">
        <v>5</v>
      </c>
      <c r="B1429" s="127"/>
      <c r="C1429" s="127"/>
      <c r="D1429" s="127"/>
      <c r="E1429" s="127"/>
      <c r="F1429" s="127"/>
      <c r="G1429" s="127"/>
      <c r="H1429" s="127"/>
      <c r="I1429" s="127"/>
      <c r="J1429" s="127"/>
      <c r="K1429" s="127"/>
      <c r="L1429" s="127"/>
      <c r="M1429" s="127"/>
      <c r="N1429" s="127"/>
    </row>
    <row r="1430" spans="1:14" ht="15.75">
      <c r="A1430" s="122" t="s">
        <v>6</v>
      </c>
      <c r="B1430" s="117" t="s">
        <v>7</v>
      </c>
      <c r="C1430" s="117" t="s">
        <v>8</v>
      </c>
      <c r="D1430" s="122" t="s">
        <v>9</v>
      </c>
      <c r="E1430" s="117" t="s">
        <v>10</v>
      </c>
      <c r="F1430" s="117" t="s">
        <v>11</v>
      </c>
      <c r="G1430" s="117" t="s">
        <v>12</v>
      </c>
      <c r="H1430" s="117" t="s">
        <v>13</v>
      </c>
      <c r="I1430" s="117" t="s">
        <v>14</v>
      </c>
      <c r="J1430" s="117" t="s">
        <v>15</v>
      </c>
      <c r="K1430" s="120" t="s">
        <v>16</v>
      </c>
      <c r="L1430" s="117" t="s">
        <v>17</v>
      </c>
      <c r="M1430" s="117" t="s">
        <v>18</v>
      </c>
      <c r="N1430" s="117" t="s">
        <v>19</v>
      </c>
    </row>
    <row r="1431" spans="1:14" ht="15.75">
      <c r="A1431" s="123"/>
      <c r="B1431" s="118"/>
      <c r="C1431" s="118"/>
      <c r="D1431" s="123"/>
      <c r="E1431" s="118"/>
      <c r="F1431" s="118"/>
      <c r="G1431" s="118"/>
      <c r="H1431" s="118"/>
      <c r="I1431" s="118"/>
      <c r="J1431" s="118"/>
      <c r="K1431" s="121"/>
      <c r="L1431" s="118"/>
      <c r="M1431" s="118"/>
      <c r="N1431" s="118"/>
    </row>
    <row r="1432" spans="1:14" ht="15.75">
      <c r="A1432" s="60">
        <v>1</v>
      </c>
      <c r="B1432" s="64">
        <v>43251</v>
      </c>
      <c r="C1432" s="60" t="s">
        <v>20</v>
      </c>
      <c r="D1432" s="60" t="s">
        <v>21</v>
      </c>
      <c r="E1432" s="60" t="s">
        <v>209</v>
      </c>
      <c r="F1432" s="61">
        <v>730</v>
      </c>
      <c r="G1432" s="61">
        <v>710</v>
      </c>
      <c r="H1432" s="61">
        <v>740</v>
      </c>
      <c r="I1432" s="61">
        <v>750</v>
      </c>
      <c r="J1432" s="61">
        <v>760</v>
      </c>
      <c r="K1432" s="61">
        <v>710</v>
      </c>
      <c r="L1432" s="65">
        <f>100000/F1432</f>
        <v>136.986301369863</v>
      </c>
      <c r="M1432" s="66">
        <f>IF(D1432="BUY",(K1432-F1432)*(L1432),(F1432-K1432)*(L1432))</f>
        <v>-2739.72602739726</v>
      </c>
      <c r="N1432" s="79">
        <f>M1432/(L1432)/F1432%</f>
        <v>-2.73972602739726</v>
      </c>
    </row>
    <row r="1433" spans="1:14" ht="15.75">
      <c r="A1433" s="60">
        <v>2</v>
      </c>
      <c r="B1433" s="64">
        <v>43251</v>
      </c>
      <c r="C1433" s="60" t="s">
        <v>20</v>
      </c>
      <c r="D1433" s="60" t="s">
        <v>21</v>
      </c>
      <c r="E1433" s="60" t="s">
        <v>538</v>
      </c>
      <c r="F1433" s="61">
        <v>1350</v>
      </c>
      <c r="G1433" s="61">
        <v>1324</v>
      </c>
      <c r="H1433" s="61">
        <v>1365</v>
      </c>
      <c r="I1433" s="61">
        <v>1380</v>
      </c>
      <c r="J1433" s="61">
        <v>1395</v>
      </c>
      <c r="K1433" s="61">
        <v>1364</v>
      </c>
      <c r="L1433" s="65">
        <f aca="true" t="shared" si="353" ref="L1433:L1440">100000/F1433</f>
        <v>74.07407407407408</v>
      </c>
      <c r="M1433" s="66">
        <f>IF(D1433="BUY",(K1433-F1433)*(L1433),(F1433-K1433)*(L1433))</f>
        <v>1037.037037037037</v>
      </c>
      <c r="N1433" s="79">
        <f>M1433/(L1433)/F1433%</f>
        <v>1.037037037037037</v>
      </c>
    </row>
    <row r="1434" spans="1:14" ht="15.75">
      <c r="A1434" s="60">
        <v>3</v>
      </c>
      <c r="B1434" s="64">
        <v>43251</v>
      </c>
      <c r="C1434" s="60" t="s">
        <v>20</v>
      </c>
      <c r="D1434" s="60" t="s">
        <v>21</v>
      </c>
      <c r="E1434" s="60" t="s">
        <v>537</v>
      </c>
      <c r="F1434" s="61">
        <v>245</v>
      </c>
      <c r="G1434" s="61">
        <v>239</v>
      </c>
      <c r="H1434" s="61">
        <v>249</v>
      </c>
      <c r="I1434" s="61">
        <v>253</v>
      </c>
      <c r="J1434" s="61">
        <v>257</v>
      </c>
      <c r="K1434" s="61">
        <v>249</v>
      </c>
      <c r="L1434" s="65">
        <f t="shared" si="353"/>
        <v>408.16326530612247</v>
      </c>
      <c r="M1434" s="66">
        <f>IF(D1434="BUY",(K1434-F1434)*(L1434),(F1434-K1434)*(L1434))</f>
        <v>1632.6530612244899</v>
      </c>
      <c r="N1434" s="79">
        <f>M1434/(L1434)/F1434%</f>
        <v>1.6326530612244896</v>
      </c>
    </row>
    <row r="1435" spans="1:14" ht="15.75">
      <c r="A1435" s="60">
        <v>4</v>
      </c>
      <c r="B1435" s="64">
        <v>43251</v>
      </c>
      <c r="C1435" s="60" t="s">
        <v>20</v>
      </c>
      <c r="D1435" s="60" t="s">
        <v>21</v>
      </c>
      <c r="E1435" s="60" t="s">
        <v>466</v>
      </c>
      <c r="F1435" s="61">
        <v>1120</v>
      </c>
      <c r="G1435" s="61">
        <v>1100</v>
      </c>
      <c r="H1435" s="61">
        <v>1132</v>
      </c>
      <c r="I1435" s="61">
        <v>1144</v>
      </c>
      <c r="J1435" s="61">
        <v>1156</v>
      </c>
      <c r="K1435" s="61">
        <v>1100</v>
      </c>
      <c r="L1435" s="65">
        <f t="shared" si="353"/>
        <v>89.28571428571429</v>
      </c>
      <c r="M1435" s="66">
        <f>IF(D1435="BUY",(K1435-F1435)*(L1435),(F1435-K1435)*(L1435))</f>
        <v>-1785.7142857142858</v>
      </c>
      <c r="N1435" s="79">
        <f>M1435/(L1435)/F1435%</f>
        <v>-1.7857142857142858</v>
      </c>
    </row>
    <row r="1436" spans="1:14" ht="15.75">
      <c r="A1436" s="60">
        <v>5</v>
      </c>
      <c r="B1436" s="64">
        <v>43250</v>
      </c>
      <c r="C1436" s="60" t="s">
        <v>20</v>
      </c>
      <c r="D1436" s="60" t="s">
        <v>21</v>
      </c>
      <c r="E1436" s="60" t="s">
        <v>295</v>
      </c>
      <c r="F1436" s="61">
        <v>275</v>
      </c>
      <c r="G1436" s="61">
        <v>265</v>
      </c>
      <c r="H1436" s="61">
        <v>280</v>
      </c>
      <c r="I1436" s="61">
        <v>285</v>
      </c>
      <c r="J1436" s="61">
        <v>290</v>
      </c>
      <c r="K1436" s="61">
        <v>265</v>
      </c>
      <c r="L1436" s="65">
        <f t="shared" si="353"/>
        <v>363.6363636363636</v>
      </c>
      <c r="M1436" s="66">
        <f aca="true" t="shared" si="354" ref="M1436:M1444">IF(D1436="BUY",(K1436-F1436)*(L1436),(F1436-K1436)*(L1436))</f>
        <v>-3636.363636363636</v>
      </c>
      <c r="N1436" s="79">
        <f aca="true" t="shared" si="355" ref="N1436:N1444">M1436/(L1436)/F1436%</f>
        <v>-3.6363636363636362</v>
      </c>
    </row>
    <row r="1437" spans="1:14" ht="15.75">
      <c r="A1437" s="60">
        <v>6</v>
      </c>
      <c r="B1437" s="64">
        <v>43250</v>
      </c>
      <c r="C1437" s="60" t="s">
        <v>20</v>
      </c>
      <c r="D1437" s="60" t="s">
        <v>21</v>
      </c>
      <c r="E1437" s="60" t="s">
        <v>167</v>
      </c>
      <c r="F1437" s="61">
        <v>1565</v>
      </c>
      <c r="G1437" s="61">
        <v>1537</v>
      </c>
      <c r="H1437" s="61">
        <v>1580</v>
      </c>
      <c r="I1437" s="61">
        <v>1595</v>
      </c>
      <c r="J1437" s="61">
        <v>1610</v>
      </c>
      <c r="K1437" s="61">
        <v>1537</v>
      </c>
      <c r="L1437" s="65">
        <f t="shared" si="353"/>
        <v>63.89776357827476</v>
      </c>
      <c r="M1437" s="66">
        <f t="shared" si="354"/>
        <v>-1789.1373801916934</v>
      </c>
      <c r="N1437" s="79">
        <f t="shared" si="355"/>
        <v>-1.7891373801916932</v>
      </c>
    </row>
    <row r="1438" spans="1:14" ht="15.75">
      <c r="A1438" s="60">
        <v>7</v>
      </c>
      <c r="B1438" s="64">
        <v>43250</v>
      </c>
      <c r="C1438" s="60" t="s">
        <v>20</v>
      </c>
      <c r="D1438" s="60" t="s">
        <v>21</v>
      </c>
      <c r="E1438" s="60" t="s">
        <v>67</v>
      </c>
      <c r="F1438" s="61">
        <v>152</v>
      </c>
      <c r="G1438" s="61">
        <v>147</v>
      </c>
      <c r="H1438" s="61">
        <v>155</v>
      </c>
      <c r="I1438" s="61">
        <v>158</v>
      </c>
      <c r="J1438" s="61">
        <v>161</v>
      </c>
      <c r="K1438" s="61">
        <v>155</v>
      </c>
      <c r="L1438" s="65">
        <f t="shared" si="353"/>
        <v>657.8947368421053</v>
      </c>
      <c r="M1438" s="66">
        <f t="shared" si="354"/>
        <v>1973.6842105263158</v>
      </c>
      <c r="N1438" s="79">
        <f t="shared" si="355"/>
        <v>1.9736842105263157</v>
      </c>
    </row>
    <row r="1439" spans="1:14" ht="15.75">
      <c r="A1439" s="60">
        <v>8</v>
      </c>
      <c r="B1439" s="64">
        <v>43250</v>
      </c>
      <c r="C1439" s="60" t="s">
        <v>20</v>
      </c>
      <c r="D1439" s="60" t="s">
        <v>21</v>
      </c>
      <c r="E1439" s="60" t="s">
        <v>536</v>
      </c>
      <c r="F1439" s="61">
        <v>600</v>
      </c>
      <c r="G1439" s="61">
        <v>587</v>
      </c>
      <c r="H1439" s="61">
        <v>607</v>
      </c>
      <c r="I1439" s="61">
        <v>614</v>
      </c>
      <c r="J1439" s="61">
        <v>621</v>
      </c>
      <c r="K1439" s="61">
        <v>607</v>
      </c>
      <c r="L1439" s="65">
        <f t="shared" si="353"/>
        <v>166.66666666666666</v>
      </c>
      <c r="M1439" s="66">
        <f t="shared" si="354"/>
        <v>1166.6666666666665</v>
      </c>
      <c r="N1439" s="79">
        <f t="shared" si="355"/>
        <v>1.1666666666666665</v>
      </c>
    </row>
    <row r="1440" spans="1:14" ht="15.75">
      <c r="A1440" s="60">
        <v>9</v>
      </c>
      <c r="B1440" s="64">
        <v>43249</v>
      </c>
      <c r="C1440" s="60" t="s">
        <v>20</v>
      </c>
      <c r="D1440" s="60" t="s">
        <v>21</v>
      </c>
      <c r="E1440" s="60" t="s">
        <v>374</v>
      </c>
      <c r="F1440" s="61">
        <v>121</v>
      </c>
      <c r="G1440" s="61">
        <v>117</v>
      </c>
      <c r="H1440" s="61">
        <v>124</v>
      </c>
      <c r="I1440" s="61">
        <v>127</v>
      </c>
      <c r="J1440" s="61">
        <v>130</v>
      </c>
      <c r="K1440" s="61">
        <v>122.5</v>
      </c>
      <c r="L1440" s="65">
        <f t="shared" si="353"/>
        <v>826.4462809917355</v>
      </c>
      <c r="M1440" s="66">
        <f t="shared" si="354"/>
        <v>1239.6694214876034</v>
      </c>
      <c r="N1440" s="79">
        <f t="shared" si="355"/>
        <v>1.2396694214876034</v>
      </c>
    </row>
    <row r="1441" spans="1:14" ht="15.75">
      <c r="A1441" s="60">
        <v>10</v>
      </c>
      <c r="B1441" s="64">
        <v>43249</v>
      </c>
      <c r="C1441" s="60" t="s">
        <v>20</v>
      </c>
      <c r="D1441" s="60" t="s">
        <v>21</v>
      </c>
      <c r="E1441" s="60" t="s">
        <v>68</v>
      </c>
      <c r="F1441" s="61">
        <v>680</v>
      </c>
      <c r="G1441" s="61">
        <v>665</v>
      </c>
      <c r="H1441" s="61">
        <v>688</v>
      </c>
      <c r="I1441" s="61">
        <v>696</v>
      </c>
      <c r="J1441" s="61">
        <v>704</v>
      </c>
      <c r="K1441" s="61">
        <v>665</v>
      </c>
      <c r="L1441" s="65">
        <f>100000/F1441</f>
        <v>147.05882352941177</v>
      </c>
      <c r="M1441" s="66">
        <f t="shared" si="354"/>
        <v>-2205.8823529411766</v>
      </c>
      <c r="N1441" s="79">
        <f t="shared" si="355"/>
        <v>-2.2058823529411766</v>
      </c>
    </row>
    <row r="1442" spans="1:14" ht="15.75">
      <c r="A1442" s="60">
        <v>11</v>
      </c>
      <c r="B1442" s="64">
        <v>43249</v>
      </c>
      <c r="C1442" s="60" t="s">
        <v>20</v>
      </c>
      <c r="D1442" s="60" t="s">
        <v>21</v>
      </c>
      <c r="E1442" s="60" t="s">
        <v>25</v>
      </c>
      <c r="F1442" s="61">
        <v>938</v>
      </c>
      <c r="G1442" s="61">
        <v>920</v>
      </c>
      <c r="H1442" s="61">
        <v>948</v>
      </c>
      <c r="I1442" s="61">
        <v>958</v>
      </c>
      <c r="J1442" s="61">
        <v>968</v>
      </c>
      <c r="K1442" s="61">
        <v>920</v>
      </c>
      <c r="L1442" s="65">
        <f>100000/F1442</f>
        <v>106.60980810234541</v>
      </c>
      <c r="M1442" s="66">
        <f t="shared" si="354"/>
        <v>-1918.9765458422173</v>
      </c>
      <c r="N1442" s="79">
        <f t="shared" si="355"/>
        <v>-1.9189765458422172</v>
      </c>
    </row>
    <row r="1443" spans="1:14" ht="15.75">
      <c r="A1443" s="60">
        <v>12</v>
      </c>
      <c r="B1443" s="64">
        <v>43249</v>
      </c>
      <c r="C1443" s="60" t="s">
        <v>20</v>
      </c>
      <c r="D1443" s="60" t="s">
        <v>21</v>
      </c>
      <c r="E1443" s="60" t="s">
        <v>203</v>
      </c>
      <c r="F1443" s="61">
        <v>632</v>
      </c>
      <c r="G1443" s="61">
        <v>618</v>
      </c>
      <c r="H1443" s="61">
        <v>640</v>
      </c>
      <c r="I1443" s="61">
        <v>648</v>
      </c>
      <c r="J1443" s="61">
        <v>654</v>
      </c>
      <c r="K1443" s="61">
        <v>618</v>
      </c>
      <c r="L1443" s="65">
        <f>100000/F1443</f>
        <v>158.22784810126583</v>
      </c>
      <c r="M1443" s="66">
        <f t="shared" si="354"/>
        <v>-2215.1898734177216</v>
      </c>
      <c r="N1443" s="79">
        <f t="shared" si="355"/>
        <v>-2.2151898734177213</v>
      </c>
    </row>
    <row r="1444" spans="1:14" ht="15.75">
      <c r="A1444" s="60">
        <v>13</v>
      </c>
      <c r="B1444" s="64">
        <v>43248</v>
      </c>
      <c r="C1444" s="60" t="s">
        <v>20</v>
      </c>
      <c r="D1444" s="60" t="s">
        <v>21</v>
      </c>
      <c r="E1444" s="60" t="s">
        <v>203</v>
      </c>
      <c r="F1444" s="61">
        <v>550</v>
      </c>
      <c r="G1444" s="61">
        <v>540</v>
      </c>
      <c r="H1444" s="61">
        <v>555</v>
      </c>
      <c r="I1444" s="61">
        <v>560</v>
      </c>
      <c r="J1444" s="61">
        <v>565</v>
      </c>
      <c r="K1444" s="61">
        <v>565</v>
      </c>
      <c r="L1444" s="65">
        <f>100000/F1444</f>
        <v>181.8181818181818</v>
      </c>
      <c r="M1444" s="66">
        <f t="shared" si="354"/>
        <v>2727.272727272727</v>
      </c>
      <c r="N1444" s="79">
        <f t="shared" si="355"/>
        <v>2.727272727272727</v>
      </c>
    </row>
    <row r="1445" spans="1:14" ht="15.75">
      <c r="A1445" s="60">
        <v>14</v>
      </c>
      <c r="B1445" s="64">
        <v>43245</v>
      </c>
      <c r="C1445" s="60" t="s">
        <v>20</v>
      </c>
      <c r="D1445" s="60" t="s">
        <v>21</v>
      </c>
      <c r="E1445" s="60" t="s">
        <v>341</v>
      </c>
      <c r="F1445" s="61">
        <v>452</v>
      </c>
      <c r="G1445" s="61">
        <v>442</v>
      </c>
      <c r="H1445" s="61">
        <v>458</v>
      </c>
      <c r="I1445" s="61">
        <v>464</v>
      </c>
      <c r="J1445" s="61">
        <v>470</v>
      </c>
      <c r="K1445" s="61">
        <v>442</v>
      </c>
      <c r="L1445" s="65">
        <f aca="true" t="shared" si="356" ref="L1445:L1457">100000/F1445</f>
        <v>221.23893805309734</v>
      </c>
      <c r="M1445" s="66">
        <f aca="true" t="shared" si="357" ref="M1445:M1455">IF(D1445="BUY",(K1445-F1445)*(L1445),(F1445-K1445)*(L1445))</f>
        <v>-2212.3893805309735</v>
      </c>
      <c r="N1445" s="79">
        <f aca="true" t="shared" si="358" ref="N1445:N1455">M1445/(L1445)/F1445%</f>
        <v>-2.212389380530974</v>
      </c>
    </row>
    <row r="1446" spans="1:14" ht="15.75">
      <c r="A1446" s="60">
        <v>15</v>
      </c>
      <c r="B1446" s="64">
        <v>43245</v>
      </c>
      <c r="C1446" s="60" t="s">
        <v>20</v>
      </c>
      <c r="D1446" s="60" t="s">
        <v>21</v>
      </c>
      <c r="E1446" s="60" t="s">
        <v>447</v>
      </c>
      <c r="F1446" s="61">
        <v>103</v>
      </c>
      <c r="G1446" s="61">
        <v>99</v>
      </c>
      <c r="H1446" s="61">
        <v>105</v>
      </c>
      <c r="I1446" s="61">
        <v>107</v>
      </c>
      <c r="J1446" s="61">
        <v>109</v>
      </c>
      <c r="K1446" s="61">
        <v>107</v>
      </c>
      <c r="L1446" s="65">
        <f t="shared" si="356"/>
        <v>970.8737864077669</v>
      </c>
      <c r="M1446" s="66">
        <f t="shared" si="357"/>
        <v>3883.4951456310678</v>
      </c>
      <c r="N1446" s="79">
        <f t="shared" si="358"/>
        <v>3.883495145631068</v>
      </c>
    </row>
    <row r="1447" spans="1:14" ht="15.75">
      <c r="A1447" s="60">
        <v>16</v>
      </c>
      <c r="B1447" s="64">
        <v>43245</v>
      </c>
      <c r="C1447" s="60" t="s">
        <v>20</v>
      </c>
      <c r="D1447" s="60" t="s">
        <v>21</v>
      </c>
      <c r="E1447" s="60" t="s">
        <v>203</v>
      </c>
      <c r="F1447" s="61">
        <v>500</v>
      </c>
      <c r="G1447" s="61">
        <v>490</v>
      </c>
      <c r="H1447" s="61">
        <v>505</v>
      </c>
      <c r="I1447" s="61">
        <v>510</v>
      </c>
      <c r="J1447" s="61">
        <v>515</v>
      </c>
      <c r="K1447" s="61">
        <v>515</v>
      </c>
      <c r="L1447" s="65">
        <f t="shared" si="356"/>
        <v>200</v>
      </c>
      <c r="M1447" s="66">
        <f t="shared" si="357"/>
        <v>3000</v>
      </c>
      <c r="N1447" s="79">
        <f t="shared" si="358"/>
        <v>3</v>
      </c>
    </row>
    <row r="1448" spans="1:14" ht="15.75">
      <c r="A1448" s="60">
        <v>17</v>
      </c>
      <c r="B1448" s="64">
        <v>43244</v>
      </c>
      <c r="C1448" s="60" t="s">
        <v>20</v>
      </c>
      <c r="D1448" s="60" t="s">
        <v>21</v>
      </c>
      <c r="E1448" s="60" t="s">
        <v>59</v>
      </c>
      <c r="F1448" s="61">
        <v>371</v>
      </c>
      <c r="G1448" s="61">
        <v>364</v>
      </c>
      <c r="H1448" s="61">
        <v>375</v>
      </c>
      <c r="I1448" s="61">
        <v>379</v>
      </c>
      <c r="J1448" s="61">
        <v>384</v>
      </c>
      <c r="K1448" s="61">
        <v>375</v>
      </c>
      <c r="L1448" s="65">
        <f t="shared" si="356"/>
        <v>269.54177897574124</v>
      </c>
      <c r="M1448" s="66">
        <f t="shared" si="357"/>
        <v>1078.167115902965</v>
      </c>
      <c r="N1448" s="79">
        <f t="shared" si="358"/>
        <v>1.0781671159029649</v>
      </c>
    </row>
    <row r="1449" spans="1:14" ht="15.75">
      <c r="A1449" s="60">
        <v>18</v>
      </c>
      <c r="B1449" s="64">
        <v>43244</v>
      </c>
      <c r="C1449" s="60" t="s">
        <v>20</v>
      </c>
      <c r="D1449" s="60" t="s">
        <v>21</v>
      </c>
      <c r="E1449" s="60" t="s">
        <v>534</v>
      </c>
      <c r="F1449" s="61">
        <v>845</v>
      </c>
      <c r="G1449" s="61">
        <v>830</v>
      </c>
      <c r="H1449" s="61">
        <v>853</v>
      </c>
      <c r="I1449" s="61">
        <v>861</v>
      </c>
      <c r="J1449" s="61">
        <v>869</v>
      </c>
      <c r="K1449" s="61">
        <v>853</v>
      </c>
      <c r="L1449" s="65">
        <f t="shared" si="356"/>
        <v>118.34319526627219</v>
      </c>
      <c r="M1449" s="66">
        <f t="shared" si="357"/>
        <v>946.7455621301775</v>
      </c>
      <c r="N1449" s="79">
        <f t="shared" si="358"/>
        <v>0.9467455621301776</v>
      </c>
    </row>
    <row r="1450" spans="1:14" ht="15.75">
      <c r="A1450" s="60">
        <v>19</v>
      </c>
      <c r="B1450" s="64">
        <v>43244</v>
      </c>
      <c r="C1450" s="60" t="s">
        <v>20</v>
      </c>
      <c r="D1450" s="60" t="s">
        <v>21</v>
      </c>
      <c r="E1450" s="60" t="s">
        <v>203</v>
      </c>
      <c r="F1450" s="61">
        <v>455</v>
      </c>
      <c r="G1450" s="61">
        <v>445</v>
      </c>
      <c r="H1450" s="61">
        <v>460</v>
      </c>
      <c r="I1450" s="61">
        <v>465</v>
      </c>
      <c r="J1450" s="61">
        <v>470</v>
      </c>
      <c r="K1450" s="61">
        <v>470</v>
      </c>
      <c r="L1450" s="65">
        <f t="shared" si="356"/>
        <v>219.78021978021977</v>
      </c>
      <c r="M1450" s="66">
        <f t="shared" si="357"/>
        <v>3296.7032967032965</v>
      </c>
      <c r="N1450" s="79">
        <f t="shared" si="358"/>
        <v>3.296703296703297</v>
      </c>
    </row>
    <row r="1451" spans="1:14" ht="15.75">
      <c r="A1451" s="60">
        <v>20</v>
      </c>
      <c r="B1451" s="64">
        <v>43243</v>
      </c>
      <c r="C1451" s="60" t="s">
        <v>20</v>
      </c>
      <c r="D1451" s="60" t="s">
        <v>94</v>
      </c>
      <c r="E1451" s="60" t="s">
        <v>55</v>
      </c>
      <c r="F1451" s="61">
        <v>98</v>
      </c>
      <c r="G1451" s="61">
        <v>99</v>
      </c>
      <c r="H1451" s="61">
        <v>96</v>
      </c>
      <c r="I1451" s="61">
        <v>94</v>
      </c>
      <c r="J1451" s="61">
        <v>92</v>
      </c>
      <c r="K1451" s="61">
        <v>96</v>
      </c>
      <c r="L1451" s="65">
        <f t="shared" si="356"/>
        <v>1020.4081632653061</v>
      </c>
      <c r="M1451" s="66">
        <f t="shared" si="357"/>
        <v>2040.8163265306123</v>
      </c>
      <c r="N1451" s="79">
        <f t="shared" si="358"/>
        <v>2.0408163265306123</v>
      </c>
    </row>
    <row r="1452" spans="1:14" ht="15.75">
      <c r="A1452" s="60">
        <v>21</v>
      </c>
      <c r="B1452" s="64">
        <v>43243</v>
      </c>
      <c r="C1452" s="60" t="s">
        <v>20</v>
      </c>
      <c r="D1452" s="60" t="s">
        <v>21</v>
      </c>
      <c r="E1452" s="60" t="s">
        <v>329</v>
      </c>
      <c r="F1452" s="61">
        <v>850</v>
      </c>
      <c r="G1452" s="61">
        <v>835</v>
      </c>
      <c r="H1452" s="61">
        <v>859</v>
      </c>
      <c r="I1452" s="61">
        <v>868</v>
      </c>
      <c r="J1452" s="61">
        <v>877</v>
      </c>
      <c r="K1452" s="61">
        <v>835</v>
      </c>
      <c r="L1452" s="65">
        <f t="shared" si="356"/>
        <v>117.6470588235294</v>
      </c>
      <c r="M1452" s="66">
        <f t="shared" si="357"/>
        <v>-1764.705882352941</v>
      </c>
      <c r="N1452" s="79">
        <f t="shared" si="358"/>
        <v>-1.7647058823529411</v>
      </c>
    </row>
    <row r="1453" spans="1:14" ht="15.75">
      <c r="A1453" s="60">
        <v>22</v>
      </c>
      <c r="B1453" s="64">
        <v>43242</v>
      </c>
      <c r="C1453" s="60" t="s">
        <v>20</v>
      </c>
      <c r="D1453" s="60" t="s">
        <v>21</v>
      </c>
      <c r="E1453" s="60" t="s">
        <v>58</v>
      </c>
      <c r="F1453" s="61">
        <v>101</v>
      </c>
      <c r="G1453" s="61">
        <v>95.5</v>
      </c>
      <c r="H1453" s="61">
        <v>104</v>
      </c>
      <c r="I1453" s="61">
        <v>107</v>
      </c>
      <c r="J1453" s="61">
        <v>110</v>
      </c>
      <c r="K1453" s="61">
        <v>102</v>
      </c>
      <c r="L1453" s="65">
        <f t="shared" si="356"/>
        <v>990.0990099009902</v>
      </c>
      <c r="M1453" s="66">
        <f t="shared" si="357"/>
        <v>990.0990099009902</v>
      </c>
      <c r="N1453" s="79">
        <f t="shared" si="358"/>
        <v>0.9900990099009901</v>
      </c>
    </row>
    <row r="1454" spans="1:14" ht="15.75">
      <c r="A1454" s="60">
        <v>23</v>
      </c>
      <c r="B1454" s="64">
        <v>43242</v>
      </c>
      <c r="C1454" s="60" t="s">
        <v>20</v>
      </c>
      <c r="D1454" s="60" t="s">
        <v>21</v>
      </c>
      <c r="E1454" s="60" t="s">
        <v>530</v>
      </c>
      <c r="F1454" s="61">
        <v>293</v>
      </c>
      <c r="G1454" s="61">
        <v>285</v>
      </c>
      <c r="H1454" s="61">
        <v>297</v>
      </c>
      <c r="I1454" s="61">
        <v>301</v>
      </c>
      <c r="J1454" s="61">
        <v>305</v>
      </c>
      <c r="K1454" s="61">
        <v>285</v>
      </c>
      <c r="L1454" s="65">
        <f t="shared" si="356"/>
        <v>341.29692832764505</v>
      </c>
      <c r="M1454" s="66">
        <f t="shared" si="357"/>
        <v>-2730.3754266211604</v>
      </c>
      <c r="N1454" s="79">
        <f t="shared" si="358"/>
        <v>-2.73037542662116</v>
      </c>
    </row>
    <row r="1455" spans="1:14" ht="15.75">
      <c r="A1455" s="60">
        <v>24</v>
      </c>
      <c r="B1455" s="64">
        <v>43238</v>
      </c>
      <c r="C1455" s="60" t="s">
        <v>20</v>
      </c>
      <c r="D1455" s="60" t="s">
        <v>21</v>
      </c>
      <c r="E1455" s="60" t="s">
        <v>433</v>
      </c>
      <c r="F1455" s="61">
        <v>500</v>
      </c>
      <c r="G1455" s="61">
        <v>490</v>
      </c>
      <c r="H1455" s="61">
        <v>505</v>
      </c>
      <c r="I1455" s="61">
        <v>510</v>
      </c>
      <c r="J1455" s="61">
        <v>515</v>
      </c>
      <c r="K1455" s="61">
        <v>490</v>
      </c>
      <c r="L1455" s="65">
        <f t="shared" si="356"/>
        <v>200</v>
      </c>
      <c r="M1455" s="66">
        <f t="shared" si="357"/>
        <v>-2000</v>
      </c>
      <c r="N1455" s="79">
        <f t="shared" si="358"/>
        <v>-2</v>
      </c>
    </row>
    <row r="1456" spans="1:14" ht="15.75">
      <c r="A1456" s="60">
        <v>25</v>
      </c>
      <c r="B1456" s="64">
        <v>43238</v>
      </c>
      <c r="C1456" s="60" t="s">
        <v>20</v>
      </c>
      <c r="D1456" s="60" t="s">
        <v>21</v>
      </c>
      <c r="E1456" s="60" t="s">
        <v>532</v>
      </c>
      <c r="F1456" s="61">
        <v>2145</v>
      </c>
      <c r="G1456" s="61">
        <v>2108</v>
      </c>
      <c r="H1456" s="61">
        <v>2165</v>
      </c>
      <c r="I1456" s="61">
        <v>2185</v>
      </c>
      <c r="J1456" s="61">
        <v>2205</v>
      </c>
      <c r="K1456" s="61">
        <v>2165</v>
      </c>
      <c r="L1456" s="65">
        <f t="shared" si="356"/>
        <v>46.62004662004662</v>
      </c>
      <c r="M1456" s="66">
        <f aca="true" t="shared" si="359" ref="M1456:M1462">IF(D1456="BUY",(K1456-F1456)*(L1456),(F1456-K1456)*(L1456))</f>
        <v>932.4009324009324</v>
      </c>
      <c r="N1456" s="79">
        <f aca="true" t="shared" si="360" ref="N1456:N1462">M1456/(L1456)/F1456%</f>
        <v>0.9324009324009325</v>
      </c>
    </row>
    <row r="1457" spans="1:14" ht="15.75">
      <c r="A1457" s="60">
        <v>26</v>
      </c>
      <c r="B1457" s="64">
        <v>43237</v>
      </c>
      <c r="C1457" s="60" t="s">
        <v>20</v>
      </c>
      <c r="D1457" s="60" t="s">
        <v>21</v>
      </c>
      <c r="E1457" s="60" t="s">
        <v>52</v>
      </c>
      <c r="F1457" s="61">
        <v>274</v>
      </c>
      <c r="G1457" s="61">
        <v>267</v>
      </c>
      <c r="H1457" s="61">
        <v>278</v>
      </c>
      <c r="I1457" s="61">
        <v>282</v>
      </c>
      <c r="J1457" s="61">
        <v>286</v>
      </c>
      <c r="K1457" s="61">
        <v>267</v>
      </c>
      <c r="L1457" s="65">
        <f t="shared" si="356"/>
        <v>364.963503649635</v>
      </c>
      <c r="M1457" s="66">
        <f t="shared" si="359"/>
        <v>-2554.744525547445</v>
      </c>
      <c r="N1457" s="79">
        <f t="shared" si="360"/>
        <v>-2.5547445255474446</v>
      </c>
    </row>
    <row r="1458" spans="1:14" ht="15.75">
      <c r="A1458" s="60">
        <v>27</v>
      </c>
      <c r="B1458" s="64">
        <v>43237</v>
      </c>
      <c r="C1458" s="60" t="s">
        <v>20</v>
      </c>
      <c r="D1458" s="60" t="s">
        <v>21</v>
      </c>
      <c r="E1458" s="60" t="s">
        <v>145</v>
      </c>
      <c r="F1458" s="61">
        <v>250</v>
      </c>
      <c r="G1458" s="61">
        <v>243</v>
      </c>
      <c r="H1458" s="61">
        <v>254</v>
      </c>
      <c r="I1458" s="61">
        <v>258</v>
      </c>
      <c r="J1458" s="61">
        <v>262</v>
      </c>
      <c r="K1458" s="61">
        <v>254</v>
      </c>
      <c r="L1458" s="65">
        <f aca="true" t="shared" si="361" ref="L1458:L1472">100000/F1458</f>
        <v>400</v>
      </c>
      <c r="M1458" s="66">
        <f t="shared" si="359"/>
        <v>1600</v>
      </c>
      <c r="N1458" s="79">
        <f t="shared" si="360"/>
        <v>1.6</v>
      </c>
    </row>
    <row r="1459" spans="1:14" ht="15.75">
      <c r="A1459" s="60">
        <v>28</v>
      </c>
      <c r="B1459" s="64">
        <v>43237</v>
      </c>
      <c r="C1459" s="60" t="s">
        <v>20</v>
      </c>
      <c r="D1459" s="60" t="s">
        <v>21</v>
      </c>
      <c r="E1459" s="60" t="s">
        <v>532</v>
      </c>
      <c r="F1459" s="61">
        <v>2000</v>
      </c>
      <c r="G1459" s="61">
        <v>1960</v>
      </c>
      <c r="H1459" s="61">
        <v>2025</v>
      </c>
      <c r="I1459" s="61">
        <v>2050</v>
      </c>
      <c r="J1459" s="61">
        <v>2075</v>
      </c>
      <c r="K1459" s="61">
        <v>2075</v>
      </c>
      <c r="L1459" s="65">
        <f t="shared" si="361"/>
        <v>50</v>
      </c>
      <c r="M1459" s="66">
        <f t="shared" si="359"/>
        <v>3750</v>
      </c>
      <c r="N1459" s="79">
        <f t="shared" si="360"/>
        <v>3.75</v>
      </c>
    </row>
    <row r="1460" spans="1:14" ht="15.75">
      <c r="A1460" s="60">
        <v>29</v>
      </c>
      <c r="B1460" s="64">
        <v>43237</v>
      </c>
      <c r="C1460" s="60" t="s">
        <v>20</v>
      </c>
      <c r="D1460" s="60" t="s">
        <v>21</v>
      </c>
      <c r="E1460" s="60" t="s">
        <v>283</v>
      </c>
      <c r="F1460" s="61">
        <v>800</v>
      </c>
      <c r="G1460" s="61">
        <v>785</v>
      </c>
      <c r="H1460" s="61">
        <v>808</v>
      </c>
      <c r="I1460" s="61">
        <v>816</v>
      </c>
      <c r="J1460" s="61">
        <v>824</v>
      </c>
      <c r="K1460" s="61">
        <v>822</v>
      </c>
      <c r="L1460" s="65">
        <f t="shared" si="361"/>
        <v>125</v>
      </c>
      <c r="M1460" s="66">
        <f t="shared" si="359"/>
        <v>2750</v>
      </c>
      <c r="N1460" s="79">
        <f t="shared" si="360"/>
        <v>2.75</v>
      </c>
    </row>
    <row r="1461" spans="1:14" ht="15.75">
      <c r="A1461" s="60">
        <v>30</v>
      </c>
      <c r="B1461" s="64">
        <v>43237</v>
      </c>
      <c r="C1461" s="60" t="s">
        <v>20</v>
      </c>
      <c r="D1461" s="60" t="s">
        <v>21</v>
      </c>
      <c r="E1461" s="60" t="s">
        <v>341</v>
      </c>
      <c r="F1461" s="61">
        <v>420</v>
      </c>
      <c r="G1461" s="61">
        <v>409</v>
      </c>
      <c r="H1461" s="61">
        <v>426</v>
      </c>
      <c r="I1461" s="61">
        <v>432</v>
      </c>
      <c r="J1461" s="61">
        <v>438</v>
      </c>
      <c r="K1461" s="61">
        <v>438</v>
      </c>
      <c r="L1461" s="65">
        <f t="shared" si="361"/>
        <v>238.0952380952381</v>
      </c>
      <c r="M1461" s="66">
        <f t="shared" si="359"/>
        <v>4285.714285714286</v>
      </c>
      <c r="N1461" s="79">
        <f t="shared" si="360"/>
        <v>4.285714285714286</v>
      </c>
    </row>
    <row r="1462" spans="1:14" ht="15.75">
      <c r="A1462" s="60">
        <v>31</v>
      </c>
      <c r="B1462" s="64">
        <v>43236</v>
      </c>
      <c r="C1462" s="60" t="s">
        <v>20</v>
      </c>
      <c r="D1462" s="60" t="s">
        <v>21</v>
      </c>
      <c r="E1462" s="60" t="s">
        <v>25</v>
      </c>
      <c r="F1462" s="61">
        <v>954</v>
      </c>
      <c r="G1462" s="61">
        <v>937</v>
      </c>
      <c r="H1462" s="61">
        <v>964</v>
      </c>
      <c r="I1462" s="61">
        <v>974</v>
      </c>
      <c r="J1462" s="61">
        <v>984</v>
      </c>
      <c r="K1462" s="61">
        <v>964</v>
      </c>
      <c r="L1462" s="65">
        <f t="shared" si="361"/>
        <v>104.82180293501048</v>
      </c>
      <c r="M1462" s="66">
        <f t="shared" si="359"/>
        <v>1048.2180293501049</v>
      </c>
      <c r="N1462" s="79">
        <f t="shared" si="360"/>
        <v>1.0482180293501049</v>
      </c>
    </row>
    <row r="1463" spans="1:14" ht="15.75">
      <c r="A1463" s="60">
        <v>32</v>
      </c>
      <c r="B1463" s="64">
        <v>43236</v>
      </c>
      <c r="C1463" s="60" t="s">
        <v>20</v>
      </c>
      <c r="D1463" s="60" t="s">
        <v>21</v>
      </c>
      <c r="E1463" s="60" t="s">
        <v>113</v>
      </c>
      <c r="F1463" s="61">
        <v>287</v>
      </c>
      <c r="G1463" s="61">
        <v>281</v>
      </c>
      <c r="H1463" s="61">
        <v>290</v>
      </c>
      <c r="I1463" s="61">
        <v>293</v>
      </c>
      <c r="J1463" s="61">
        <v>296</v>
      </c>
      <c r="K1463" s="61">
        <v>281</v>
      </c>
      <c r="L1463" s="65">
        <f t="shared" si="361"/>
        <v>348.4320557491289</v>
      </c>
      <c r="M1463" s="66">
        <f aca="true" t="shared" si="362" ref="M1463:M1476">IF(D1463="BUY",(K1463-F1463)*(L1463),(F1463-K1463)*(L1463))</f>
        <v>-2090.5923344947732</v>
      </c>
      <c r="N1463" s="79">
        <f aca="true" t="shared" si="363" ref="N1463:N1476">M1463/(L1463)/F1463%</f>
        <v>-2.0905923344947737</v>
      </c>
    </row>
    <row r="1464" spans="1:14" ht="15.75">
      <c r="A1464" s="60">
        <v>33</v>
      </c>
      <c r="B1464" s="64">
        <v>43236</v>
      </c>
      <c r="C1464" s="60" t="s">
        <v>20</v>
      </c>
      <c r="D1464" s="60" t="s">
        <v>21</v>
      </c>
      <c r="E1464" s="60" t="s">
        <v>386</v>
      </c>
      <c r="F1464" s="61">
        <v>206</v>
      </c>
      <c r="G1464" s="61">
        <v>201</v>
      </c>
      <c r="H1464" s="61">
        <v>209</v>
      </c>
      <c r="I1464" s="61">
        <v>212</v>
      </c>
      <c r="J1464" s="61">
        <v>215</v>
      </c>
      <c r="K1464" s="61">
        <v>209</v>
      </c>
      <c r="L1464" s="65">
        <f t="shared" si="361"/>
        <v>485.43689320388347</v>
      </c>
      <c r="M1464" s="66">
        <f t="shared" si="362"/>
        <v>1456.3106796116504</v>
      </c>
      <c r="N1464" s="79">
        <f t="shared" si="363"/>
        <v>1.4563106796116505</v>
      </c>
    </row>
    <row r="1465" spans="1:14" ht="15.75">
      <c r="A1465" s="60">
        <v>34</v>
      </c>
      <c r="B1465" s="64">
        <v>43236</v>
      </c>
      <c r="C1465" s="60" t="s">
        <v>20</v>
      </c>
      <c r="D1465" s="60" t="s">
        <v>21</v>
      </c>
      <c r="E1465" s="60" t="s">
        <v>283</v>
      </c>
      <c r="F1465" s="61">
        <v>768</v>
      </c>
      <c r="G1465" s="61">
        <v>752</v>
      </c>
      <c r="H1465" s="61">
        <v>776</v>
      </c>
      <c r="I1465" s="61">
        <v>784</v>
      </c>
      <c r="J1465" s="61">
        <v>792</v>
      </c>
      <c r="K1465" s="61">
        <v>776</v>
      </c>
      <c r="L1465" s="65">
        <f t="shared" si="361"/>
        <v>130.20833333333334</v>
      </c>
      <c r="M1465" s="66">
        <f t="shared" si="362"/>
        <v>1041.6666666666667</v>
      </c>
      <c r="N1465" s="79">
        <f t="shared" si="363"/>
        <v>1.0416666666666667</v>
      </c>
    </row>
    <row r="1466" spans="1:14" ht="15.75">
      <c r="A1466" s="60">
        <v>35</v>
      </c>
      <c r="B1466" s="64">
        <v>43236</v>
      </c>
      <c r="C1466" s="60" t="s">
        <v>20</v>
      </c>
      <c r="D1466" s="60" t="s">
        <v>21</v>
      </c>
      <c r="E1466" s="60" t="s">
        <v>288</v>
      </c>
      <c r="F1466" s="61">
        <v>3360</v>
      </c>
      <c r="G1466" s="61">
        <v>3310</v>
      </c>
      <c r="H1466" s="61">
        <v>3390</v>
      </c>
      <c r="I1466" s="61">
        <v>3420</v>
      </c>
      <c r="J1466" s="61">
        <v>3450</v>
      </c>
      <c r="K1466" s="61">
        <v>3450</v>
      </c>
      <c r="L1466" s="65">
        <f t="shared" si="361"/>
        <v>29.761904761904763</v>
      </c>
      <c r="M1466" s="66">
        <f t="shared" si="362"/>
        <v>2678.5714285714284</v>
      </c>
      <c r="N1466" s="79">
        <f t="shared" si="363"/>
        <v>2.6785714285714284</v>
      </c>
    </row>
    <row r="1467" spans="1:14" ht="15.75">
      <c r="A1467" s="60">
        <v>36</v>
      </c>
      <c r="B1467" s="64">
        <v>43235</v>
      </c>
      <c r="C1467" s="60" t="s">
        <v>20</v>
      </c>
      <c r="D1467" s="60" t="s">
        <v>21</v>
      </c>
      <c r="E1467" s="60" t="s">
        <v>445</v>
      </c>
      <c r="F1467" s="61">
        <v>982</v>
      </c>
      <c r="G1467" s="61">
        <v>964</v>
      </c>
      <c r="H1467" s="61">
        <v>992</v>
      </c>
      <c r="I1467" s="61">
        <v>1002</v>
      </c>
      <c r="J1467" s="61">
        <v>1012</v>
      </c>
      <c r="K1467" s="61">
        <v>964</v>
      </c>
      <c r="L1467" s="65">
        <f t="shared" si="361"/>
        <v>101.83299389002036</v>
      </c>
      <c r="M1467" s="66">
        <f t="shared" si="362"/>
        <v>-1832.9938900203665</v>
      </c>
      <c r="N1467" s="79">
        <f t="shared" si="363"/>
        <v>-1.8329938900203666</v>
      </c>
    </row>
    <row r="1468" spans="1:14" ht="15.75">
      <c r="A1468" s="60">
        <v>37</v>
      </c>
      <c r="B1468" s="64">
        <v>43235</v>
      </c>
      <c r="C1468" s="60" t="s">
        <v>20</v>
      </c>
      <c r="D1468" s="60" t="s">
        <v>21</v>
      </c>
      <c r="E1468" s="61" t="s">
        <v>466</v>
      </c>
      <c r="F1468" s="60">
        <v>1085</v>
      </c>
      <c r="G1468" s="61">
        <v>1064</v>
      </c>
      <c r="H1468" s="61">
        <v>1097</v>
      </c>
      <c r="I1468" s="61">
        <v>1109</v>
      </c>
      <c r="J1468" s="61">
        <v>1120</v>
      </c>
      <c r="K1468" s="61">
        <v>1064</v>
      </c>
      <c r="L1468" s="65">
        <f t="shared" si="361"/>
        <v>92.16589861751152</v>
      </c>
      <c r="M1468" s="66">
        <f t="shared" si="362"/>
        <v>-1935.483870967742</v>
      </c>
      <c r="N1468" s="79">
        <f t="shared" si="363"/>
        <v>-1.935483870967742</v>
      </c>
    </row>
    <row r="1469" spans="1:14" ht="15.75">
      <c r="A1469" s="60">
        <v>38</v>
      </c>
      <c r="B1469" s="64">
        <v>43235</v>
      </c>
      <c r="C1469" s="60" t="s">
        <v>20</v>
      </c>
      <c r="D1469" s="60" t="s">
        <v>21</v>
      </c>
      <c r="E1469" s="61" t="s">
        <v>226</v>
      </c>
      <c r="F1469" s="60">
        <v>1310</v>
      </c>
      <c r="G1469" s="61">
        <v>1288</v>
      </c>
      <c r="H1469" s="61">
        <v>1323</v>
      </c>
      <c r="I1469" s="61">
        <v>1336</v>
      </c>
      <c r="J1469" s="61">
        <v>1349</v>
      </c>
      <c r="K1469" s="61">
        <v>1323</v>
      </c>
      <c r="L1469" s="65">
        <f t="shared" si="361"/>
        <v>76.33587786259542</v>
      </c>
      <c r="M1469" s="66">
        <f t="shared" si="362"/>
        <v>992.3664122137405</v>
      </c>
      <c r="N1469" s="79">
        <f t="shared" si="363"/>
        <v>0.9923664122137404</v>
      </c>
    </row>
    <row r="1470" spans="1:14" ht="15.75">
      <c r="A1470" s="60">
        <v>39</v>
      </c>
      <c r="B1470" s="64">
        <v>43234</v>
      </c>
      <c r="C1470" s="60" t="s">
        <v>20</v>
      </c>
      <c r="D1470" s="60" t="s">
        <v>21</v>
      </c>
      <c r="E1470" s="61" t="s">
        <v>388</v>
      </c>
      <c r="F1470" s="60">
        <v>100</v>
      </c>
      <c r="G1470" s="61">
        <v>96.5</v>
      </c>
      <c r="H1470" s="61">
        <v>102</v>
      </c>
      <c r="I1470" s="61">
        <v>104</v>
      </c>
      <c r="J1470" s="61">
        <v>106</v>
      </c>
      <c r="K1470" s="61">
        <v>101</v>
      </c>
      <c r="L1470" s="65">
        <f t="shared" si="361"/>
        <v>1000</v>
      </c>
      <c r="M1470" s="66">
        <f t="shared" si="362"/>
        <v>1000</v>
      </c>
      <c r="N1470" s="79">
        <f t="shared" si="363"/>
        <v>1</v>
      </c>
    </row>
    <row r="1471" spans="1:14" ht="15.75">
      <c r="A1471" s="60">
        <v>40</v>
      </c>
      <c r="B1471" s="64">
        <v>43234</v>
      </c>
      <c r="C1471" s="60" t="s">
        <v>20</v>
      </c>
      <c r="D1471" s="60" t="s">
        <v>21</v>
      </c>
      <c r="E1471" s="61" t="s">
        <v>531</v>
      </c>
      <c r="F1471" s="60">
        <v>540</v>
      </c>
      <c r="G1471" s="61">
        <v>528</v>
      </c>
      <c r="H1471" s="61">
        <v>546</v>
      </c>
      <c r="I1471" s="61">
        <v>542</v>
      </c>
      <c r="J1471" s="61">
        <v>548</v>
      </c>
      <c r="K1471" s="61">
        <v>546</v>
      </c>
      <c r="L1471" s="65">
        <f t="shared" si="361"/>
        <v>185.1851851851852</v>
      </c>
      <c r="M1471" s="66">
        <f t="shared" si="362"/>
        <v>1111.111111111111</v>
      </c>
      <c r="N1471" s="79">
        <f t="shared" si="363"/>
        <v>1.111111111111111</v>
      </c>
    </row>
    <row r="1472" spans="1:14" ht="15.75">
      <c r="A1472" s="60">
        <v>41</v>
      </c>
      <c r="B1472" s="64">
        <v>43231</v>
      </c>
      <c r="C1472" s="60" t="s">
        <v>20</v>
      </c>
      <c r="D1472" s="60" t="s">
        <v>21</v>
      </c>
      <c r="E1472" s="61" t="s">
        <v>530</v>
      </c>
      <c r="F1472" s="60">
        <v>280</v>
      </c>
      <c r="G1472" s="61">
        <v>272</v>
      </c>
      <c r="H1472" s="61">
        <v>284</v>
      </c>
      <c r="I1472" s="61">
        <v>288</v>
      </c>
      <c r="J1472" s="61">
        <v>292</v>
      </c>
      <c r="K1472" s="61">
        <v>284</v>
      </c>
      <c r="L1472" s="65">
        <f t="shared" si="361"/>
        <v>357.14285714285717</v>
      </c>
      <c r="M1472" s="66">
        <f t="shared" si="362"/>
        <v>1428.5714285714287</v>
      </c>
      <c r="N1472" s="79">
        <f t="shared" si="363"/>
        <v>1.4285714285714286</v>
      </c>
    </row>
    <row r="1473" spans="1:14" ht="15.75">
      <c r="A1473" s="60">
        <v>42</v>
      </c>
      <c r="B1473" s="64">
        <v>43231</v>
      </c>
      <c r="C1473" s="60" t="s">
        <v>20</v>
      </c>
      <c r="D1473" s="60" t="s">
        <v>21</v>
      </c>
      <c r="E1473" s="61" t="s">
        <v>466</v>
      </c>
      <c r="F1473" s="60">
        <v>1062</v>
      </c>
      <c r="G1473" s="61">
        <v>1044</v>
      </c>
      <c r="H1473" s="61">
        <v>1072</v>
      </c>
      <c r="I1473" s="61">
        <v>1082</v>
      </c>
      <c r="J1473" s="61">
        <v>1092</v>
      </c>
      <c r="K1473" s="61">
        <v>1044</v>
      </c>
      <c r="L1473" s="65">
        <f aca="true" t="shared" si="364" ref="L1473:L1487">100000/F1473</f>
        <v>94.16195856873823</v>
      </c>
      <c r="M1473" s="66">
        <f t="shared" si="362"/>
        <v>-1694.915254237288</v>
      </c>
      <c r="N1473" s="79">
        <f t="shared" si="363"/>
        <v>-1.6949152542372883</v>
      </c>
    </row>
    <row r="1474" spans="1:14" ht="15.75">
      <c r="A1474" s="60">
        <v>43</v>
      </c>
      <c r="B1474" s="64">
        <v>43231</v>
      </c>
      <c r="C1474" s="60" t="s">
        <v>20</v>
      </c>
      <c r="D1474" s="60" t="s">
        <v>21</v>
      </c>
      <c r="E1474" s="61" t="s">
        <v>76</v>
      </c>
      <c r="F1474" s="60">
        <v>122</v>
      </c>
      <c r="G1474" s="61">
        <v>117</v>
      </c>
      <c r="H1474" s="61">
        <v>125</v>
      </c>
      <c r="I1474" s="61">
        <v>128</v>
      </c>
      <c r="J1474" s="61">
        <v>131</v>
      </c>
      <c r="K1474" s="61">
        <v>125</v>
      </c>
      <c r="L1474" s="65">
        <f t="shared" si="364"/>
        <v>819.672131147541</v>
      </c>
      <c r="M1474" s="66">
        <f t="shared" si="362"/>
        <v>2459.0163934426228</v>
      </c>
      <c r="N1474" s="79">
        <f t="shared" si="363"/>
        <v>2.4590163934426226</v>
      </c>
    </row>
    <row r="1475" spans="1:14" ht="15.75">
      <c r="A1475" s="60">
        <v>44</v>
      </c>
      <c r="B1475" s="64">
        <v>43231</v>
      </c>
      <c r="C1475" s="60" t="s">
        <v>20</v>
      </c>
      <c r="D1475" s="60" t="s">
        <v>21</v>
      </c>
      <c r="E1475" s="61" t="s">
        <v>97</v>
      </c>
      <c r="F1475" s="60">
        <v>432</v>
      </c>
      <c r="G1475" s="61">
        <v>422</v>
      </c>
      <c r="H1475" s="61">
        <v>437</v>
      </c>
      <c r="I1475" s="61">
        <v>442</v>
      </c>
      <c r="J1475" s="61">
        <v>447</v>
      </c>
      <c r="K1475" s="61">
        <v>447</v>
      </c>
      <c r="L1475" s="65">
        <f t="shared" si="364"/>
        <v>231.4814814814815</v>
      </c>
      <c r="M1475" s="66">
        <f t="shared" si="362"/>
        <v>3472.2222222222226</v>
      </c>
      <c r="N1475" s="79">
        <f t="shared" si="363"/>
        <v>3.472222222222222</v>
      </c>
    </row>
    <row r="1476" spans="1:14" ht="15.75">
      <c r="A1476" s="60">
        <v>45</v>
      </c>
      <c r="B1476" s="64">
        <v>43230</v>
      </c>
      <c r="C1476" s="60" t="s">
        <v>20</v>
      </c>
      <c r="D1476" s="60" t="s">
        <v>21</v>
      </c>
      <c r="E1476" s="61" t="s">
        <v>292</v>
      </c>
      <c r="F1476" s="60">
        <v>310</v>
      </c>
      <c r="G1476" s="61">
        <v>300</v>
      </c>
      <c r="H1476" s="61">
        <v>315</v>
      </c>
      <c r="I1476" s="61">
        <v>320</v>
      </c>
      <c r="J1476" s="61">
        <v>325</v>
      </c>
      <c r="K1476" s="61">
        <v>300</v>
      </c>
      <c r="L1476" s="65">
        <f t="shared" si="364"/>
        <v>322.5806451612903</v>
      </c>
      <c r="M1476" s="66">
        <f t="shared" si="362"/>
        <v>-3225.806451612903</v>
      </c>
      <c r="N1476" s="79">
        <f t="shared" si="363"/>
        <v>-3.225806451612903</v>
      </c>
    </row>
    <row r="1477" spans="1:14" ht="15.75">
      <c r="A1477" s="60">
        <v>46</v>
      </c>
      <c r="B1477" s="64">
        <v>43230</v>
      </c>
      <c r="C1477" s="60" t="s">
        <v>20</v>
      </c>
      <c r="D1477" s="60" t="s">
        <v>21</v>
      </c>
      <c r="E1477" s="61" t="s">
        <v>97</v>
      </c>
      <c r="F1477" s="60">
        <v>415</v>
      </c>
      <c r="G1477" s="61">
        <v>405</v>
      </c>
      <c r="H1477" s="61">
        <v>420</v>
      </c>
      <c r="I1477" s="61">
        <v>425</v>
      </c>
      <c r="J1477" s="61">
        <v>430</v>
      </c>
      <c r="K1477" s="61">
        <v>425</v>
      </c>
      <c r="L1477" s="65">
        <f t="shared" si="364"/>
        <v>240.96385542168676</v>
      </c>
      <c r="M1477" s="66">
        <f aca="true" t="shared" si="365" ref="M1477:M1485">IF(D1477="BUY",(K1477-F1477)*(L1477),(F1477-K1477)*(L1477))</f>
        <v>2409.6385542168678</v>
      </c>
      <c r="N1477" s="79">
        <f aca="true" t="shared" si="366" ref="N1477:N1485">M1477/(L1477)/F1477%</f>
        <v>2.4096385542168672</v>
      </c>
    </row>
    <row r="1478" spans="1:14" ht="15.75">
      <c r="A1478" s="60">
        <v>47</v>
      </c>
      <c r="B1478" s="64">
        <v>43229</v>
      </c>
      <c r="C1478" s="60" t="s">
        <v>20</v>
      </c>
      <c r="D1478" s="60" t="s">
        <v>21</v>
      </c>
      <c r="E1478" s="61" t="s">
        <v>341</v>
      </c>
      <c r="F1478" s="60">
        <v>426</v>
      </c>
      <c r="G1478" s="61">
        <v>416</v>
      </c>
      <c r="H1478" s="61">
        <v>431</v>
      </c>
      <c r="I1478" s="61">
        <v>436</v>
      </c>
      <c r="J1478" s="61">
        <v>441</v>
      </c>
      <c r="K1478" s="61">
        <v>416</v>
      </c>
      <c r="L1478" s="65">
        <f t="shared" si="364"/>
        <v>234.7417840375587</v>
      </c>
      <c r="M1478" s="66">
        <f t="shared" si="365"/>
        <v>-2347.417840375587</v>
      </c>
      <c r="N1478" s="79">
        <f t="shared" si="366"/>
        <v>-2.347417840375587</v>
      </c>
    </row>
    <row r="1479" spans="1:14" ht="15.75">
      <c r="A1479" s="60">
        <v>48</v>
      </c>
      <c r="B1479" s="64">
        <v>43229</v>
      </c>
      <c r="C1479" s="60" t="s">
        <v>20</v>
      </c>
      <c r="D1479" s="60" t="s">
        <v>21</v>
      </c>
      <c r="E1479" s="61" t="s">
        <v>59</v>
      </c>
      <c r="F1479" s="60">
        <v>409</v>
      </c>
      <c r="G1479" s="61">
        <v>399</v>
      </c>
      <c r="H1479" s="61">
        <v>414</v>
      </c>
      <c r="I1479" s="61">
        <v>419</v>
      </c>
      <c r="J1479" s="61">
        <v>424</v>
      </c>
      <c r="K1479" s="61">
        <v>413.9</v>
      </c>
      <c r="L1479" s="65">
        <f t="shared" si="364"/>
        <v>244.49877750611248</v>
      </c>
      <c r="M1479" s="66">
        <f t="shared" si="365"/>
        <v>1198.0440097799456</v>
      </c>
      <c r="N1479" s="79">
        <f t="shared" si="366"/>
        <v>1.1980440097799456</v>
      </c>
    </row>
    <row r="1480" spans="1:14" ht="15.75">
      <c r="A1480" s="60">
        <v>49</v>
      </c>
      <c r="B1480" s="64">
        <v>43229</v>
      </c>
      <c r="C1480" s="60" t="s">
        <v>20</v>
      </c>
      <c r="D1480" s="60" t="s">
        <v>21</v>
      </c>
      <c r="E1480" s="61" t="s">
        <v>145</v>
      </c>
      <c r="F1480" s="60">
        <v>332</v>
      </c>
      <c r="G1480" s="61">
        <v>324</v>
      </c>
      <c r="H1480" s="61">
        <v>336</v>
      </c>
      <c r="I1480" s="61">
        <v>340</v>
      </c>
      <c r="J1480" s="61">
        <v>344</v>
      </c>
      <c r="K1480" s="61">
        <v>340</v>
      </c>
      <c r="L1480" s="65">
        <f t="shared" si="364"/>
        <v>301.2048192771084</v>
      </c>
      <c r="M1480" s="66">
        <f t="shared" si="365"/>
        <v>2409.6385542168673</v>
      </c>
      <c r="N1480" s="79">
        <f t="shared" si="366"/>
        <v>2.4096385542168677</v>
      </c>
    </row>
    <row r="1481" spans="1:14" ht="15.75">
      <c r="A1481" s="60">
        <v>50</v>
      </c>
      <c r="B1481" s="64">
        <v>43228</v>
      </c>
      <c r="C1481" s="60" t="s">
        <v>20</v>
      </c>
      <c r="D1481" s="60" t="s">
        <v>21</v>
      </c>
      <c r="E1481" s="61" t="s">
        <v>283</v>
      </c>
      <c r="F1481" s="60">
        <v>740</v>
      </c>
      <c r="G1481" s="61">
        <v>722</v>
      </c>
      <c r="H1481" s="61">
        <v>750</v>
      </c>
      <c r="I1481" s="61">
        <v>760</v>
      </c>
      <c r="J1481" s="61">
        <v>770</v>
      </c>
      <c r="K1481" s="61">
        <v>770</v>
      </c>
      <c r="L1481" s="65">
        <f t="shared" si="364"/>
        <v>135.13513513513513</v>
      </c>
      <c r="M1481" s="66">
        <f t="shared" si="365"/>
        <v>4054.0540540540537</v>
      </c>
      <c r="N1481" s="79">
        <f t="shared" si="366"/>
        <v>4.0540540540540535</v>
      </c>
    </row>
    <row r="1482" spans="1:14" ht="15.75">
      <c r="A1482" s="60">
        <v>51</v>
      </c>
      <c r="B1482" s="64">
        <v>43228</v>
      </c>
      <c r="C1482" s="60" t="s">
        <v>20</v>
      </c>
      <c r="D1482" s="60" t="s">
        <v>21</v>
      </c>
      <c r="E1482" s="61" t="s">
        <v>501</v>
      </c>
      <c r="F1482" s="60">
        <v>135</v>
      </c>
      <c r="G1482" s="61">
        <v>129.5</v>
      </c>
      <c r="H1482" s="61">
        <v>138</v>
      </c>
      <c r="I1482" s="61">
        <v>141</v>
      </c>
      <c r="J1482" s="61">
        <v>144</v>
      </c>
      <c r="K1482" s="61">
        <v>137.6</v>
      </c>
      <c r="L1482" s="65">
        <f t="shared" si="364"/>
        <v>740.7407407407408</v>
      </c>
      <c r="M1482" s="66">
        <f t="shared" si="365"/>
        <v>1925.9259259259218</v>
      </c>
      <c r="N1482" s="79">
        <f t="shared" si="366"/>
        <v>1.9259259259259216</v>
      </c>
    </row>
    <row r="1483" spans="1:14" ht="15.75">
      <c r="A1483" s="60">
        <v>52</v>
      </c>
      <c r="B1483" s="64">
        <v>43228</v>
      </c>
      <c r="C1483" s="60" t="s">
        <v>20</v>
      </c>
      <c r="D1483" s="60" t="s">
        <v>21</v>
      </c>
      <c r="E1483" s="61" t="s">
        <v>528</v>
      </c>
      <c r="F1483" s="60">
        <v>212</v>
      </c>
      <c r="G1483" s="61">
        <v>207</v>
      </c>
      <c r="H1483" s="61">
        <v>215</v>
      </c>
      <c r="I1483" s="61">
        <v>218</v>
      </c>
      <c r="J1483" s="61">
        <v>221</v>
      </c>
      <c r="K1483" s="61">
        <v>207</v>
      </c>
      <c r="L1483" s="65">
        <f t="shared" si="364"/>
        <v>471.6981132075472</v>
      </c>
      <c r="M1483" s="66">
        <f t="shared" si="365"/>
        <v>-2358.490566037736</v>
      </c>
      <c r="N1483" s="79">
        <f t="shared" si="366"/>
        <v>-2.3584905660377355</v>
      </c>
    </row>
    <row r="1484" spans="1:14" ht="15.75">
      <c r="A1484" s="60">
        <v>53</v>
      </c>
      <c r="B1484" s="64">
        <v>43228</v>
      </c>
      <c r="C1484" s="60" t="s">
        <v>20</v>
      </c>
      <c r="D1484" s="60" t="s">
        <v>21</v>
      </c>
      <c r="E1484" s="61" t="s">
        <v>529</v>
      </c>
      <c r="F1484" s="60">
        <v>145</v>
      </c>
      <c r="G1484" s="61">
        <v>140</v>
      </c>
      <c r="H1484" s="61">
        <v>148</v>
      </c>
      <c r="I1484" s="61">
        <v>151</v>
      </c>
      <c r="J1484" s="61">
        <v>154</v>
      </c>
      <c r="K1484" s="61">
        <v>154</v>
      </c>
      <c r="L1484" s="65">
        <f t="shared" si="364"/>
        <v>689.6551724137931</v>
      </c>
      <c r="M1484" s="66">
        <f t="shared" si="365"/>
        <v>6206.896551724139</v>
      </c>
      <c r="N1484" s="79">
        <f t="shared" si="366"/>
        <v>6.206896551724138</v>
      </c>
    </row>
    <row r="1485" spans="1:14" ht="15.75">
      <c r="A1485" s="60">
        <v>54</v>
      </c>
      <c r="B1485" s="64">
        <v>43225</v>
      </c>
      <c r="C1485" s="60" t="s">
        <v>20</v>
      </c>
      <c r="D1485" s="60" t="s">
        <v>21</v>
      </c>
      <c r="E1485" s="61" t="s">
        <v>415</v>
      </c>
      <c r="F1485" s="60">
        <v>186</v>
      </c>
      <c r="G1485" s="61">
        <v>180</v>
      </c>
      <c r="H1485" s="61">
        <v>189</v>
      </c>
      <c r="I1485" s="61">
        <v>192</v>
      </c>
      <c r="J1485" s="61">
        <v>195</v>
      </c>
      <c r="K1485" s="61">
        <v>189</v>
      </c>
      <c r="L1485" s="65">
        <f t="shared" si="364"/>
        <v>537.6344086021505</v>
      </c>
      <c r="M1485" s="66">
        <f t="shared" si="365"/>
        <v>1612.9032258064517</v>
      </c>
      <c r="N1485" s="79">
        <f t="shared" si="366"/>
        <v>1.6129032258064515</v>
      </c>
    </row>
    <row r="1486" spans="1:14" ht="15.75">
      <c r="A1486" s="60">
        <v>55</v>
      </c>
      <c r="B1486" s="64">
        <v>43225</v>
      </c>
      <c r="C1486" s="60" t="s">
        <v>20</v>
      </c>
      <c r="D1486" s="60" t="s">
        <v>21</v>
      </c>
      <c r="E1486" s="61" t="s">
        <v>433</v>
      </c>
      <c r="F1486" s="60">
        <v>480</v>
      </c>
      <c r="G1486" s="61">
        <v>470</v>
      </c>
      <c r="H1486" s="61">
        <v>485</v>
      </c>
      <c r="I1486" s="61">
        <v>490</v>
      </c>
      <c r="J1486" s="61">
        <v>495</v>
      </c>
      <c r="K1486" s="61">
        <v>485</v>
      </c>
      <c r="L1486" s="65">
        <f t="shared" si="364"/>
        <v>208.33333333333334</v>
      </c>
      <c r="M1486" s="66">
        <f aca="true" t="shared" si="367" ref="M1486:M1492">IF(D1486="BUY",(K1486-F1486)*(L1486),(F1486-K1486)*(L1486))</f>
        <v>1041.6666666666667</v>
      </c>
      <c r="N1486" s="79">
        <f aca="true" t="shared" si="368" ref="N1486:N1492">M1486/(L1486)/F1486%</f>
        <v>1.0416666666666667</v>
      </c>
    </row>
    <row r="1487" spans="1:14" ht="15.75">
      <c r="A1487" s="60">
        <v>56</v>
      </c>
      <c r="B1487" s="64">
        <v>43224</v>
      </c>
      <c r="C1487" s="60" t="s">
        <v>20</v>
      </c>
      <c r="D1487" s="60" t="s">
        <v>21</v>
      </c>
      <c r="E1487" s="61" t="s">
        <v>203</v>
      </c>
      <c r="F1487" s="60">
        <v>425</v>
      </c>
      <c r="G1487" s="61">
        <v>415</v>
      </c>
      <c r="H1487" s="61">
        <v>430</v>
      </c>
      <c r="I1487" s="61">
        <v>435</v>
      </c>
      <c r="J1487" s="61">
        <v>440</v>
      </c>
      <c r="K1487" s="61">
        <v>435</v>
      </c>
      <c r="L1487" s="65">
        <f t="shared" si="364"/>
        <v>235.2941176470588</v>
      </c>
      <c r="M1487" s="66">
        <f t="shared" si="367"/>
        <v>2352.9411764705883</v>
      </c>
      <c r="N1487" s="79">
        <f t="shared" si="368"/>
        <v>2.3529411764705883</v>
      </c>
    </row>
    <row r="1488" spans="1:14" ht="15.75">
      <c r="A1488" s="60">
        <v>57</v>
      </c>
      <c r="B1488" s="64">
        <v>43224</v>
      </c>
      <c r="C1488" s="60" t="s">
        <v>20</v>
      </c>
      <c r="D1488" s="60" t="s">
        <v>21</v>
      </c>
      <c r="E1488" s="61" t="s">
        <v>526</v>
      </c>
      <c r="F1488" s="60">
        <v>240</v>
      </c>
      <c r="G1488" s="61">
        <v>234</v>
      </c>
      <c r="H1488" s="61">
        <v>243</v>
      </c>
      <c r="I1488" s="61">
        <v>246</v>
      </c>
      <c r="J1488" s="61">
        <v>249</v>
      </c>
      <c r="K1488" s="61">
        <v>246</v>
      </c>
      <c r="L1488" s="65">
        <f aca="true" t="shared" si="369" ref="L1488:L1498">100000/F1488</f>
        <v>416.6666666666667</v>
      </c>
      <c r="M1488" s="66">
        <f t="shared" si="367"/>
        <v>2500</v>
      </c>
      <c r="N1488" s="79">
        <f t="shared" si="368"/>
        <v>2.5</v>
      </c>
    </row>
    <row r="1489" spans="1:14" ht="15.75">
      <c r="A1489" s="60">
        <v>58</v>
      </c>
      <c r="B1489" s="64">
        <v>43224</v>
      </c>
      <c r="C1489" s="60" t="s">
        <v>20</v>
      </c>
      <c r="D1489" s="60" t="s">
        <v>21</v>
      </c>
      <c r="E1489" s="61" t="s">
        <v>295</v>
      </c>
      <c r="F1489" s="60">
        <v>305</v>
      </c>
      <c r="G1489" s="61">
        <v>395</v>
      </c>
      <c r="H1489" s="61">
        <v>310</v>
      </c>
      <c r="I1489" s="61">
        <v>315</v>
      </c>
      <c r="J1489" s="61">
        <v>320</v>
      </c>
      <c r="K1489" s="61">
        <v>309.5</v>
      </c>
      <c r="L1489" s="65">
        <f t="shared" si="369"/>
        <v>327.8688524590164</v>
      </c>
      <c r="M1489" s="66">
        <f t="shared" si="367"/>
        <v>1475.409836065574</v>
      </c>
      <c r="N1489" s="79">
        <f t="shared" si="368"/>
        <v>1.4754098360655739</v>
      </c>
    </row>
    <row r="1490" spans="1:14" ht="15.75">
      <c r="A1490" s="60">
        <v>59</v>
      </c>
      <c r="B1490" s="64">
        <v>43224</v>
      </c>
      <c r="C1490" s="60" t="s">
        <v>20</v>
      </c>
      <c r="D1490" s="60" t="s">
        <v>21</v>
      </c>
      <c r="E1490" s="61" t="s">
        <v>525</v>
      </c>
      <c r="F1490" s="60">
        <v>439</v>
      </c>
      <c r="G1490" s="61">
        <v>429</v>
      </c>
      <c r="H1490" s="61">
        <v>444</v>
      </c>
      <c r="I1490" s="61">
        <v>449</v>
      </c>
      <c r="J1490" s="61">
        <v>454</v>
      </c>
      <c r="K1490" s="61">
        <v>429</v>
      </c>
      <c r="L1490" s="65">
        <f t="shared" si="369"/>
        <v>227.79043280182233</v>
      </c>
      <c r="M1490" s="66">
        <f t="shared" si="367"/>
        <v>-2277.904328018223</v>
      </c>
      <c r="N1490" s="79">
        <f t="shared" si="368"/>
        <v>-2.277904328018223</v>
      </c>
    </row>
    <row r="1491" spans="1:14" ht="15.75">
      <c r="A1491" s="60">
        <v>60</v>
      </c>
      <c r="B1491" s="64">
        <v>43224</v>
      </c>
      <c r="C1491" s="60" t="s">
        <v>20</v>
      </c>
      <c r="D1491" s="60" t="s">
        <v>21</v>
      </c>
      <c r="E1491" s="61" t="s">
        <v>168</v>
      </c>
      <c r="F1491" s="60">
        <v>1112</v>
      </c>
      <c r="G1491" s="61">
        <v>1090</v>
      </c>
      <c r="H1491" s="61">
        <v>1123</v>
      </c>
      <c r="I1491" s="61">
        <v>1134</v>
      </c>
      <c r="J1491" s="61">
        <v>1145</v>
      </c>
      <c r="K1491" s="61">
        <v>1123</v>
      </c>
      <c r="L1491" s="65">
        <f t="shared" si="369"/>
        <v>89.92805755395683</v>
      </c>
      <c r="M1491" s="66">
        <f t="shared" si="367"/>
        <v>989.2086330935251</v>
      </c>
      <c r="N1491" s="79">
        <f t="shared" si="368"/>
        <v>0.9892086330935252</v>
      </c>
    </row>
    <row r="1492" spans="1:14" ht="15.75">
      <c r="A1492" s="60">
        <v>61</v>
      </c>
      <c r="B1492" s="64">
        <v>43223</v>
      </c>
      <c r="C1492" s="60" t="s">
        <v>20</v>
      </c>
      <c r="D1492" s="60" t="s">
        <v>21</v>
      </c>
      <c r="E1492" s="61" t="s">
        <v>524</v>
      </c>
      <c r="F1492" s="60">
        <v>128</v>
      </c>
      <c r="G1492" s="61">
        <v>123</v>
      </c>
      <c r="H1492" s="61">
        <v>131</v>
      </c>
      <c r="I1492" s="61">
        <v>134</v>
      </c>
      <c r="J1492" s="61">
        <v>137</v>
      </c>
      <c r="K1492" s="61">
        <v>130</v>
      </c>
      <c r="L1492" s="65">
        <f t="shared" si="369"/>
        <v>781.25</v>
      </c>
      <c r="M1492" s="66">
        <f t="shared" si="367"/>
        <v>1562.5</v>
      </c>
      <c r="N1492" s="79">
        <f t="shared" si="368"/>
        <v>1.5625</v>
      </c>
    </row>
    <row r="1493" spans="1:14" ht="15.75">
      <c r="A1493" s="60">
        <v>62</v>
      </c>
      <c r="B1493" s="64">
        <v>43223</v>
      </c>
      <c r="C1493" s="60" t="s">
        <v>20</v>
      </c>
      <c r="D1493" s="60" t="s">
        <v>21</v>
      </c>
      <c r="E1493" s="61" t="s">
        <v>145</v>
      </c>
      <c r="F1493" s="60">
        <v>324</v>
      </c>
      <c r="G1493" s="61">
        <v>316</v>
      </c>
      <c r="H1493" s="61">
        <v>328</v>
      </c>
      <c r="I1493" s="61">
        <v>332</v>
      </c>
      <c r="J1493" s="61">
        <v>336</v>
      </c>
      <c r="K1493" s="61">
        <v>327.9</v>
      </c>
      <c r="L1493" s="65">
        <f t="shared" si="369"/>
        <v>308.641975308642</v>
      </c>
      <c r="M1493" s="66">
        <f aca="true" t="shared" si="370" ref="M1493:M1498">IF(D1493="BUY",(K1493-F1493)*(L1493),(F1493-K1493)*(L1493))</f>
        <v>1203.7037037036966</v>
      </c>
      <c r="N1493" s="79">
        <f aca="true" t="shared" si="371" ref="N1493:N1498">M1493/(L1493)/F1493%</f>
        <v>1.2037037037036966</v>
      </c>
    </row>
    <row r="1494" spans="1:14" ht="15.75">
      <c r="A1494" s="60">
        <v>63</v>
      </c>
      <c r="B1494" s="64">
        <v>43223</v>
      </c>
      <c r="C1494" s="60" t="s">
        <v>20</v>
      </c>
      <c r="D1494" s="60" t="s">
        <v>21</v>
      </c>
      <c r="E1494" s="61" t="s">
        <v>421</v>
      </c>
      <c r="F1494" s="60">
        <v>167</v>
      </c>
      <c r="G1494" s="61">
        <v>163</v>
      </c>
      <c r="H1494" s="61">
        <v>169</v>
      </c>
      <c r="I1494" s="61">
        <v>171</v>
      </c>
      <c r="J1494" s="61">
        <v>173</v>
      </c>
      <c r="K1494" s="61">
        <v>171</v>
      </c>
      <c r="L1494" s="65">
        <f t="shared" si="369"/>
        <v>598.8023952095808</v>
      </c>
      <c r="M1494" s="66">
        <f t="shared" si="370"/>
        <v>2395.2095808383233</v>
      </c>
      <c r="N1494" s="79">
        <f t="shared" si="371"/>
        <v>2.3952095808383236</v>
      </c>
    </row>
    <row r="1495" spans="1:14" ht="15.75">
      <c r="A1495" s="60">
        <v>64</v>
      </c>
      <c r="B1495" s="64">
        <v>43222</v>
      </c>
      <c r="C1495" s="60" t="s">
        <v>20</v>
      </c>
      <c r="D1495" s="60" t="s">
        <v>21</v>
      </c>
      <c r="E1495" s="61" t="s">
        <v>471</v>
      </c>
      <c r="F1495" s="60">
        <v>896</v>
      </c>
      <c r="G1495" s="61">
        <v>878</v>
      </c>
      <c r="H1495" s="61">
        <v>906</v>
      </c>
      <c r="I1495" s="61">
        <v>916</v>
      </c>
      <c r="J1495" s="61">
        <v>926</v>
      </c>
      <c r="K1495" s="61">
        <v>878</v>
      </c>
      <c r="L1495" s="65">
        <f t="shared" si="369"/>
        <v>111.60714285714286</v>
      </c>
      <c r="M1495" s="66">
        <f t="shared" si="370"/>
        <v>-2008.9285714285716</v>
      </c>
      <c r="N1495" s="79">
        <f t="shared" si="371"/>
        <v>-2.008928571428571</v>
      </c>
    </row>
    <row r="1496" spans="1:14" ht="15.75">
      <c r="A1496" s="60">
        <v>65</v>
      </c>
      <c r="B1496" s="64">
        <v>43222</v>
      </c>
      <c r="C1496" s="60" t="s">
        <v>20</v>
      </c>
      <c r="D1496" s="60" t="s">
        <v>21</v>
      </c>
      <c r="E1496" s="61" t="s">
        <v>523</v>
      </c>
      <c r="F1496" s="60">
        <v>720</v>
      </c>
      <c r="G1496" s="61">
        <v>706</v>
      </c>
      <c r="H1496" s="61">
        <v>728</v>
      </c>
      <c r="I1496" s="61">
        <v>736</v>
      </c>
      <c r="J1496" s="61">
        <v>742</v>
      </c>
      <c r="K1496" s="61">
        <v>706</v>
      </c>
      <c r="L1496" s="65">
        <f t="shared" si="369"/>
        <v>138.88888888888889</v>
      </c>
      <c r="M1496" s="66">
        <f t="shared" si="370"/>
        <v>-1944.4444444444443</v>
      </c>
      <c r="N1496" s="79">
        <f t="shared" si="371"/>
        <v>-1.9444444444444444</v>
      </c>
    </row>
    <row r="1497" spans="1:14" ht="15.75">
      <c r="A1497" s="60">
        <v>66</v>
      </c>
      <c r="B1497" s="64">
        <v>43222</v>
      </c>
      <c r="C1497" s="60" t="s">
        <v>20</v>
      </c>
      <c r="D1497" s="60" t="s">
        <v>21</v>
      </c>
      <c r="E1497" s="61" t="s">
        <v>126</v>
      </c>
      <c r="F1497" s="60">
        <v>1140</v>
      </c>
      <c r="G1497" s="61">
        <v>1119</v>
      </c>
      <c r="H1497" s="61">
        <v>1151</v>
      </c>
      <c r="I1497" s="61">
        <v>1162</v>
      </c>
      <c r="J1497" s="61">
        <v>1173</v>
      </c>
      <c r="K1497" s="61">
        <v>1151</v>
      </c>
      <c r="L1497" s="65">
        <f t="shared" si="369"/>
        <v>87.71929824561404</v>
      </c>
      <c r="M1497" s="66">
        <f t="shared" si="370"/>
        <v>964.9122807017544</v>
      </c>
      <c r="N1497" s="79">
        <f t="shared" si="371"/>
        <v>0.9649122807017544</v>
      </c>
    </row>
    <row r="1498" spans="1:14" ht="15.75">
      <c r="A1498" s="60">
        <v>67</v>
      </c>
      <c r="B1498" s="64">
        <v>43222</v>
      </c>
      <c r="C1498" s="60" t="s">
        <v>20</v>
      </c>
      <c r="D1498" s="60" t="s">
        <v>21</v>
      </c>
      <c r="E1498" s="61" t="s">
        <v>522</v>
      </c>
      <c r="F1498" s="60">
        <v>876</v>
      </c>
      <c r="G1498" s="61">
        <v>859</v>
      </c>
      <c r="H1498" s="61">
        <v>886</v>
      </c>
      <c r="I1498" s="61">
        <v>896</v>
      </c>
      <c r="J1498" s="61">
        <v>906</v>
      </c>
      <c r="K1498" s="61">
        <v>896</v>
      </c>
      <c r="L1498" s="65">
        <f t="shared" si="369"/>
        <v>114.15525114155251</v>
      </c>
      <c r="M1498" s="66">
        <f t="shared" si="370"/>
        <v>2283.10502283105</v>
      </c>
      <c r="N1498" s="79">
        <f t="shared" si="371"/>
        <v>2.2831050228310503</v>
      </c>
    </row>
    <row r="1499" spans="1:14" ht="15.75">
      <c r="A1499" s="82" t="s">
        <v>26</v>
      </c>
      <c r="B1499" s="23"/>
      <c r="C1499" s="24"/>
      <c r="D1499" s="25"/>
      <c r="E1499" s="26"/>
      <c r="F1499" s="26"/>
      <c r="G1499" s="27"/>
      <c r="H1499" s="35"/>
      <c r="I1499" s="35"/>
      <c r="J1499" s="35"/>
      <c r="K1499" s="26"/>
      <c r="L1499" s="21"/>
      <c r="N1499" s="89"/>
    </row>
    <row r="1500" spans="1:12" ht="15.75">
      <c r="A1500" s="82" t="s">
        <v>27</v>
      </c>
      <c r="B1500" s="23"/>
      <c r="C1500" s="24"/>
      <c r="D1500" s="25"/>
      <c r="E1500" s="26"/>
      <c r="F1500" s="26"/>
      <c r="G1500" s="27"/>
      <c r="H1500" s="26"/>
      <c r="I1500" s="26"/>
      <c r="J1500" s="26"/>
      <c r="K1500" s="26"/>
      <c r="L1500" s="21"/>
    </row>
    <row r="1501" spans="1:14" ht="15.75">
      <c r="A1501" s="82" t="s">
        <v>27</v>
      </c>
      <c r="B1501" s="23"/>
      <c r="C1501" s="24"/>
      <c r="D1501" s="25"/>
      <c r="E1501" s="26"/>
      <c r="F1501" s="26"/>
      <c r="G1501" s="27"/>
      <c r="H1501" s="26"/>
      <c r="I1501" s="26"/>
      <c r="J1501" s="26"/>
      <c r="K1501" s="26"/>
      <c r="L1501" s="21"/>
      <c r="N1501" s="21"/>
    </row>
    <row r="1502" spans="1:12" ht="16.5" thickBot="1">
      <c r="A1502" s="68"/>
      <c r="B1502" s="69"/>
      <c r="C1502" s="26"/>
      <c r="D1502" s="26"/>
      <c r="E1502" s="26"/>
      <c r="F1502" s="29"/>
      <c r="G1502" s="30"/>
      <c r="H1502" s="31" t="s">
        <v>28</v>
      </c>
      <c r="I1502" s="31"/>
      <c r="J1502" s="29"/>
      <c r="K1502" s="29"/>
      <c r="L1502" s="21"/>
    </row>
    <row r="1503" spans="1:13" ht="15.75">
      <c r="A1503" s="68"/>
      <c r="B1503" s="69"/>
      <c r="C1503" s="119" t="s">
        <v>29</v>
      </c>
      <c r="D1503" s="119"/>
      <c r="E1503" s="33">
        <v>67</v>
      </c>
      <c r="F1503" s="34">
        <f>F1504+F1505+F1506+F1507+F1508+F1509</f>
        <v>100</v>
      </c>
      <c r="G1503" s="35">
        <v>67</v>
      </c>
      <c r="H1503" s="36">
        <f>G1504/G1503%</f>
        <v>67.16417910447761</v>
      </c>
      <c r="I1503" s="36"/>
      <c r="J1503" s="29"/>
      <c r="K1503" s="29"/>
      <c r="L1503" s="70"/>
      <c r="M1503" s="71"/>
    </row>
    <row r="1504" spans="1:14" ht="15.75">
      <c r="A1504" s="68"/>
      <c r="B1504" s="69"/>
      <c r="C1504" s="115" t="s">
        <v>30</v>
      </c>
      <c r="D1504" s="115"/>
      <c r="E1504" s="37">
        <v>45</v>
      </c>
      <c r="F1504" s="38">
        <f>(E1504/E1503)*100</f>
        <v>67.16417910447761</v>
      </c>
      <c r="G1504" s="35">
        <v>45</v>
      </c>
      <c r="H1504" s="32"/>
      <c r="I1504" s="32"/>
      <c r="J1504" s="29"/>
      <c r="K1504" s="29"/>
      <c r="L1504" s="70"/>
      <c r="M1504" s="71"/>
      <c r="N1504" s="90"/>
    </row>
    <row r="1505" spans="1:13" ht="15.75">
      <c r="A1505" s="68"/>
      <c r="B1505" s="69"/>
      <c r="C1505" s="115" t="s">
        <v>32</v>
      </c>
      <c r="D1505" s="115"/>
      <c r="E1505" s="37">
        <v>0</v>
      </c>
      <c r="F1505" s="38">
        <f>(E1505/E1503)*100</f>
        <v>0</v>
      </c>
      <c r="G1505" s="40"/>
      <c r="H1505" s="35"/>
      <c r="I1505" s="35"/>
      <c r="J1505" s="29"/>
      <c r="L1505" s="70"/>
      <c r="M1505" s="71"/>
    </row>
    <row r="1506" spans="1:13" ht="15.75">
      <c r="A1506" s="68"/>
      <c r="B1506" s="69"/>
      <c r="C1506" s="115" t="s">
        <v>33</v>
      </c>
      <c r="D1506" s="115"/>
      <c r="E1506" s="37">
        <v>0</v>
      </c>
      <c r="F1506" s="38">
        <f>(E1506/E1503)*100</f>
        <v>0</v>
      </c>
      <c r="G1506" s="40"/>
      <c r="H1506" s="35"/>
      <c r="I1506" s="35"/>
      <c r="J1506" s="29"/>
      <c r="K1506" s="29"/>
      <c r="L1506" s="29"/>
      <c r="M1506" s="71"/>
    </row>
    <row r="1507" spans="1:13" ht="15.75">
      <c r="A1507" s="68"/>
      <c r="B1507" s="69"/>
      <c r="C1507" s="115" t="s">
        <v>34</v>
      </c>
      <c r="D1507" s="115"/>
      <c r="E1507" s="37">
        <v>22</v>
      </c>
      <c r="F1507" s="38">
        <f>(E1507/E1503)*100</f>
        <v>32.83582089552239</v>
      </c>
      <c r="G1507" s="40"/>
      <c r="H1507" s="26" t="s">
        <v>35</v>
      </c>
      <c r="I1507" s="26"/>
      <c r="J1507" s="29"/>
      <c r="K1507" s="29"/>
      <c r="L1507" s="70"/>
      <c r="M1507" s="71"/>
    </row>
    <row r="1508" spans="1:13" ht="15.75">
      <c r="A1508" s="68"/>
      <c r="B1508" s="69"/>
      <c r="C1508" s="115" t="s">
        <v>36</v>
      </c>
      <c r="D1508" s="115"/>
      <c r="E1508" s="37">
        <v>0</v>
      </c>
      <c r="F1508" s="38">
        <f>(E1508/E1503)*100</f>
        <v>0</v>
      </c>
      <c r="G1508" s="40"/>
      <c r="H1508" s="26"/>
      <c r="I1508" s="26"/>
      <c r="J1508" s="29"/>
      <c r="K1508" s="29"/>
      <c r="L1508" s="70"/>
      <c r="M1508" s="71"/>
    </row>
    <row r="1509" spans="1:14" ht="16.5" thickBot="1">
      <c r="A1509" s="68"/>
      <c r="B1509" s="69"/>
      <c r="C1509" s="116" t="s">
        <v>37</v>
      </c>
      <c r="D1509" s="116"/>
      <c r="E1509" s="42"/>
      <c r="F1509" s="43">
        <f>(E1509/E1503)*100</f>
        <v>0</v>
      </c>
      <c r="G1509" s="40"/>
      <c r="H1509" s="26"/>
      <c r="I1509" s="26"/>
      <c r="J1509" s="29"/>
      <c r="K1509" s="29"/>
      <c r="L1509" s="70"/>
      <c r="M1509" s="71"/>
      <c r="N1509" s="90"/>
    </row>
    <row r="1510" spans="1:14" ht="15.75">
      <c r="A1510" s="83" t="s">
        <v>38</v>
      </c>
      <c r="B1510" s="23"/>
      <c r="C1510" s="24"/>
      <c r="D1510" s="24"/>
      <c r="E1510" s="26"/>
      <c r="F1510" s="26"/>
      <c r="G1510" s="84"/>
      <c r="H1510" s="85"/>
      <c r="I1510" s="85"/>
      <c r="J1510" s="85"/>
      <c r="K1510" s="26"/>
      <c r="L1510" s="21"/>
      <c r="M1510" s="44"/>
      <c r="N1510" s="44"/>
    </row>
    <row r="1511" spans="1:14" ht="15.75">
      <c r="A1511" s="25" t="s">
        <v>39</v>
      </c>
      <c r="B1511" s="23"/>
      <c r="C1511" s="86"/>
      <c r="D1511" s="87"/>
      <c r="E1511" s="28"/>
      <c r="F1511" s="85"/>
      <c r="G1511" s="84"/>
      <c r="H1511" s="85"/>
      <c r="I1511" s="85"/>
      <c r="J1511" s="85"/>
      <c r="K1511" s="26"/>
      <c r="L1511" s="21"/>
      <c r="M1511" s="28"/>
      <c r="N1511" s="28"/>
    </row>
    <row r="1512" spans="1:14" ht="15.75">
      <c r="A1512" s="25" t="s">
        <v>40</v>
      </c>
      <c r="B1512" s="23"/>
      <c r="C1512" s="24"/>
      <c r="D1512" s="87"/>
      <c r="E1512" s="28"/>
      <c r="F1512" s="85"/>
      <c r="G1512" s="84"/>
      <c r="H1512" s="32"/>
      <c r="I1512" s="32"/>
      <c r="J1512" s="32"/>
      <c r="K1512" s="26"/>
      <c r="L1512" s="21"/>
      <c r="M1512" s="21"/>
      <c r="N1512" s="21"/>
    </row>
    <row r="1513" spans="1:14" ht="15.75">
      <c r="A1513" s="25" t="s">
        <v>41</v>
      </c>
      <c r="B1513" s="86"/>
      <c r="C1513" s="24"/>
      <c r="D1513" s="87"/>
      <c r="E1513" s="28"/>
      <c r="F1513" s="85"/>
      <c r="G1513" s="30"/>
      <c r="H1513" s="32"/>
      <c r="I1513" s="32"/>
      <c r="J1513" s="32"/>
      <c r="K1513" s="26"/>
      <c r="L1513" s="21"/>
      <c r="M1513" s="21"/>
      <c r="N1513" s="21"/>
    </row>
    <row r="1514" spans="1:14" ht="15.75">
      <c r="A1514" s="25" t="s">
        <v>42</v>
      </c>
      <c r="B1514" s="39"/>
      <c r="C1514" s="24"/>
      <c r="D1514" s="88"/>
      <c r="E1514" s="85"/>
      <c r="F1514" s="85"/>
      <c r="G1514" s="30"/>
      <c r="H1514" s="32"/>
      <c r="I1514" s="32"/>
      <c r="J1514" s="32"/>
      <c r="K1514" s="85"/>
      <c r="L1514" s="21"/>
      <c r="M1514" s="21"/>
      <c r="N1514" s="21"/>
    </row>
    <row r="1515" ht="16.5" thickBot="1"/>
    <row r="1516" spans="1:14" ht="16.5" thickBot="1">
      <c r="A1516" s="124" t="s">
        <v>0</v>
      </c>
      <c r="B1516" s="124"/>
      <c r="C1516" s="124"/>
      <c r="D1516" s="124"/>
      <c r="E1516" s="124"/>
      <c r="F1516" s="124"/>
      <c r="G1516" s="124"/>
      <c r="H1516" s="124"/>
      <c r="I1516" s="124"/>
      <c r="J1516" s="124"/>
      <c r="K1516" s="124"/>
      <c r="L1516" s="124"/>
      <c r="M1516" s="124"/>
      <c r="N1516" s="124"/>
    </row>
    <row r="1517" spans="1:14" ht="16.5" thickBot="1">
      <c r="A1517" s="124"/>
      <c r="B1517" s="124"/>
      <c r="C1517" s="124"/>
      <c r="D1517" s="124"/>
      <c r="E1517" s="124"/>
      <c r="F1517" s="124"/>
      <c r="G1517" s="124"/>
      <c r="H1517" s="124"/>
      <c r="I1517" s="124"/>
      <c r="J1517" s="124"/>
      <c r="K1517" s="124"/>
      <c r="L1517" s="124"/>
      <c r="M1517" s="124"/>
      <c r="N1517" s="124"/>
    </row>
    <row r="1518" spans="1:14" ht="15.75">
      <c r="A1518" s="124"/>
      <c r="B1518" s="124"/>
      <c r="C1518" s="124"/>
      <c r="D1518" s="124"/>
      <c r="E1518" s="124"/>
      <c r="F1518" s="124"/>
      <c r="G1518" s="124"/>
      <c r="H1518" s="124"/>
      <c r="I1518" s="124"/>
      <c r="J1518" s="124"/>
      <c r="K1518" s="124"/>
      <c r="L1518" s="124"/>
      <c r="M1518" s="124"/>
      <c r="N1518" s="124"/>
    </row>
    <row r="1519" spans="1:14" ht="15.75">
      <c r="A1519" s="125" t="s">
        <v>1</v>
      </c>
      <c r="B1519" s="125"/>
      <c r="C1519" s="125"/>
      <c r="D1519" s="125"/>
      <c r="E1519" s="125"/>
      <c r="F1519" s="125"/>
      <c r="G1519" s="125"/>
      <c r="H1519" s="125"/>
      <c r="I1519" s="125"/>
      <c r="J1519" s="125"/>
      <c r="K1519" s="125"/>
      <c r="L1519" s="125"/>
      <c r="M1519" s="125"/>
      <c r="N1519" s="125"/>
    </row>
    <row r="1520" spans="1:14" ht="15.75">
      <c r="A1520" s="125" t="s">
        <v>2</v>
      </c>
      <c r="B1520" s="125"/>
      <c r="C1520" s="125"/>
      <c r="D1520" s="125"/>
      <c r="E1520" s="125"/>
      <c r="F1520" s="125"/>
      <c r="G1520" s="125"/>
      <c r="H1520" s="125"/>
      <c r="I1520" s="125"/>
      <c r="J1520" s="125"/>
      <c r="K1520" s="125"/>
      <c r="L1520" s="125"/>
      <c r="M1520" s="125"/>
      <c r="N1520" s="125"/>
    </row>
    <row r="1521" spans="1:14" ht="16.5" thickBot="1">
      <c r="A1521" s="126" t="s">
        <v>3</v>
      </c>
      <c r="B1521" s="126"/>
      <c r="C1521" s="126"/>
      <c r="D1521" s="126"/>
      <c r="E1521" s="126"/>
      <c r="F1521" s="126"/>
      <c r="G1521" s="126"/>
      <c r="H1521" s="126"/>
      <c r="I1521" s="126"/>
      <c r="J1521" s="126"/>
      <c r="K1521" s="126"/>
      <c r="L1521" s="126"/>
      <c r="M1521" s="126"/>
      <c r="N1521" s="126"/>
    </row>
    <row r="1522" spans="1:14" ht="15.75">
      <c r="A1522" s="127" t="s">
        <v>496</v>
      </c>
      <c r="B1522" s="127"/>
      <c r="C1522" s="127"/>
      <c r="D1522" s="127"/>
      <c r="E1522" s="127"/>
      <c r="F1522" s="127"/>
      <c r="G1522" s="127"/>
      <c r="H1522" s="127"/>
      <c r="I1522" s="127"/>
      <c r="J1522" s="127"/>
      <c r="K1522" s="127"/>
      <c r="L1522" s="127"/>
      <c r="M1522" s="127"/>
      <c r="N1522" s="127"/>
    </row>
    <row r="1523" spans="1:14" ht="15.75">
      <c r="A1523" s="127" t="s">
        <v>5</v>
      </c>
      <c r="B1523" s="127"/>
      <c r="C1523" s="127"/>
      <c r="D1523" s="127"/>
      <c r="E1523" s="127"/>
      <c r="F1523" s="127"/>
      <c r="G1523" s="127"/>
      <c r="H1523" s="127"/>
      <c r="I1523" s="127"/>
      <c r="J1523" s="127"/>
      <c r="K1523" s="127"/>
      <c r="L1523" s="127"/>
      <c r="M1523" s="127"/>
      <c r="N1523" s="127"/>
    </row>
    <row r="1524" spans="1:14" ht="15.75">
      <c r="A1524" s="122" t="s">
        <v>6</v>
      </c>
      <c r="B1524" s="117" t="s">
        <v>7</v>
      </c>
      <c r="C1524" s="117" t="s">
        <v>8</v>
      </c>
      <c r="D1524" s="122" t="s">
        <v>9</v>
      </c>
      <c r="E1524" s="117" t="s">
        <v>10</v>
      </c>
      <c r="F1524" s="117" t="s">
        <v>11</v>
      </c>
      <c r="G1524" s="117" t="s">
        <v>12</v>
      </c>
      <c r="H1524" s="117" t="s">
        <v>13</v>
      </c>
      <c r="I1524" s="117" t="s">
        <v>14</v>
      </c>
      <c r="J1524" s="117" t="s">
        <v>15</v>
      </c>
      <c r="K1524" s="120" t="s">
        <v>16</v>
      </c>
      <c r="L1524" s="117" t="s">
        <v>17</v>
      </c>
      <c r="M1524" s="117" t="s">
        <v>18</v>
      </c>
      <c r="N1524" s="117" t="s">
        <v>19</v>
      </c>
    </row>
    <row r="1525" spans="1:14" ht="15.75">
      <c r="A1525" s="123"/>
      <c r="B1525" s="118"/>
      <c r="C1525" s="118"/>
      <c r="D1525" s="123"/>
      <c r="E1525" s="118"/>
      <c r="F1525" s="118"/>
      <c r="G1525" s="118"/>
      <c r="H1525" s="118"/>
      <c r="I1525" s="118"/>
      <c r="J1525" s="118"/>
      <c r="K1525" s="121"/>
      <c r="L1525" s="118"/>
      <c r="M1525" s="118"/>
      <c r="N1525" s="118"/>
    </row>
    <row r="1526" spans="1:14" ht="16.5" customHeight="1">
      <c r="A1526" s="60">
        <v>1</v>
      </c>
      <c r="B1526" s="64">
        <v>43220</v>
      </c>
      <c r="C1526" s="60" t="s">
        <v>20</v>
      </c>
      <c r="D1526" s="60" t="s">
        <v>21</v>
      </c>
      <c r="E1526" s="61" t="s">
        <v>25</v>
      </c>
      <c r="F1526" s="60">
        <v>1000</v>
      </c>
      <c r="G1526" s="61">
        <v>980</v>
      </c>
      <c r="H1526" s="61">
        <v>1010</v>
      </c>
      <c r="I1526" s="61">
        <v>1020</v>
      </c>
      <c r="J1526" s="61">
        <v>1030</v>
      </c>
      <c r="K1526" s="61">
        <v>1010</v>
      </c>
      <c r="L1526" s="65">
        <f aca="true" t="shared" si="372" ref="L1526:L1532">100000/F1526</f>
        <v>100</v>
      </c>
      <c r="M1526" s="66">
        <f aca="true" t="shared" si="373" ref="M1526:M1532">IF(D1526="BUY",(K1526-F1526)*(L1526),(F1526-K1526)*(L1526))</f>
        <v>1000</v>
      </c>
      <c r="N1526" s="79">
        <f aca="true" t="shared" si="374" ref="N1526:N1532">M1526/(L1526)/F1526%</f>
        <v>1</v>
      </c>
    </row>
    <row r="1527" spans="1:14" ht="16.5" customHeight="1">
      <c r="A1527" s="60">
        <v>2</v>
      </c>
      <c r="B1527" s="64">
        <v>43220</v>
      </c>
      <c r="C1527" s="60" t="s">
        <v>20</v>
      </c>
      <c r="D1527" s="60" t="s">
        <v>21</v>
      </c>
      <c r="E1527" s="61" t="s">
        <v>97</v>
      </c>
      <c r="F1527" s="60">
        <v>450</v>
      </c>
      <c r="G1527" s="61">
        <v>440</v>
      </c>
      <c r="H1527" s="61">
        <v>455</v>
      </c>
      <c r="I1527" s="61">
        <v>460</v>
      </c>
      <c r="J1527" s="61">
        <v>465</v>
      </c>
      <c r="K1527" s="61">
        <v>455</v>
      </c>
      <c r="L1527" s="65">
        <f t="shared" si="372"/>
        <v>222.22222222222223</v>
      </c>
      <c r="M1527" s="66">
        <f t="shared" si="373"/>
        <v>1111.111111111111</v>
      </c>
      <c r="N1527" s="79">
        <f t="shared" si="374"/>
        <v>1.1111111111111112</v>
      </c>
    </row>
    <row r="1528" spans="1:14" ht="16.5" customHeight="1">
      <c r="A1528" s="60">
        <v>3</v>
      </c>
      <c r="B1528" s="64">
        <v>43220</v>
      </c>
      <c r="C1528" s="60" t="s">
        <v>20</v>
      </c>
      <c r="D1528" s="60" t="s">
        <v>21</v>
      </c>
      <c r="E1528" s="61" t="s">
        <v>247</v>
      </c>
      <c r="F1528" s="60">
        <v>245.5</v>
      </c>
      <c r="G1528" s="61">
        <v>249</v>
      </c>
      <c r="H1528" s="61">
        <v>252</v>
      </c>
      <c r="I1528" s="61">
        <v>255</v>
      </c>
      <c r="J1528" s="61">
        <v>258</v>
      </c>
      <c r="K1528" s="61">
        <v>248.7</v>
      </c>
      <c r="L1528" s="65">
        <f t="shared" si="372"/>
        <v>407.33197556008145</v>
      </c>
      <c r="M1528" s="66">
        <f t="shared" si="373"/>
        <v>1303.462321792256</v>
      </c>
      <c r="N1528" s="79">
        <f t="shared" si="374"/>
        <v>1.303462321792256</v>
      </c>
    </row>
    <row r="1529" spans="1:14" ht="16.5" customHeight="1">
      <c r="A1529" s="60">
        <v>4</v>
      </c>
      <c r="B1529" s="64">
        <v>43216</v>
      </c>
      <c r="C1529" s="60" t="s">
        <v>20</v>
      </c>
      <c r="D1529" s="60" t="s">
        <v>21</v>
      </c>
      <c r="E1529" s="61" t="s">
        <v>44</v>
      </c>
      <c r="F1529" s="60">
        <v>1183</v>
      </c>
      <c r="G1529" s="61">
        <v>1168</v>
      </c>
      <c r="H1529" s="61">
        <v>1194</v>
      </c>
      <c r="I1529" s="61">
        <v>1205</v>
      </c>
      <c r="J1529" s="61">
        <v>1216</v>
      </c>
      <c r="K1529" s="60">
        <v>1205</v>
      </c>
      <c r="L1529" s="65">
        <f t="shared" si="372"/>
        <v>84.53085376162299</v>
      </c>
      <c r="M1529" s="66">
        <f t="shared" si="373"/>
        <v>1859.678782755706</v>
      </c>
      <c r="N1529" s="79">
        <f t="shared" si="374"/>
        <v>1.8596787827557058</v>
      </c>
    </row>
    <row r="1530" spans="1:14" s="78" customFormat="1" ht="15.75">
      <c r="A1530" s="60">
        <v>5</v>
      </c>
      <c r="B1530" s="64">
        <v>43216</v>
      </c>
      <c r="C1530" s="60" t="s">
        <v>20</v>
      </c>
      <c r="D1530" s="60" t="s">
        <v>21</v>
      </c>
      <c r="E1530" s="61" t="s">
        <v>466</v>
      </c>
      <c r="F1530" s="60">
        <v>1130</v>
      </c>
      <c r="G1530" s="61">
        <v>1108</v>
      </c>
      <c r="H1530" s="61">
        <v>1142</v>
      </c>
      <c r="I1530" s="61">
        <v>1154</v>
      </c>
      <c r="J1530" s="61">
        <v>1166</v>
      </c>
      <c r="K1530" s="60">
        <v>1166</v>
      </c>
      <c r="L1530" s="65">
        <f t="shared" si="372"/>
        <v>88.49557522123894</v>
      </c>
      <c r="M1530" s="66">
        <f t="shared" si="373"/>
        <v>3185.8407079646017</v>
      </c>
      <c r="N1530" s="79">
        <f t="shared" si="374"/>
        <v>3.1858407079646014</v>
      </c>
    </row>
    <row r="1531" spans="1:14" s="78" customFormat="1" ht="15.75">
      <c r="A1531" s="60">
        <v>6</v>
      </c>
      <c r="B1531" s="64">
        <v>43216</v>
      </c>
      <c r="C1531" s="60" t="s">
        <v>20</v>
      </c>
      <c r="D1531" s="60" t="s">
        <v>21</v>
      </c>
      <c r="E1531" s="61" t="s">
        <v>518</v>
      </c>
      <c r="F1531" s="60">
        <v>220</v>
      </c>
      <c r="G1531" s="61">
        <v>214.5</v>
      </c>
      <c r="H1531" s="61">
        <v>223</v>
      </c>
      <c r="I1531" s="61">
        <v>226</v>
      </c>
      <c r="J1531" s="61">
        <v>229</v>
      </c>
      <c r="K1531" s="60">
        <v>223</v>
      </c>
      <c r="L1531" s="65">
        <f t="shared" si="372"/>
        <v>454.54545454545456</v>
      </c>
      <c r="M1531" s="66">
        <f t="shared" si="373"/>
        <v>1363.6363636363637</v>
      </c>
      <c r="N1531" s="79">
        <f t="shared" si="374"/>
        <v>1.3636363636363635</v>
      </c>
    </row>
    <row r="1532" spans="1:14" s="78" customFormat="1" ht="15.75">
      <c r="A1532" s="60">
        <v>7</v>
      </c>
      <c r="B1532" s="64">
        <v>43215</v>
      </c>
      <c r="C1532" s="60" t="s">
        <v>20</v>
      </c>
      <c r="D1532" s="60" t="s">
        <v>21</v>
      </c>
      <c r="E1532" s="61" t="s">
        <v>126</v>
      </c>
      <c r="F1532" s="60">
        <v>1145</v>
      </c>
      <c r="G1532" s="61">
        <v>1125</v>
      </c>
      <c r="H1532" s="61">
        <v>1155</v>
      </c>
      <c r="I1532" s="61">
        <v>1165</v>
      </c>
      <c r="J1532" s="61">
        <v>1175</v>
      </c>
      <c r="K1532" s="60">
        <v>1125</v>
      </c>
      <c r="L1532" s="65">
        <f t="shared" si="372"/>
        <v>87.33624454148472</v>
      </c>
      <c r="M1532" s="66">
        <f t="shared" si="373"/>
        <v>-1746.7248908296942</v>
      </c>
      <c r="N1532" s="79">
        <f t="shared" si="374"/>
        <v>-1.7467248908296944</v>
      </c>
    </row>
    <row r="1533" spans="1:14" s="78" customFormat="1" ht="15.75">
      <c r="A1533" s="60">
        <v>8</v>
      </c>
      <c r="B1533" s="64">
        <v>43215</v>
      </c>
      <c r="C1533" s="60" t="s">
        <v>20</v>
      </c>
      <c r="D1533" s="60" t="s">
        <v>21</v>
      </c>
      <c r="E1533" s="61" t="s">
        <v>466</v>
      </c>
      <c r="F1533" s="60">
        <v>1082</v>
      </c>
      <c r="G1533" s="61">
        <v>1060</v>
      </c>
      <c r="H1533" s="61">
        <v>1093</v>
      </c>
      <c r="I1533" s="61">
        <v>1104</v>
      </c>
      <c r="J1533" s="61">
        <v>1115</v>
      </c>
      <c r="K1533" s="60">
        <v>1093</v>
      </c>
      <c r="L1533" s="65">
        <f aca="true" t="shared" si="375" ref="L1533:L1539">100000/F1533</f>
        <v>92.42144177449168</v>
      </c>
      <c r="M1533" s="66">
        <f aca="true" t="shared" si="376" ref="M1533:M1539">IF(D1533="BUY",(K1533-F1533)*(L1533),(F1533-K1533)*(L1533))</f>
        <v>1016.6358595194085</v>
      </c>
      <c r="N1533" s="79">
        <f aca="true" t="shared" si="377" ref="N1533:N1539">M1533/(L1533)/F1533%</f>
        <v>1.0166358595194085</v>
      </c>
    </row>
    <row r="1534" spans="1:14" s="78" customFormat="1" ht="15.75">
      <c r="A1534" s="60">
        <v>9</v>
      </c>
      <c r="B1534" s="64">
        <v>43215</v>
      </c>
      <c r="C1534" s="60" t="s">
        <v>20</v>
      </c>
      <c r="D1534" s="60" t="s">
        <v>21</v>
      </c>
      <c r="E1534" s="61" t="s">
        <v>59</v>
      </c>
      <c r="F1534" s="60">
        <v>420</v>
      </c>
      <c r="G1534" s="61">
        <v>407</v>
      </c>
      <c r="H1534" s="61">
        <v>427</v>
      </c>
      <c r="I1534" s="61">
        <v>434</v>
      </c>
      <c r="J1534" s="61">
        <v>440</v>
      </c>
      <c r="K1534" s="60">
        <v>427</v>
      </c>
      <c r="L1534" s="65">
        <f t="shared" si="375"/>
        <v>238.0952380952381</v>
      </c>
      <c r="M1534" s="66">
        <f t="shared" si="376"/>
        <v>1666.6666666666667</v>
      </c>
      <c r="N1534" s="79">
        <f t="shared" si="377"/>
        <v>1.6666666666666665</v>
      </c>
    </row>
    <row r="1535" spans="1:14" s="78" customFormat="1" ht="15.75">
      <c r="A1535" s="60">
        <v>10</v>
      </c>
      <c r="B1535" s="64">
        <v>43210</v>
      </c>
      <c r="C1535" s="60" t="s">
        <v>20</v>
      </c>
      <c r="D1535" s="60" t="s">
        <v>21</v>
      </c>
      <c r="E1535" s="61" t="s">
        <v>104</v>
      </c>
      <c r="F1535" s="60">
        <v>930</v>
      </c>
      <c r="G1535" s="61">
        <v>915</v>
      </c>
      <c r="H1535" s="61">
        <v>938</v>
      </c>
      <c r="I1535" s="61">
        <v>946</v>
      </c>
      <c r="J1535" s="61">
        <v>954</v>
      </c>
      <c r="K1535" s="60">
        <v>954</v>
      </c>
      <c r="L1535" s="65">
        <f t="shared" si="375"/>
        <v>107.52688172043011</v>
      </c>
      <c r="M1535" s="66">
        <f t="shared" si="376"/>
        <v>2580.645161290323</v>
      </c>
      <c r="N1535" s="79">
        <f t="shared" si="377"/>
        <v>2.580645161290323</v>
      </c>
    </row>
    <row r="1536" spans="1:14" s="78" customFormat="1" ht="15.75">
      <c r="A1536" s="60">
        <v>11</v>
      </c>
      <c r="B1536" s="64">
        <v>43210</v>
      </c>
      <c r="C1536" s="60" t="s">
        <v>20</v>
      </c>
      <c r="D1536" s="60" t="s">
        <v>21</v>
      </c>
      <c r="E1536" s="61" t="s">
        <v>517</v>
      </c>
      <c r="F1536" s="60">
        <v>339</v>
      </c>
      <c r="G1536" s="61">
        <v>334</v>
      </c>
      <c r="H1536" s="61">
        <v>342</v>
      </c>
      <c r="I1536" s="61">
        <v>345</v>
      </c>
      <c r="J1536" s="61">
        <v>348</v>
      </c>
      <c r="K1536" s="60">
        <v>342</v>
      </c>
      <c r="L1536" s="65">
        <f t="shared" si="375"/>
        <v>294.9852507374631</v>
      </c>
      <c r="M1536" s="66">
        <f t="shared" si="376"/>
        <v>884.9557522123894</v>
      </c>
      <c r="N1536" s="79">
        <f t="shared" si="377"/>
        <v>0.8849557522123893</v>
      </c>
    </row>
    <row r="1537" spans="1:14" ht="15.75">
      <c r="A1537" s="60">
        <v>12</v>
      </c>
      <c r="B1537" s="64">
        <v>43210</v>
      </c>
      <c r="C1537" s="60" t="s">
        <v>20</v>
      </c>
      <c r="D1537" s="60" t="s">
        <v>21</v>
      </c>
      <c r="E1537" s="61" t="s">
        <v>515</v>
      </c>
      <c r="F1537" s="60">
        <v>1177</v>
      </c>
      <c r="G1537" s="61">
        <v>1157</v>
      </c>
      <c r="H1537" s="61">
        <v>1187</v>
      </c>
      <c r="I1537" s="61">
        <v>1197</v>
      </c>
      <c r="J1537" s="61">
        <v>1207</v>
      </c>
      <c r="K1537" s="60">
        <v>1187</v>
      </c>
      <c r="L1537" s="65">
        <f t="shared" si="375"/>
        <v>84.96176720475786</v>
      </c>
      <c r="M1537" s="66">
        <f t="shared" si="376"/>
        <v>849.6176720475786</v>
      </c>
      <c r="N1537" s="79">
        <f t="shared" si="377"/>
        <v>0.8496176720475787</v>
      </c>
    </row>
    <row r="1538" spans="1:14" ht="15.75">
      <c r="A1538" s="60">
        <v>13</v>
      </c>
      <c r="B1538" s="64">
        <v>43208</v>
      </c>
      <c r="C1538" s="60" t="s">
        <v>20</v>
      </c>
      <c r="D1538" s="60" t="s">
        <v>21</v>
      </c>
      <c r="E1538" s="60" t="s">
        <v>516</v>
      </c>
      <c r="F1538" s="61">
        <v>658</v>
      </c>
      <c r="G1538" s="60">
        <v>648</v>
      </c>
      <c r="H1538" s="61">
        <v>663</v>
      </c>
      <c r="I1538" s="61">
        <v>668</v>
      </c>
      <c r="J1538" s="61">
        <v>672</v>
      </c>
      <c r="K1538" s="61">
        <v>690</v>
      </c>
      <c r="L1538" s="65">
        <f t="shared" si="375"/>
        <v>151.9756838905775</v>
      </c>
      <c r="M1538" s="66">
        <f t="shared" si="376"/>
        <v>4863.22188449848</v>
      </c>
      <c r="N1538" s="79">
        <f t="shared" si="377"/>
        <v>4.86322188449848</v>
      </c>
    </row>
    <row r="1539" spans="1:14" ht="15.75">
      <c r="A1539" s="60">
        <v>14</v>
      </c>
      <c r="B1539" s="64">
        <v>43208</v>
      </c>
      <c r="C1539" s="60" t="s">
        <v>20</v>
      </c>
      <c r="D1539" s="60" t="s">
        <v>21</v>
      </c>
      <c r="E1539" s="60" t="s">
        <v>515</v>
      </c>
      <c r="F1539" s="60">
        <v>1125</v>
      </c>
      <c r="G1539" s="60">
        <v>1105</v>
      </c>
      <c r="H1539" s="60">
        <v>1135</v>
      </c>
      <c r="I1539" s="60">
        <v>1145</v>
      </c>
      <c r="J1539" s="60">
        <v>1155</v>
      </c>
      <c r="K1539" s="60">
        <v>1135</v>
      </c>
      <c r="L1539" s="65">
        <f t="shared" si="375"/>
        <v>88.88888888888889</v>
      </c>
      <c r="M1539" s="66">
        <f t="shared" si="376"/>
        <v>888.8888888888889</v>
      </c>
      <c r="N1539" s="79">
        <f t="shared" si="377"/>
        <v>0.8888888888888888</v>
      </c>
    </row>
    <row r="1540" spans="1:14" ht="16.5" customHeight="1">
      <c r="A1540" s="60">
        <v>15</v>
      </c>
      <c r="B1540" s="64">
        <v>43207</v>
      </c>
      <c r="C1540" s="60" t="s">
        <v>20</v>
      </c>
      <c r="D1540" s="60" t="s">
        <v>21</v>
      </c>
      <c r="E1540" s="61" t="s">
        <v>513</v>
      </c>
      <c r="F1540" s="60">
        <v>4550</v>
      </c>
      <c r="G1540" s="61">
        <v>4450</v>
      </c>
      <c r="H1540" s="61">
        <v>4600</v>
      </c>
      <c r="I1540" s="61">
        <v>4650</v>
      </c>
      <c r="J1540" s="61">
        <v>4660</v>
      </c>
      <c r="K1540" s="61">
        <v>4450</v>
      </c>
      <c r="L1540" s="65">
        <f aca="true" t="shared" si="378" ref="L1540:L1547">100000/F1540</f>
        <v>21.978021978021978</v>
      </c>
      <c r="M1540" s="66">
        <f aca="true" t="shared" si="379" ref="M1540:M1551">IF(D1540="BUY",(K1540-F1540)*(L1540),(F1540-K1540)*(L1540))</f>
        <v>-2197.802197802198</v>
      </c>
      <c r="N1540" s="79">
        <f aca="true" t="shared" si="380" ref="N1540:N1551">M1540/(L1540)/F1540%</f>
        <v>-2.197802197802198</v>
      </c>
    </row>
    <row r="1541" spans="1:14" ht="16.5" customHeight="1">
      <c r="A1541" s="60">
        <v>16</v>
      </c>
      <c r="B1541" s="64">
        <v>43203</v>
      </c>
      <c r="C1541" s="60" t="s">
        <v>20</v>
      </c>
      <c r="D1541" s="60" t="s">
        <v>21</v>
      </c>
      <c r="E1541" s="61" t="s">
        <v>105</v>
      </c>
      <c r="F1541" s="60">
        <v>293</v>
      </c>
      <c r="G1541" s="61">
        <v>287</v>
      </c>
      <c r="H1541" s="61">
        <v>296</v>
      </c>
      <c r="I1541" s="61">
        <v>299</v>
      </c>
      <c r="J1541" s="61">
        <v>302</v>
      </c>
      <c r="K1541" s="61">
        <v>299</v>
      </c>
      <c r="L1541" s="65">
        <f t="shared" si="378"/>
        <v>341.29692832764505</v>
      </c>
      <c r="M1541" s="66">
        <f t="shared" si="379"/>
        <v>2047.7815699658704</v>
      </c>
      <c r="N1541" s="79">
        <f t="shared" si="380"/>
        <v>2.04778156996587</v>
      </c>
    </row>
    <row r="1542" spans="1:14" ht="16.5" customHeight="1">
      <c r="A1542" s="60">
        <v>17</v>
      </c>
      <c r="B1542" s="64">
        <v>43203</v>
      </c>
      <c r="C1542" s="60" t="s">
        <v>20</v>
      </c>
      <c r="D1542" s="60" t="s">
        <v>21</v>
      </c>
      <c r="E1542" s="61" t="s">
        <v>512</v>
      </c>
      <c r="F1542" s="60">
        <v>183</v>
      </c>
      <c r="G1542" s="61">
        <v>177</v>
      </c>
      <c r="H1542" s="61">
        <v>187</v>
      </c>
      <c r="I1542" s="61">
        <v>190</v>
      </c>
      <c r="J1542" s="61">
        <v>193</v>
      </c>
      <c r="K1542" s="61">
        <v>187</v>
      </c>
      <c r="L1542" s="65">
        <f t="shared" si="378"/>
        <v>546.448087431694</v>
      </c>
      <c r="M1542" s="66">
        <f t="shared" si="379"/>
        <v>2185.792349726776</v>
      </c>
      <c r="N1542" s="79">
        <f t="shared" si="380"/>
        <v>2.1857923497267757</v>
      </c>
    </row>
    <row r="1543" spans="1:14" ht="16.5" customHeight="1">
      <c r="A1543" s="60">
        <v>18</v>
      </c>
      <c r="B1543" s="64">
        <v>43203</v>
      </c>
      <c r="C1543" s="60" t="s">
        <v>20</v>
      </c>
      <c r="D1543" s="60" t="s">
        <v>21</v>
      </c>
      <c r="E1543" s="61" t="s">
        <v>192</v>
      </c>
      <c r="F1543" s="60">
        <v>664</v>
      </c>
      <c r="G1543" s="61">
        <v>652</v>
      </c>
      <c r="H1543" s="61">
        <v>670</v>
      </c>
      <c r="I1543" s="61">
        <v>676</v>
      </c>
      <c r="J1543" s="61">
        <v>682</v>
      </c>
      <c r="K1543" s="61">
        <v>670</v>
      </c>
      <c r="L1543" s="65">
        <f t="shared" si="378"/>
        <v>150.6024096385542</v>
      </c>
      <c r="M1543" s="66">
        <f t="shared" si="379"/>
        <v>903.6144578313252</v>
      </c>
      <c r="N1543" s="79">
        <f t="shared" si="380"/>
        <v>0.9036144578313253</v>
      </c>
    </row>
    <row r="1544" spans="1:14" ht="16.5" customHeight="1">
      <c r="A1544" s="60">
        <v>19</v>
      </c>
      <c r="B1544" s="64">
        <v>43202</v>
      </c>
      <c r="C1544" s="60" t="s">
        <v>20</v>
      </c>
      <c r="D1544" s="60" t="s">
        <v>21</v>
      </c>
      <c r="E1544" s="61" t="s">
        <v>341</v>
      </c>
      <c r="F1544" s="60">
        <v>380</v>
      </c>
      <c r="G1544" s="61">
        <v>370</v>
      </c>
      <c r="H1544" s="61">
        <v>385</v>
      </c>
      <c r="I1544" s="61">
        <v>390</v>
      </c>
      <c r="J1544" s="61">
        <v>395</v>
      </c>
      <c r="K1544" s="61">
        <v>385</v>
      </c>
      <c r="L1544" s="65">
        <f t="shared" si="378"/>
        <v>263.1578947368421</v>
      </c>
      <c r="M1544" s="66">
        <f t="shared" si="379"/>
        <v>1315.7894736842104</v>
      </c>
      <c r="N1544" s="79">
        <f t="shared" si="380"/>
        <v>1.3157894736842106</v>
      </c>
    </row>
    <row r="1545" spans="1:14" ht="16.5" customHeight="1">
      <c r="A1545" s="60">
        <v>20</v>
      </c>
      <c r="B1545" s="64">
        <v>43202</v>
      </c>
      <c r="C1545" s="60" t="s">
        <v>20</v>
      </c>
      <c r="D1545" s="60" t="s">
        <v>21</v>
      </c>
      <c r="E1545" s="61" t="s">
        <v>126</v>
      </c>
      <c r="F1545" s="60">
        <v>1068</v>
      </c>
      <c r="G1545" s="61">
        <v>1049</v>
      </c>
      <c r="H1545" s="61">
        <v>1078</v>
      </c>
      <c r="I1545" s="61">
        <v>1088</v>
      </c>
      <c r="J1545" s="61">
        <v>1098</v>
      </c>
      <c r="K1545" s="61">
        <v>1049</v>
      </c>
      <c r="L1545" s="65">
        <f t="shared" si="378"/>
        <v>93.63295880149813</v>
      </c>
      <c r="M1545" s="66">
        <f t="shared" si="379"/>
        <v>-1779.0262172284645</v>
      </c>
      <c r="N1545" s="79">
        <f t="shared" si="380"/>
        <v>-1.7790262172284645</v>
      </c>
    </row>
    <row r="1546" spans="1:14" ht="16.5" customHeight="1">
      <c r="A1546" s="60">
        <v>21</v>
      </c>
      <c r="B1546" s="64">
        <v>43202</v>
      </c>
      <c r="C1546" s="60" t="s">
        <v>20</v>
      </c>
      <c r="D1546" s="60" t="s">
        <v>21</v>
      </c>
      <c r="E1546" s="61" t="s">
        <v>294</v>
      </c>
      <c r="F1546" s="60">
        <v>235</v>
      </c>
      <c r="G1546" s="61">
        <v>227</v>
      </c>
      <c r="H1546" s="61">
        <v>239</v>
      </c>
      <c r="I1546" s="61">
        <v>243</v>
      </c>
      <c r="J1546" s="61">
        <v>247</v>
      </c>
      <c r="K1546" s="61">
        <v>243</v>
      </c>
      <c r="L1546" s="65">
        <f t="shared" si="378"/>
        <v>425.531914893617</v>
      </c>
      <c r="M1546" s="66">
        <f t="shared" si="379"/>
        <v>3404.255319148936</v>
      </c>
      <c r="N1546" s="79">
        <f t="shared" si="380"/>
        <v>3.404255319148936</v>
      </c>
    </row>
    <row r="1547" spans="1:14" ht="16.5" customHeight="1">
      <c r="A1547" s="60">
        <v>22</v>
      </c>
      <c r="B1547" s="64">
        <v>43201</v>
      </c>
      <c r="C1547" s="60" t="s">
        <v>20</v>
      </c>
      <c r="D1547" s="60" t="s">
        <v>21</v>
      </c>
      <c r="E1547" s="61" t="s">
        <v>466</v>
      </c>
      <c r="F1547" s="60">
        <v>900</v>
      </c>
      <c r="G1547" s="61">
        <v>884</v>
      </c>
      <c r="H1547" s="61">
        <v>910</v>
      </c>
      <c r="I1547" s="61">
        <v>920</v>
      </c>
      <c r="J1547" s="61">
        <v>930</v>
      </c>
      <c r="K1547" s="61">
        <v>884</v>
      </c>
      <c r="L1547" s="65">
        <f t="shared" si="378"/>
        <v>111.11111111111111</v>
      </c>
      <c r="M1547" s="66">
        <f t="shared" si="379"/>
        <v>-1777.7777777777778</v>
      </c>
      <c r="N1547" s="79">
        <f t="shared" si="380"/>
        <v>-1.7777777777777777</v>
      </c>
    </row>
    <row r="1548" spans="1:14" ht="16.5" customHeight="1">
      <c r="A1548" s="60">
        <v>23</v>
      </c>
      <c r="B1548" s="64">
        <v>43201</v>
      </c>
      <c r="C1548" s="60" t="s">
        <v>20</v>
      </c>
      <c r="D1548" s="60" t="s">
        <v>21</v>
      </c>
      <c r="E1548" s="61" t="s">
        <v>510</v>
      </c>
      <c r="F1548" s="60">
        <v>111.5</v>
      </c>
      <c r="G1548" s="61">
        <v>107</v>
      </c>
      <c r="H1548" s="61">
        <v>114</v>
      </c>
      <c r="I1548" s="61">
        <v>116</v>
      </c>
      <c r="J1548" s="61">
        <v>118</v>
      </c>
      <c r="K1548" s="61">
        <v>113.6</v>
      </c>
      <c r="L1548" s="65">
        <f aca="true" t="shared" si="381" ref="L1548:L1553">100000/F1548</f>
        <v>896.8609865470852</v>
      </c>
      <c r="M1548" s="66">
        <f t="shared" si="379"/>
        <v>1883.408071748874</v>
      </c>
      <c r="N1548" s="79">
        <f t="shared" si="380"/>
        <v>1.883408071748874</v>
      </c>
    </row>
    <row r="1549" spans="1:14" ht="16.5" customHeight="1">
      <c r="A1549" s="60">
        <v>24</v>
      </c>
      <c r="B1549" s="64">
        <v>43201</v>
      </c>
      <c r="C1549" s="60" t="s">
        <v>20</v>
      </c>
      <c r="D1549" s="60" t="s">
        <v>21</v>
      </c>
      <c r="E1549" s="61" t="s">
        <v>511</v>
      </c>
      <c r="F1549" s="60">
        <v>524</v>
      </c>
      <c r="G1549" s="61">
        <v>514</v>
      </c>
      <c r="H1549" s="61">
        <v>529</v>
      </c>
      <c r="I1549" s="61">
        <v>534</v>
      </c>
      <c r="J1549" s="61">
        <v>539</v>
      </c>
      <c r="K1549" s="61">
        <v>534</v>
      </c>
      <c r="L1549" s="65">
        <f t="shared" si="381"/>
        <v>190.83969465648855</v>
      </c>
      <c r="M1549" s="66">
        <f t="shared" si="379"/>
        <v>1908.3969465648854</v>
      </c>
      <c r="N1549" s="79">
        <f t="shared" si="380"/>
        <v>1.9083969465648853</v>
      </c>
    </row>
    <row r="1550" spans="1:14" ht="16.5" customHeight="1">
      <c r="A1550" s="60">
        <v>25</v>
      </c>
      <c r="B1550" s="64">
        <v>43201</v>
      </c>
      <c r="C1550" s="60" t="s">
        <v>20</v>
      </c>
      <c r="D1550" s="60" t="s">
        <v>21</v>
      </c>
      <c r="E1550" s="61" t="s">
        <v>509</v>
      </c>
      <c r="F1550" s="60">
        <v>385</v>
      </c>
      <c r="G1550" s="61">
        <v>377</v>
      </c>
      <c r="H1550" s="61">
        <v>389</v>
      </c>
      <c r="I1550" s="61">
        <v>393</v>
      </c>
      <c r="J1550" s="61">
        <v>397</v>
      </c>
      <c r="K1550" s="61">
        <v>389</v>
      </c>
      <c r="L1550" s="65">
        <f t="shared" si="381"/>
        <v>259.7402597402597</v>
      </c>
      <c r="M1550" s="66">
        <f t="shared" si="379"/>
        <v>1038.9610389610389</v>
      </c>
      <c r="N1550" s="79">
        <f t="shared" si="380"/>
        <v>1.0389610389610389</v>
      </c>
    </row>
    <row r="1551" spans="1:14" ht="16.5" customHeight="1">
      <c r="A1551" s="60">
        <v>26</v>
      </c>
      <c r="B1551" s="64">
        <v>43200</v>
      </c>
      <c r="C1551" s="60" t="s">
        <v>20</v>
      </c>
      <c r="D1551" s="60" t="s">
        <v>21</v>
      </c>
      <c r="E1551" s="61" t="s">
        <v>507</v>
      </c>
      <c r="F1551" s="60">
        <v>146</v>
      </c>
      <c r="G1551" s="61">
        <v>142</v>
      </c>
      <c r="H1551" s="61">
        <v>148</v>
      </c>
      <c r="I1551" s="61">
        <v>150</v>
      </c>
      <c r="J1551" s="61">
        <v>152</v>
      </c>
      <c r="K1551" s="61">
        <v>152</v>
      </c>
      <c r="L1551" s="65">
        <f t="shared" si="381"/>
        <v>684.931506849315</v>
      </c>
      <c r="M1551" s="66">
        <f t="shared" si="379"/>
        <v>4109.58904109589</v>
      </c>
      <c r="N1551" s="79">
        <f t="shared" si="380"/>
        <v>4.109589041095891</v>
      </c>
    </row>
    <row r="1552" spans="1:14" ht="16.5" customHeight="1">
      <c r="A1552" s="60">
        <v>27</v>
      </c>
      <c r="B1552" s="64">
        <v>43200</v>
      </c>
      <c r="C1552" s="60" t="s">
        <v>20</v>
      </c>
      <c r="D1552" s="60" t="s">
        <v>21</v>
      </c>
      <c r="E1552" s="61" t="s">
        <v>331</v>
      </c>
      <c r="F1552" s="60">
        <v>1465</v>
      </c>
      <c r="G1552" s="61">
        <v>1439</v>
      </c>
      <c r="H1552" s="61">
        <v>1480</v>
      </c>
      <c r="I1552" s="61">
        <v>1495</v>
      </c>
      <c r="J1552" s="61">
        <v>1510</v>
      </c>
      <c r="K1552" s="61">
        <v>1495</v>
      </c>
      <c r="L1552" s="65">
        <f t="shared" si="381"/>
        <v>68.25938566552901</v>
      </c>
      <c r="M1552" s="66">
        <f aca="true" t="shared" si="382" ref="M1552:M1559">IF(D1552="BUY",(K1552-F1552)*(L1552),(F1552-K1552)*(L1552))</f>
        <v>2047.7815699658704</v>
      </c>
      <c r="N1552" s="79">
        <f aca="true" t="shared" si="383" ref="N1552:N1559">M1552/(L1552)/F1552%</f>
        <v>2.04778156996587</v>
      </c>
    </row>
    <row r="1553" spans="1:14" ht="16.5" customHeight="1">
      <c r="A1553" s="60">
        <v>28</v>
      </c>
      <c r="B1553" s="64">
        <v>43199</v>
      </c>
      <c r="C1553" s="60" t="s">
        <v>20</v>
      </c>
      <c r="D1553" s="60" t="s">
        <v>21</v>
      </c>
      <c r="E1553" s="61" t="s">
        <v>68</v>
      </c>
      <c r="F1553" s="60">
        <v>618</v>
      </c>
      <c r="G1553" s="61">
        <v>603</v>
      </c>
      <c r="H1553" s="61">
        <v>626</v>
      </c>
      <c r="I1553" s="61">
        <v>634</v>
      </c>
      <c r="J1553" s="61">
        <v>642</v>
      </c>
      <c r="K1553" s="61">
        <v>625.7</v>
      </c>
      <c r="L1553" s="65">
        <f t="shared" si="381"/>
        <v>161.81229773462783</v>
      </c>
      <c r="M1553" s="66">
        <f t="shared" si="382"/>
        <v>1245.9546925566417</v>
      </c>
      <c r="N1553" s="79">
        <f t="shared" si="383"/>
        <v>1.2459546925566418</v>
      </c>
    </row>
    <row r="1554" spans="1:14" ht="16.5" customHeight="1">
      <c r="A1554" s="60">
        <v>29</v>
      </c>
      <c r="B1554" s="64">
        <v>43199</v>
      </c>
      <c r="C1554" s="60" t="s">
        <v>20</v>
      </c>
      <c r="D1554" s="60" t="s">
        <v>21</v>
      </c>
      <c r="E1554" s="61" t="s">
        <v>341</v>
      </c>
      <c r="F1554" s="60">
        <v>380</v>
      </c>
      <c r="G1554" s="61">
        <v>370</v>
      </c>
      <c r="H1554" s="61">
        <v>385</v>
      </c>
      <c r="I1554" s="61">
        <v>390</v>
      </c>
      <c r="J1554" s="61">
        <v>395</v>
      </c>
      <c r="K1554" s="61">
        <v>370</v>
      </c>
      <c r="L1554" s="65">
        <f aca="true" t="shared" si="384" ref="L1554:L1559">100000/F1554</f>
        <v>263.1578947368421</v>
      </c>
      <c r="M1554" s="66">
        <f t="shared" si="382"/>
        <v>-2631.578947368421</v>
      </c>
      <c r="N1554" s="79">
        <f t="shared" si="383"/>
        <v>-2.6315789473684212</v>
      </c>
    </row>
    <row r="1555" spans="1:14" ht="16.5" customHeight="1">
      <c r="A1555" s="60">
        <v>30</v>
      </c>
      <c r="B1555" s="64">
        <v>43199</v>
      </c>
      <c r="C1555" s="60" t="s">
        <v>20</v>
      </c>
      <c r="D1555" s="60" t="s">
        <v>21</v>
      </c>
      <c r="E1555" s="61" t="s">
        <v>381</v>
      </c>
      <c r="F1555" s="60">
        <v>170</v>
      </c>
      <c r="G1555" s="61">
        <v>164.5</v>
      </c>
      <c r="H1555" s="61">
        <v>173</v>
      </c>
      <c r="I1555" s="61">
        <v>176</v>
      </c>
      <c r="J1555" s="61">
        <v>179</v>
      </c>
      <c r="K1555" s="61">
        <v>179</v>
      </c>
      <c r="L1555" s="65">
        <f t="shared" si="384"/>
        <v>588.2352941176471</v>
      </c>
      <c r="M1555" s="66">
        <f t="shared" si="382"/>
        <v>5294.117647058823</v>
      </c>
      <c r="N1555" s="79">
        <f t="shared" si="383"/>
        <v>5.294117647058823</v>
      </c>
    </row>
    <row r="1556" spans="1:14" ht="16.5" customHeight="1">
      <c r="A1556" s="60">
        <v>31</v>
      </c>
      <c r="B1556" s="64">
        <v>43196</v>
      </c>
      <c r="C1556" s="60" t="s">
        <v>20</v>
      </c>
      <c r="D1556" s="60" t="s">
        <v>21</v>
      </c>
      <c r="E1556" s="61" t="s">
        <v>90</v>
      </c>
      <c r="F1556" s="60">
        <v>520</v>
      </c>
      <c r="G1556" s="61">
        <v>525</v>
      </c>
      <c r="H1556" s="61">
        <v>530</v>
      </c>
      <c r="I1556" s="61">
        <v>535</v>
      </c>
      <c r="J1556" s="61">
        <v>510</v>
      </c>
      <c r="K1556" s="61">
        <v>530</v>
      </c>
      <c r="L1556" s="65">
        <f t="shared" si="384"/>
        <v>192.30769230769232</v>
      </c>
      <c r="M1556" s="66">
        <f t="shared" si="382"/>
        <v>1923.0769230769233</v>
      </c>
      <c r="N1556" s="79">
        <f t="shared" si="383"/>
        <v>1.923076923076923</v>
      </c>
    </row>
    <row r="1557" spans="1:14" ht="15" customHeight="1">
      <c r="A1557" s="60">
        <v>32</v>
      </c>
      <c r="B1557" s="64">
        <v>43196</v>
      </c>
      <c r="C1557" s="60" t="s">
        <v>20</v>
      </c>
      <c r="D1557" s="60" t="s">
        <v>21</v>
      </c>
      <c r="E1557" s="61" t="s">
        <v>131</v>
      </c>
      <c r="F1557" s="60">
        <v>568</v>
      </c>
      <c r="G1557" s="61">
        <v>557</v>
      </c>
      <c r="H1557" s="61">
        <v>574</v>
      </c>
      <c r="I1557" s="61">
        <v>580</v>
      </c>
      <c r="J1557" s="61">
        <v>586</v>
      </c>
      <c r="K1557" s="61">
        <v>574</v>
      </c>
      <c r="L1557" s="65">
        <f t="shared" si="384"/>
        <v>176.05633802816902</v>
      </c>
      <c r="M1557" s="66">
        <f t="shared" si="382"/>
        <v>1056.3380281690143</v>
      </c>
      <c r="N1557" s="79">
        <f t="shared" si="383"/>
        <v>1.0563380281690142</v>
      </c>
    </row>
    <row r="1558" spans="1:14" ht="15.75" customHeight="1">
      <c r="A1558" s="60">
        <v>33</v>
      </c>
      <c r="B1558" s="64">
        <v>43196</v>
      </c>
      <c r="C1558" s="60" t="s">
        <v>20</v>
      </c>
      <c r="D1558" s="60" t="s">
        <v>21</v>
      </c>
      <c r="E1558" s="61" t="s">
        <v>504</v>
      </c>
      <c r="F1558" s="60">
        <v>450</v>
      </c>
      <c r="G1558" s="61">
        <v>440</v>
      </c>
      <c r="H1558" s="61">
        <v>455</v>
      </c>
      <c r="I1558" s="61">
        <v>460</v>
      </c>
      <c r="J1558" s="61">
        <v>465</v>
      </c>
      <c r="K1558" s="61">
        <v>455</v>
      </c>
      <c r="L1558" s="65">
        <f t="shared" si="384"/>
        <v>222.22222222222223</v>
      </c>
      <c r="M1558" s="66">
        <f t="shared" si="382"/>
        <v>1111.111111111111</v>
      </c>
      <c r="N1558" s="79">
        <f t="shared" si="383"/>
        <v>1.1111111111111112</v>
      </c>
    </row>
    <row r="1559" spans="1:14" ht="17.25" customHeight="1">
      <c r="A1559" s="60">
        <v>34</v>
      </c>
      <c r="B1559" s="64">
        <v>43195</v>
      </c>
      <c r="C1559" s="60" t="s">
        <v>20</v>
      </c>
      <c r="D1559" s="60" t="s">
        <v>21</v>
      </c>
      <c r="E1559" s="61" t="s">
        <v>316</v>
      </c>
      <c r="F1559" s="60">
        <v>238</v>
      </c>
      <c r="G1559" s="61">
        <v>230</v>
      </c>
      <c r="H1559" s="61">
        <v>242</v>
      </c>
      <c r="I1559" s="61">
        <v>246</v>
      </c>
      <c r="J1559" s="61">
        <v>250</v>
      </c>
      <c r="K1559" s="61">
        <v>242</v>
      </c>
      <c r="L1559" s="65">
        <f t="shared" si="384"/>
        <v>420.16806722689074</v>
      </c>
      <c r="M1559" s="66">
        <f t="shared" si="382"/>
        <v>1680.672268907563</v>
      </c>
      <c r="N1559" s="79">
        <f t="shared" si="383"/>
        <v>1.680672268907563</v>
      </c>
    </row>
    <row r="1560" spans="1:14" ht="15.75">
      <c r="A1560" s="60">
        <v>35</v>
      </c>
      <c r="B1560" s="64">
        <v>43195</v>
      </c>
      <c r="C1560" s="60" t="s">
        <v>20</v>
      </c>
      <c r="D1560" s="60" t="s">
        <v>21</v>
      </c>
      <c r="E1560" s="61" t="s">
        <v>254</v>
      </c>
      <c r="F1560" s="60">
        <v>256</v>
      </c>
      <c r="G1560" s="61">
        <v>250</v>
      </c>
      <c r="H1560" s="61">
        <v>259</v>
      </c>
      <c r="I1560" s="61">
        <v>262</v>
      </c>
      <c r="J1560" s="61">
        <v>265</v>
      </c>
      <c r="K1560" s="61">
        <v>259</v>
      </c>
      <c r="L1560" s="65">
        <f aca="true" t="shared" si="385" ref="L1560:L1565">100000/F1560</f>
        <v>390.625</v>
      </c>
      <c r="M1560" s="66">
        <f aca="true" t="shared" si="386" ref="M1560:M1565">IF(D1560="BUY",(K1560-F1560)*(L1560),(F1560-K1560)*(L1560))</f>
        <v>1171.875</v>
      </c>
      <c r="N1560" s="79">
        <f aca="true" t="shared" si="387" ref="N1560:N1565">M1560/(L1560)/F1560%</f>
        <v>1.171875</v>
      </c>
    </row>
    <row r="1561" spans="1:14" ht="15.75">
      <c r="A1561" s="60">
        <v>36</v>
      </c>
      <c r="B1561" s="64">
        <v>43195</v>
      </c>
      <c r="C1561" s="60" t="s">
        <v>20</v>
      </c>
      <c r="D1561" s="60" t="s">
        <v>21</v>
      </c>
      <c r="E1561" s="61" t="s">
        <v>294</v>
      </c>
      <c r="F1561" s="60">
        <v>226</v>
      </c>
      <c r="G1561" s="61">
        <v>220</v>
      </c>
      <c r="H1561" s="61">
        <v>229</v>
      </c>
      <c r="I1561" s="61">
        <v>232</v>
      </c>
      <c r="J1561" s="61">
        <v>235</v>
      </c>
      <c r="K1561" s="61">
        <v>229</v>
      </c>
      <c r="L1561" s="65">
        <f t="shared" si="385"/>
        <v>442.4778761061947</v>
      </c>
      <c r="M1561" s="66">
        <f t="shared" si="386"/>
        <v>1327.433628318584</v>
      </c>
      <c r="N1561" s="79">
        <f t="shared" si="387"/>
        <v>1.327433628318584</v>
      </c>
    </row>
    <row r="1562" spans="1:14" ht="15.75">
      <c r="A1562" s="60">
        <v>37</v>
      </c>
      <c r="B1562" s="64">
        <v>43195</v>
      </c>
      <c r="C1562" s="60" t="s">
        <v>20</v>
      </c>
      <c r="D1562" s="60" t="s">
        <v>21</v>
      </c>
      <c r="E1562" s="61" t="s">
        <v>502</v>
      </c>
      <c r="F1562" s="60">
        <v>136.5</v>
      </c>
      <c r="G1562" s="61">
        <v>133.5</v>
      </c>
      <c r="H1562" s="61">
        <v>138.5</v>
      </c>
      <c r="I1562" s="61">
        <v>140.5</v>
      </c>
      <c r="J1562" s="61">
        <v>142.5</v>
      </c>
      <c r="K1562" s="61">
        <v>138.5</v>
      </c>
      <c r="L1562" s="65">
        <f t="shared" si="385"/>
        <v>732.6007326007326</v>
      </c>
      <c r="M1562" s="66">
        <f t="shared" si="386"/>
        <v>1465.2014652014652</v>
      </c>
      <c r="N1562" s="79">
        <f t="shared" si="387"/>
        <v>1.465201465201465</v>
      </c>
    </row>
    <row r="1563" spans="1:14" ht="15.75">
      <c r="A1563" s="60">
        <v>38</v>
      </c>
      <c r="B1563" s="64">
        <v>43194</v>
      </c>
      <c r="C1563" s="60" t="s">
        <v>20</v>
      </c>
      <c r="D1563" s="60" t="s">
        <v>21</v>
      </c>
      <c r="E1563" s="61" t="s">
        <v>63</v>
      </c>
      <c r="F1563" s="60">
        <v>286</v>
      </c>
      <c r="G1563" s="61">
        <v>281</v>
      </c>
      <c r="H1563" s="61">
        <v>290</v>
      </c>
      <c r="I1563" s="61">
        <v>293</v>
      </c>
      <c r="J1563" s="61">
        <v>296</v>
      </c>
      <c r="K1563" s="61">
        <v>281</v>
      </c>
      <c r="L1563" s="65">
        <f t="shared" si="385"/>
        <v>349.65034965034965</v>
      </c>
      <c r="M1563" s="66">
        <f t="shared" si="386"/>
        <v>-1748.2517482517483</v>
      </c>
      <c r="N1563" s="79">
        <f t="shared" si="387"/>
        <v>-1.7482517482517483</v>
      </c>
    </row>
    <row r="1564" spans="1:14" ht="15.75">
      <c r="A1564" s="60">
        <v>39</v>
      </c>
      <c r="B1564" s="64">
        <v>43194</v>
      </c>
      <c r="C1564" s="60" t="s">
        <v>20</v>
      </c>
      <c r="D1564" s="60" t="s">
        <v>21</v>
      </c>
      <c r="E1564" s="61" t="s">
        <v>501</v>
      </c>
      <c r="F1564" s="60">
        <v>125</v>
      </c>
      <c r="G1564" s="61">
        <v>121</v>
      </c>
      <c r="H1564" s="61">
        <v>127</v>
      </c>
      <c r="I1564" s="61">
        <v>129</v>
      </c>
      <c r="J1564" s="61">
        <v>131</v>
      </c>
      <c r="K1564" s="61">
        <v>121</v>
      </c>
      <c r="L1564" s="65">
        <f t="shared" si="385"/>
        <v>800</v>
      </c>
      <c r="M1564" s="66">
        <f t="shared" si="386"/>
        <v>-3200</v>
      </c>
      <c r="N1564" s="79">
        <f t="shared" si="387"/>
        <v>-3.2</v>
      </c>
    </row>
    <row r="1565" spans="1:14" ht="15.75">
      <c r="A1565" s="60">
        <v>40</v>
      </c>
      <c r="B1565" s="64">
        <v>43193</v>
      </c>
      <c r="C1565" s="60" t="s">
        <v>20</v>
      </c>
      <c r="D1565" s="60" t="s">
        <v>21</v>
      </c>
      <c r="E1565" s="61" t="s">
        <v>57</v>
      </c>
      <c r="F1565" s="60">
        <v>765</v>
      </c>
      <c r="G1565" s="61">
        <v>750</v>
      </c>
      <c r="H1565" s="61">
        <v>773</v>
      </c>
      <c r="I1565" s="61">
        <v>781</v>
      </c>
      <c r="J1565" s="61">
        <v>789</v>
      </c>
      <c r="K1565" s="61">
        <v>750</v>
      </c>
      <c r="L1565" s="65">
        <f t="shared" si="385"/>
        <v>130.718954248366</v>
      </c>
      <c r="M1565" s="66">
        <f t="shared" si="386"/>
        <v>-1960.78431372549</v>
      </c>
      <c r="N1565" s="79">
        <f t="shared" si="387"/>
        <v>-1.9607843137254901</v>
      </c>
    </row>
    <row r="1566" spans="1:14" ht="15.75">
      <c r="A1566" s="60">
        <v>41</v>
      </c>
      <c r="B1566" s="64">
        <v>43193</v>
      </c>
      <c r="C1566" s="60" t="s">
        <v>20</v>
      </c>
      <c r="D1566" s="60" t="s">
        <v>21</v>
      </c>
      <c r="E1566" s="61" t="s">
        <v>183</v>
      </c>
      <c r="F1566" s="60">
        <v>408</v>
      </c>
      <c r="G1566" s="61">
        <v>399</v>
      </c>
      <c r="H1566" s="61">
        <v>414</v>
      </c>
      <c r="I1566" s="61">
        <v>419</v>
      </c>
      <c r="J1566" s="61">
        <v>424</v>
      </c>
      <c r="K1566" s="61">
        <v>413</v>
      </c>
      <c r="L1566" s="65">
        <f aca="true" t="shared" si="388" ref="L1566:L1573">100000/F1566</f>
        <v>245.09803921568627</v>
      </c>
      <c r="M1566" s="66">
        <f aca="true" t="shared" si="389" ref="M1566:M1573">IF(D1566="BUY",(K1566-F1566)*(L1566),(F1566-K1566)*(L1566))</f>
        <v>1225.4901960784314</v>
      </c>
      <c r="N1566" s="79">
        <f aca="true" t="shared" si="390" ref="N1566:N1573">M1566/(L1566)/F1566%</f>
        <v>1.2254901960784315</v>
      </c>
    </row>
    <row r="1567" spans="1:14" ht="15.75">
      <c r="A1567" s="60">
        <v>42</v>
      </c>
      <c r="B1567" s="64">
        <v>43193</v>
      </c>
      <c r="C1567" s="60" t="s">
        <v>20</v>
      </c>
      <c r="D1567" s="60" t="s">
        <v>21</v>
      </c>
      <c r="E1567" s="61" t="s">
        <v>63</v>
      </c>
      <c r="F1567" s="60">
        <v>275</v>
      </c>
      <c r="G1567" s="61">
        <v>269.5</v>
      </c>
      <c r="H1567" s="61">
        <v>278</v>
      </c>
      <c r="I1567" s="61">
        <v>281</v>
      </c>
      <c r="J1567" s="61">
        <v>284</v>
      </c>
      <c r="K1567" s="61">
        <v>278</v>
      </c>
      <c r="L1567" s="65">
        <f t="shared" si="388"/>
        <v>363.6363636363636</v>
      </c>
      <c r="M1567" s="66">
        <f t="shared" si="389"/>
        <v>1090.909090909091</v>
      </c>
      <c r="N1567" s="79">
        <f t="shared" si="390"/>
        <v>1.090909090909091</v>
      </c>
    </row>
    <row r="1568" spans="1:14" ht="15.75">
      <c r="A1568" s="60">
        <v>43</v>
      </c>
      <c r="B1568" s="64">
        <v>43193</v>
      </c>
      <c r="C1568" s="60" t="s">
        <v>20</v>
      </c>
      <c r="D1568" s="60" t="s">
        <v>21</v>
      </c>
      <c r="E1568" s="61" t="s">
        <v>375</v>
      </c>
      <c r="F1568" s="60">
        <v>108</v>
      </c>
      <c r="G1568" s="61">
        <v>105</v>
      </c>
      <c r="H1568" s="61">
        <v>110</v>
      </c>
      <c r="I1568" s="61">
        <v>112</v>
      </c>
      <c r="J1568" s="61">
        <v>114</v>
      </c>
      <c r="K1568" s="61">
        <v>110</v>
      </c>
      <c r="L1568" s="65">
        <f t="shared" si="388"/>
        <v>925.925925925926</v>
      </c>
      <c r="M1568" s="66">
        <f t="shared" si="389"/>
        <v>1851.851851851852</v>
      </c>
      <c r="N1568" s="79">
        <f t="shared" si="390"/>
        <v>1.8518518518518516</v>
      </c>
    </row>
    <row r="1569" spans="1:14" ht="15.75">
      <c r="A1569" s="60">
        <v>44</v>
      </c>
      <c r="B1569" s="64">
        <v>43192</v>
      </c>
      <c r="C1569" s="60" t="s">
        <v>20</v>
      </c>
      <c r="D1569" s="60" t="s">
        <v>21</v>
      </c>
      <c r="E1569" s="61" t="s">
        <v>499</v>
      </c>
      <c r="F1569" s="60">
        <v>174</v>
      </c>
      <c r="G1569" s="61">
        <v>168</v>
      </c>
      <c r="H1569" s="61">
        <v>177</v>
      </c>
      <c r="I1569" s="61">
        <v>180</v>
      </c>
      <c r="J1569" s="61">
        <v>183</v>
      </c>
      <c r="K1569" s="61">
        <v>177</v>
      </c>
      <c r="L1569" s="65">
        <f t="shared" si="388"/>
        <v>574.7126436781609</v>
      </c>
      <c r="M1569" s="66">
        <f t="shared" si="389"/>
        <v>1724.1379310344828</v>
      </c>
      <c r="N1569" s="79">
        <f t="shared" si="390"/>
        <v>1.7241379310344829</v>
      </c>
    </row>
    <row r="1570" spans="1:14" ht="15.75">
      <c r="A1570" s="60">
        <v>45</v>
      </c>
      <c r="B1570" s="64">
        <v>43192</v>
      </c>
      <c r="C1570" s="60" t="s">
        <v>20</v>
      </c>
      <c r="D1570" s="60" t="s">
        <v>21</v>
      </c>
      <c r="E1570" s="61" t="s">
        <v>209</v>
      </c>
      <c r="F1570" s="60">
        <v>605</v>
      </c>
      <c r="G1570" s="61">
        <v>594</v>
      </c>
      <c r="H1570" s="61">
        <v>611</v>
      </c>
      <c r="I1570" s="61">
        <v>617</v>
      </c>
      <c r="J1570" s="61">
        <v>623</v>
      </c>
      <c r="K1570" s="61">
        <v>617</v>
      </c>
      <c r="L1570" s="65">
        <f t="shared" si="388"/>
        <v>165.28925619834712</v>
      </c>
      <c r="M1570" s="66">
        <f t="shared" si="389"/>
        <v>1983.4710743801654</v>
      </c>
      <c r="N1570" s="79">
        <f t="shared" si="390"/>
        <v>1.9834710743801653</v>
      </c>
    </row>
    <row r="1571" spans="1:14" ht="15.75">
      <c r="A1571" s="60">
        <v>46</v>
      </c>
      <c r="B1571" s="64">
        <v>43192</v>
      </c>
      <c r="C1571" s="60" t="s">
        <v>20</v>
      </c>
      <c r="D1571" s="60" t="s">
        <v>21</v>
      </c>
      <c r="E1571" s="61" t="s">
        <v>97</v>
      </c>
      <c r="F1571" s="60">
        <v>409</v>
      </c>
      <c r="G1571" s="61">
        <v>399</v>
      </c>
      <c r="H1571" s="61">
        <v>415</v>
      </c>
      <c r="I1571" s="61">
        <v>420</v>
      </c>
      <c r="J1571" s="61">
        <v>425</v>
      </c>
      <c r="K1571" s="61">
        <v>420</v>
      </c>
      <c r="L1571" s="65">
        <f t="shared" si="388"/>
        <v>244.49877750611248</v>
      </c>
      <c r="M1571" s="66">
        <f t="shared" si="389"/>
        <v>2689.486552567237</v>
      </c>
      <c r="N1571" s="79">
        <f t="shared" si="390"/>
        <v>2.6894865525672373</v>
      </c>
    </row>
    <row r="1572" spans="1:14" ht="15.75">
      <c r="A1572" s="60">
        <v>47</v>
      </c>
      <c r="B1572" s="64">
        <v>43192</v>
      </c>
      <c r="C1572" s="60" t="s">
        <v>20</v>
      </c>
      <c r="D1572" s="60" t="s">
        <v>21</v>
      </c>
      <c r="E1572" s="61" t="s">
        <v>209</v>
      </c>
      <c r="F1572" s="60">
        <v>584</v>
      </c>
      <c r="G1572" s="61">
        <v>573</v>
      </c>
      <c r="H1572" s="61">
        <v>590</v>
      </c>
      <c r="I1572" s="61">
        <v>596</v>
      </c>
      <c r="J1572" s="61">
        <v>602</v>
      </c>
      <c r="K1572" s="61">
        <v>602</v>
      </c>
      <c r="L1572" s="65">
        <f t="shared" si="388"/>
        <v>171.23287671232876</v>
      </c>
      <c r="M1572" s="66">
        <f t="shared" si="389"/>
        <v>3082.1917808219177</v>
      </c>
      <c r="N1572" s="79">
        <f t="shared" si="390"/>
        <v>3.0821917808219177</v>
      </c>
    </row>
    <row r="1573" spans="1:14" ht="15.75">
      <c r="A1573" s="60">
        <v>48</v>
      </c>
      <c r="B1573" s="64">
        <v>43192</v>
      </c>
      <c r="C1573" s="60" t="s">
        <v>20</v>
      </c>
      <c r="D1573" s="60" t="s">
        <v>21</v>
      </c>
      <c r="E1573" s="61" t="s">
        <v>498</v>
      </c>
      <c r="F1573" s="60">
        <v>470</v>
      </c>
      <c r="G1573" s="61">
        <v>460</v>
      </c>
      <c r="H1573" s="61">
        <v>475</v>
      </c>
      <c r="I1573" s="61">
        <v>480</v>
      </c>
      <c r="J1573" s="61">
        <v>485</v>
      </c>
      <c r="K1573" s="61">
        <v>475</v>
      </c>
      <c r="L1573" s="65">
        <f t="shared" si="388"/>
        <v>212.7659574468085</v>
      </c>
      <c r="M1573" s="66">
        <f t="shared" si="389"/>
        <v>1063.8297872340424</v>
      </c>
      <c r="N1573" s="79">
        <f t="shared" si="390"/>
        <v>1.0638297872340425</v>
      </c>
    </row>
    <row r="1575" spans="1:14" ht="15.75">
      <c r="A1575" s="82" t="s">
        <v>26</v>
      </c>
      <c r="B1575" s="23"/>
      <c r="C1575" s="24"/>
      <c r="D1575" s="25"/>
      <c r="E1575" s="26"/>
      <c r="F1575" s="26"/>
      <c r="G1575" s="27"/>
      <c r="H1575" s="35"/>
      <c r="I1575" s="35"/>
      <c r="J1575" s="35"/>
      <c r="K1575" s="26"/>
      <c r="L1575" s="21"/>
      <c r="N1575" s="89"/>
    </row>
    <row r="1576" spans="1:12" ht="15.75">
      <c r="A1576" s="82" t="s">
        <v>27</v>
      </c>
      <c r="B1576" s="23"/>
      <c r="C1576" s="24"/>
      <c r="D1576" s="25"/>
      <c r="E1576" s="26"/>
      <c r="F1576" s="26"/>
      <c r="G1576" s="27"/>
      <c r="H1576" s="26"/>
      <c r="I1576" s="26"/>
      <c r="J1576" s="26"/>
      <c r="K1576" s="26"/>
      <c r="L1576" s="21"/>
    </row>
    <row r="1577" spans="1:13" ht="15.75">
      <c r="A1577" s="82" t="s">
        <v>27</v>
      </c>
      <c r="B1577" s="23"/>
      <c r="C1577" s="24"/>
      <c r="D1577" s="25"/>
      <c r="E1577" s="26"/>
      <c r="F1577" s="26"/>
      <c r="G1577" s="27"/>
      <c r="H1577" s="26"/>
      <c r="I1577" s="26"/>
      <c r="J1577" s="26"/>
      <c r="K1577" s="26"/>
      <c r="L1577" s="21"/>
      <c r="M1577" s="21"/>
    </row>
    <row r="1578" spans="1:13" ht="16.5" thickBot="1">
      <c r="A1578" s="68"/>
      <c r="B1578" s="69"/>
      <c r="C1578" s="26"/>
      <c r="D1578" s="26"/>
      <c r="E1578" s="26"/>
      <c r="F1578" s="29"/>
      <c r="G1578" s="30"/>
      <c r="H1578" s="31" t="s">
        <v>28</v>
      </c>
      <c r="I1578" s="31"/>
      <c r="J1578" s="29"/>
      <c r="K1578" s="29"/>
      <c r="L1578" s="21"/>
      <c r="M1578" s="71"/>
    </row>
    <row r="1579" spans="1:14" ht="15.75">
      <c r="A1579" s="68"/>
      <c r="B1579" s="69"/>
      <c r="C1579" s="119" t="s">
        <v>29</v>
      </c>
      <c r="D1579" s="119"/>
      <c r="E1579" s="33">
        <v>48</v>
      </c>
      <c r="F1579" s="34">
        <f>F1580+F1581+F1582+F1583+F1584+F1585</f>
        <v>100</v>
      </c>
      <c r="G1579" s="35">
        <v>48</v>
      </c>
      <c r="H1579" s="36">
        <f>G1580/G1579%</f>
        <v>83.33333333333334</v>
      </c>
      <c r="I1579" s="36"/>
      <c r="J1579" s="29"/>
      <c r="K1579" s="29"/>
      <c r="L1579" s="70"/>
      <c r="M1579" s="71"/>
      <c r="N1579" s="21"/>
    </row>
    <row r="1580" spans="1:14" ht="15.75">
      <c r="A1580" s="68"/>
      <c r="B1580" s="69"/>
      <c r="C1580" s="115" t="s">
        <v>30</v>
      </c>
      <c r="D1580" s="115"/>
      <c r="E1580" s="37">
        <v>40</v>
      </c>
      <c r="F1580" s="38">
        <f>(E1580/E1579)*100</f>
        <v>83.33333333333334</v>
      </c>
      <c r="G1580" s="35">
        <v>40</v>
      </c>
      <c r="H1580" s="32"/>
      <c r="I1580" s="32"/>
      <c r="J1580" s="29"/>
      <c r="K1580" s="29"/>
      <c r="L1580" s="70"/>
      <c r="M1580" s="71"/>
      <c r="N1580" s="90"/>
    </row>
    <row r="1581" spans="1:14" ht="15.75">
      <c r="A1581" s="68"/>
      <c r="B1581" s="69"/>
      <c r="C1581" s="115" t="s">
        <v>32</v>
      </c>
      <c r="D1581" s="115"/>
      <c r="E1581" s="37">
        <v>0</v>
      </c>
      <c r="F1581" s="38">
        <f>(E1581/E1579)*100</f>
        <v>0</v>
      </c>
      <c r="G1581" s="40"/>
      <c r="H1581" s="35"/>
      <c r="I1581" s="35"/>
      <c r="J1581" s="29"/>
      <c r="L1581" s="70"/>
      <c r="M1581" s="71"/>
      <c r="N1581" s="90"/>
    </row>
    <row r="1582" spans="1:13" ht="15.75">
      <c r="A1582" s="68"/>
      <c r="B1582" s="69"/>
      <c r="C1582" s="115" t="s">
        <v>33</v>
      </c>
      <c r="D1582" s="115"/>
      <c r="E1582" s="37">
        <v>0</v>
      </c>
      <c r="F1582" s="38">
        <f>(E1582/E1579)*100</f>
        <v>0</v>
      </c>
      <c r="G1582" s="40"/>
      <c r="H1582" s="35"/>
      <c r="I1582" s="35"/>
      <c r="J1582" s="29"/>
      <c r="K1582" s="29"/>
      <c r="L1582" s="29"/>
      <c r="M1582" s="71"/>
    </row>
    <row r="1583" spans="1:14" ht="15.75">
      <c r="A1583" s="68"/>
      <c r="B1583" s="69"/>
      <c r="C1583" s="115" t="s">
        <v>34</v>
      </c>
      <c r="D1583" s="115"/>
      <c r="E1583" s="37">
        <v>8</v>
      </c>
      <c r="F1583" s="38">
        <f>(E1583/E1579)*100</f>
        <v>16.666666666666664</v>
      </c>
      <c r="G1583" s="40"/>
      <c r="H1583" s="26" t="s">
        <v>35</v>
      </c>
      <c r="I1583" s="26"/>
      <c r="J1583" s="29"/>
      <c r="K1583" s="29"/>
      <c r="L1583" s="70"/>
      <c r="M1583" s="71"/>
      <c r="N1583" s="90"/>
    </row>
    <row r="1584" spans="1:14" ht="15.75">
      <c r="A1584" s="68"/>
      <c r="B1584" s="69"/>
      <c r="C1584" s="115" t="s">
        <v>36</v>
      </c>
      <c r="D1584" s="115"/>
      <c r="E1584" s="37">
        <v>0</v>
      </c>
      <c r="F1584" s="38">
        <f>(E1584/E1579)*100</f>
        <v>0</v>
      </c>
      <c r="G1584" s="40"/>
      <c r="H1584" s="26"/>
      <c r="I1584" s="26"/>
      <c r="J1584" s="29"/>
      <c r="K1584" s="29"/>
      <c r="L1584" s="70"/>
      <c r="M1584" s="71"/>
      <c r="N1584" s="90"/>
    </row>
    <row r="1585" spans="1:14" ht="16.5" thickBot="1">
      <c r="A1585" s="68"/>
      <c r="B1585" s="69"/>
      <c r="C1585" s="116" t="s">
        <v>37</v>
      </c>
      <c r="D1585" s="116"/>
      <c r="E1585" s="42"/>
      <c r="F1585" s="43">
        <f>(E1585/E1579)*100</f>
        <v>0</v>
      </c>
      <c r="G1585" s="40"/>
      <c r="H1585" s="26"/>
      <c r="I1585" s="26"/>
      <c r="J1585" s="29"/>
      <c r="K1585" s="29"/>
      <c r="L1585" s="70"/>
      <c r="M1585" s="71"/>
      <c r="N1585" s="90"/>
    </row>
    <row r="1586" spans="1:14" ht="15.75">
      <c r="A1586" s="83" t="s">
        <v>38</v>
      </c>
      <c r="B1586" s="23"/>
      <c r="C1586" s="24"/>
      <c r="D1586" s="24"/>
      <c r="E1586" s="26"/>
      <c r="F1586" s="26"/>
      <c r="G1586" s="84"/>
      <c r="H1586" s="85"/>
      <c r="I1586" s="85"/>
      <c r="J1586" s="85"/>
      <c r="K1586" s="26"/>
      <c r="L1586" s="21"/>
      <c r="M1586" s="44"/>
      <c r="N1586" s="44"/>
    </row>
    <row r="1587" spans="1:14" ht="15.75">
      <c r="A1587" s="25" t="s">
        <v>39</v>
      </c>
      <c r="B1587" s="23"/>
      <c r="C1587" s="86"/>
      <c r="D1587" s="87"/>
      <c r="E1587" s="28"/>
      <c r="F1587" s="85"/>
      <c r="G1587" s="84"/>
      <c r="H1587" s="85"/>
      <c r="I1587" s="85"/>
      <c r="J1587" s="85"/>
      <c r="K1587" s="26"/>
      <c r="L1587" s="21"/>
      <c r="M1587" s="28"/>
      <c r="N1587" s="28"/>
    </row>
    <row r="1588" spans="1:14" ht="15.75">
      <c r="A1588" s="25" t="s">
        <v>40</v>
      </c>
      <c r="B1588" s="23"/>
      <c r="C1588" s="24"/>
      <c r="D1588" s="87"/>
      <c r="E1588" s="28"/>
      <c r="F1588" s="85"/>
      <c r="G1588" s="84"/>
      <c r="H1588" s="32"/>
      <c r="I1588" s="32"/>
      <c r="J1588" s="32"/>
      <c r="K1588" s="26"/>
      <c r="L1588" s="21"/>
      <c r="M1588" s="21"/>
      <c r="N1588" s="21"/>
    </row>
    <row r="1589" spans="1:14" ht="15.75">
      <c r="A1589" s="25" t="s">
        <v>41</v>
      </c>
      <c r="B1589" s="86"/>
      <c r="C1589" s="24"/>
      <c r="D1589" s="87"/>
      <c r="E1589" s="28"/>
      <c r="F1589" s="85"/>
      <c r="G1589" s="30"/>
      <c r="H1589" s="32"/>
      <c r="I1589" s="32"/>
      <c r="J1589" s="32"/>
      <c r="K1589" s="26"/>
      <c r="L1589" s="21"/>
      <c r="M1589" s="21"/>
      <c r="N1589" s="21"/>
    </row>
    <row r="1590" spans="1:14" ht="15.75">
      <c r="A1590" s="25" t="s">
        <v>42</v>
      </c>
      <c r="B1590" s="39"/>
      <c r="C1590" s="24"/>
      <c r="D1590" s="88"/>
      <c r="E1590" s="85"/>
      <c r="F1590" s="85"/>
      <c r="G1590" s="30"/>
      <c r="H1590" s="32"/>
      <c r="I1590" s="32"/>
      <c r="J1590" s="32"/>
      <c r="K1590" s="85"/>
      <c r="L1590" s="21"/>
      <c r="M1590" s="21"/>
      <c r="N1590" s="21"/>
    </row>
    <row r="1591" ht="16.5" thickBot="1"/>
    <row r="1592" spans="1:14" ht="16.5" thickBot="1">
      <c r="A1592" s="124" t="s">
        <v>0</v>
      </c>
      <c r="B1592" s="124"/>
      <c r="C1592" s="124"/>
      <c r="D1592" s="124"/>
      <c r="E1592" s="124"/>
      <c r="F1592" s="124"/>
      <c r="G1592" s="124"/>
      <c r="H1592" s="124"/>
      <c r="I1592" s="124"/>
      <c r="J1592" s="124"/>
      <c r="K1592" s="124"/>
      <c r="L1592" s="124"/>
      <c r="M1592" s="124"/>
      <c r="N1592" s="124"/>
    </row>
    <row r="1593" spans="1:14" ht="16.5" thickBot="1">
      <c r="A1593" s="124"/>
      <c r="B1593" s="124"/>
      <c r="C1593" s="124"/>
      <c r="D1593" s="124"/>
      <c r="E1593" s="124"/>
      <c r="F1593" s="124"/>
      <c r="G1593" s="124"/>
      <c r="H1593" s="124"/>
      <c r="I1593" s="124"/>
      <c r="J1593" s="124"/>
      <c r="K1593" s="124"/>
      <c r="L1593" s="124"/>
      <c r="M1593" s="124"/>
      <c r="N1593" s="124"/>
    </row>
    <row r="1594" spans="1:14" ht="15.75">
      <c r="A1594" s="124"/>
      <c r="B1594" s="124"/>
      <c r="C1594" s="124"/>
      <c r="D1594" s="124"/>
      <c r="E1594" s="124"/>
      <c r="F1594" s="124"/>
      <c r="G1594" s="124"/>
      <c r="H1594" s="124"/>
      <c r="I1594" s="124"/>
      <c r="J1594" s="124"/>
      <c r="K1594" s="124"/>
      <c r="L1594" s="124"/>
      <c r="M1594" s="124"/>
      <c r="N1594" s="124"/>
    </row>
    <row r="1595" spans="1:14" ht="15.75">
      <c r="A1595" s="125" t="s">
        <v>1</v>
      </c>
      <c r="B1595" s="125"/>
      <c r="C1595" s="125"/>
      <c r="D1595" s="125"/>
      <c r="E1595" s="125"/>
      <c r="F1595" s="125"/>
      <c r="G1595" s="125"/>
      <c r="H1595" s="125"/>
      <c r="I1595" s="125"/>
      <c r="J1595" s="125"/>
      <c r="K1595" s="125"/>
      <c r="L1595" s="125"/>
      <c r="M1595" s="125"/>
      <c r="N1595" s="125"/>
    </row>
    <row r="1596" spans="1:14" ht="15.75">
      <c r="A1596" s="125" t="s">
        <v>2</v>
      </c>
      <c r="B1596" s="125"/>
      <c r="C1596" s="125"/>
      <c r="D1596" s="125"/>
      <c r="E1596" s="125"/>
      <c r="F1596" s="125"/>
      <c r="G1596" s="125"/>
      <c r="H1596" s="125"/>
      <c r="I1596" s="125"/>
      <c r="J1596" s="125"/>
      <c r="K1596" s="125"/>
      <c r="L1596" s="125"/>
      <c r="M1596" s="125"/>
      <c r="N1596" s="125"/>
    </row>
    <row r="1597" spans="1:14" ht="16.5" thickBot="1">
      <c r="A1597" s="126" t="s">
        <v>3</v>
      </c>
      <c r="B1597" s="126"/>
      <c r="C1597" s="126"/>
      <c r="D1597" s="126"/>
      <c r="E1597" s="126"/>
      <c r="F1597" s="126"/>
      <c r="G1597" s="126"/>
      <c r="H1597" s="126"/>
      <c r="I1597" s="126"/>
      <c r="J1597" s="126"/>
      <c r="K1597" s="126"/>
      <c r="L1597" s="126"/>
      <c r="M1597" s="126"/>
      <c r="N1597" s="126"/>
    </row>
    <row r="1598" spans="1:14" ht="15.75">
      <c r="A1598" s="127" t="s">
        <v>486</v>
      </c>
      <c r="B1598" s="127"/>
      <c r="C1598" s="127"/>
      <c r="D1598" s="127"/>
      <c r="E1598" s="127"/>
      <c r="F1598" s="127"/>
      <c r="G1598" s="127"/>
      <c r="H1598" s="127"/>
      <c r="I1598" s="127"/>
      <c r="J1598" s="127"/>
      <c r="K1598" s="127"/>
      <c r="L1598" s="127"/>
      <c r="M1598" s="127"/>
      <c r="N1598" s="127"/>
    </row>
    <row r="1599" spans="1:14" ht="15.75">
      <c r="A1599" s="127" t="s">
        <v>5</v>
      </c>
      <c r="B1599" s="127"/>
      <c r="C1599" s="127"/>
      <c r="D1599" s="127"/>
      <c r="E1599" s="127"/>
      <c r="F1599" s="127"/>
      <c r="G1599" s="127"/>
      <c r="H1599" s="127"/>
      <c r="I1599" s="127"/>
      <c r="J1599" s="127"/>
      <c r="K1599" s="127"/>
      <c r="L1599" s="127"/>
      <c r="M1599" s="127"/>
      <c r="N1599" s="127"/>
    </row>
    <row r="1600" spans="1:14" ht="15.75">
      <c r="A1600" s="122" t="s">
        <v>6</v>
      </c>
      <c r="B1600" s="117" t="s">
        <v>7</v>
      </c>
      <c r="C1600" s="117" t="s">
        <v>8</v>
      </c>
      <c r="D1600" s="122" t="s">
        <v>9</v>
      </c>
      <c r="E1600" s="117" t="s">
        <v>10</v>
      </c>
      <c r="F1600" s="117" t="s">
        <v>11</v>
      </c>
      <c r="G1600" s="117" t="s">
        <v>12</v>
      </c>
      <c r="H1600" s="117" t="s">
        <v>13</v>
      </c>
      <c r="I1600" s="117" t="s">
        <v>14</v>
      </c>
      <c r="J1600" s="117" t="s">
        <v>15</v>
      </c>
      <c r="K1600" s="120" t="s">
        <v>16</v>
      </c>
      <c r="L1600" s="117" t="s">
        <v>17</v>
      </c>
      <c r="M1600" s="117" t="s">
        <v>18</v>
      </c>
      <c r="N1600" s="117" t="s">
        <v>19</v>
      </c>
    </row>
    <row r="1601" spans="1:14" ht="16.5" customHeight="1">
      <c r="A1601" s="123"/>
      <c r="B1601" s="118"/>
      <c r="C1601" s="118"/>
      <c r="D1601" s="123"/>
      <c r="E1601" s="118"/>
      <c r="F1601" s="118"/>
      <c r="G1601" s="118"/>
      <c r="H1601" s="118"/>
      <c r="I1601" s="118"/>
      <c r="J1601" s="118"/>
      <c r="K1601" s="121"/>
      <c r="L1601" s="118"/>
      <c r="M1601" s="118"/>
      <c r="N1601" s="118"/>
    </row>
    <row r="1602" spans="1:14" ht="15.75">
      <c r="A1602" s="63">
        <v>1</v>
      </c>
      <c r="B1602" s="64">
        <v>43187</v>
      </c>
      <c r="C1602" s="60" t="s">
        <v>20</v>
      </c>
      <c r="D1602" s="60" t="s">
        <v>21</v>
      </c>
      <c r="E1602" s="61" t="s">
        <v>209</v>
      </c>
      <c r="F1602" s="60">
        <v>573</v>
      </c>
      <c r="G1602" s="61">
        <v>561</v>
      </c>
      <c r="H1602" s="61">
        <v>579</v>
      </c>
      <c r="I1602" s="61">
        <v>585</v>
      </c>
      <c r="J1602" s="61">
        <v>591</v>
      </c>
      <c r="K1602" s="61">
        <v>579</v>
      </c>
      <c r="L1602" s="65">
        <f aca="true" t="shared" si="391" ref="L1602:L1610">100000/F1602</f>
        <v>174.52006980802793</v>
      </c>
      <c r="M1602" s="66">
        <f aca="true" t="shared" si="392" ref="M1602:M1617">IF(D1602="BUY",(K1602-F1602)*(L1602),(F1602-K1602)*(L1602))</f>
        <v>1047.1204188481674</v>
      </c>
      <c r="N1602" s="79">
        <f aca="true" t="shared" si="393" ref="N1602:N1612">M1602/(L1602)/F1602%</f>
        <v>1.0471204188481673</v>
      </c>
    </row>
    <row r="1603" spans="1:14" ht="15.75">
      <c r="A1603" s="63">
        <v>2</v>
      </c>
      <c r="B1603" s="64">
        <v>43187</v>
      </c>
      <c r="C1603" s="60" t="s">
        <v>20</v>
      </c>
      <c r="D1603" s="60" t="s">
        <v>21</v>
      </c>
      <c r="E1603" s="61" t="s">
        <v>88</v>
      </c>
      <c r="F1603" s="60">
        <v>955</v>
      </c>
      <c r="G1603" s="61">
        <v>938</v>
      </c>
      <c r="H1603" s="61">
        <v>965</v>
      </c>
      <c r="I1603" s="61">
        <v>975</v>
      </c>
      <c r="J1603" s="61">
        <v>985</v>
      </c>
      <c r="K1603" s="61">
        <v>964</v>
      </c>
      <c r="L1603" s="65">
        <f t="shared" si="391"/>
        <v>104.71204188481676</v>
      </c>
      <c r="M1603" s="66">
        <f>IF(D1603="BUY",(K1603-F1603)*(L1603),(F1603-K1603)*(L1603))</f>
        <v>942.4083769633507</v>
      </c>
      <c r="N1603" s="79">
        <f>M1603/(L1603)/F1603%</f>
        <v>0.9424083769633507</v>
      </c>
    </row>
    <row r="1604" spans="1:14" ht="15.75">
      <c r="A1604" s="63">
        <v>3</v>
      </c>
      <c r="B1604" s="64">
        <v>43187</v>
      </c>
      <c r="C1604" s="60" t="s">
        <v>20</v>
      </c>
      <c r="D1604" s="60" t="s">
        <v>21</v>
      </c>
      <c r="E1604" s="61" t="s">
        <v>315</v>
      </c>
      <c r="F1604" s="60">
        <v>320</v>
      </c>
      <c r="G1604" s="61">
        <v>312</v>
      </c>
      <c r="H1604" s="61">
        <v>324</v>
      </c>
      <c r="I1604" s="61">
        <v>328</v>
      </c>
      <c r="J1604" s="61">
        <v>232</v>
      </c>
      <c r="K1604" s="61">
        <v>312</v>
      </c>
      <c r="L1604" s="65">
        <f t="shared" si="391"/>
        <v>312.5</v>
      </c>
      <c r="M1604" s="66">
        <f>IF(D1604="BUY",(K1604-F1604)*(L1604),(F1604-K1604)*(L1604))</f>
        <v>-2500</v>
      </c>
      <c r="N1604" s="79">
        <f>M1604/(L1604)/F1604%</f>
        <v>-2.5</v>
      </c>
    </row>
    <row r="1605" spans="1:14" ht="15.75">
      <c r="A1605" s="63">
        <v>4</v>
      </c>
      <c r="B1605" s="64">
        <v>43187</v>
      </c>
      <c r="C1605" s="60" t="s">
        <v>20</v>
      </c>
      <c r="D1605" s="60" t="s">
        <v>21</v>
      </c>
      <c r="E1605" s="61" t="s">
        <v>80</v>
      </c>
      <c r="F1605" s="60">
        <v>1012</v>
      </c>
      <c r="G1605" s="61">
        <v>985</v>
      </c>
      <c r="H1605" s="61">
        <v>1022</v>
      </c>
      <c r="I1605" s="61">
        <v>1032</v>
      </c>
      <c r="J1605" s="61">
        <v>1042</v>
      </c>
      <c r="K1605" s="61">
        <v>985</v>
      </c>
      <c r="L1605" s="65">
        <f t="shared" si="391"/>
        <v>98.81422924901186</v>
      </c>
      <c r="M1605" s="66">
        <f>IF(D1605="BUY",(K1605-F1605)*(L1605),(F1605-K1605)*(L1605))</f>
        <v>-2667.98418972332</v>
      </c>
      <c r="N1605" s="79">
        <f>M1605/(L1605)/F1605%</f>
        <v>-2.66798418972332</v>
      </c>
    </row>
    <row r="1606" spans="1:14" ht="15.75">
      <c r="A1606" s="63">
        <v>5</v>
      </c>
      <c r="B1606" s="64">
        <v>43186</v>
      </c>
      <c r="C1606" s="60" t="s">
        <v>20</v>
      </c>
      <c r="D1606" s="60" t="s">
        <v>21</v>
      </c>
      <c r="E1606" s="61" t="s">
        <v>23</v>
      </c>
      <c r="F1606" s="60">
        <v>980</v>
      </c>
      <c r="G1606" s="61">
        <v>965</v>
      </c>
      <c r="H1606" s="61">
        <v>990</v>
      </c>
      <c r="I1606" s="61">
        <v>1000</v>
      </c>
      <c r="J1606" s="61">
        <v>1010</v>
      </c>
      <c r="K1606" s="61">
        <v>990</v>
      </c>
      <c r="L1606" s="65">
        <f t="shared" si="391"/>
        <v>102.04081632653062</v>
      </c>
      <c r="M1606" s="66">
        <f>IF(D1606="BUY",(K1606-F1606)*(L1606),(F1606-K1606)*(L1606))</f>
        <v>1020.4081632653061</v>
      </c>
      <c r="N1606" s="79">
        <f>M1606/(L1606)/F1606%</f>
        <v>1.0204081632653061</v>
      </c>
    </row>
    <row r="1607" spans="1:14" ht="15.75">
      <c r="A1607" s="63">
        <v>6</v>
      </c>
      <c r="B1607" s="64">
        <v>43185</v>
      </c>
      <c r="C1607" s="60" t="s">
        <v>20</v>
      </c>
      <c r="D1607" s="60" t="s">
        <v>21</v>
      </c>
      <c r="E1607" s="61" t="s">
        <v>59</v>
      </c>
      <c r="F1607" s="60">
        <v>419</v>
      </c>
      <c r="G1607" s="61">
        <v>409</v>
      </c>
      <c r="H1607" s="61">
        <v>424</v>
      </c>
      <c r="I1607" s="61">
        <v>429</v>
      </c>
      <c r="J1607" s="61">
        <v>434</v>
      </c>
      <c r="K1607" s="61">
        <v>424</v>
      </c>
      <c r="L1607" s="65">
        <f t="shared" si="391"/>
        <v>238.6634844868735</v>
      </c>
      <c r="M1607" s="66">
        <f t="shared" si="392"/>
        <v>1193.3174224343675</v>
      </c>
      <c r="N1607" s="79">
        <f t="shared" si="393"/>
        <v>1.1933174224343674</v>
      </c>
    </row>
    <row r="1608" spans="1:14" ht="15.75">
      <c r="A1608" s="63">
        <v>7</v>
      </c>
      <c r="B1608" s="64">
        <v>43185</v>
      </c>
      <c r="C1608" s="60" t="s">
        <v>20</v>
      </c>
      <c r="D1608" s="60" t="s">
        <v>21</v>
      </c>
      <c r="E1608" s="61" t="s">
        <v>316</v>
      </c>
      <c r="F1608" s="60">
        <v>220</v>
      </c>
      <c r="G1608" s="61">
        <v>215</v>
      </c>
      <c r="H1608" s="61">
        <v>223</v>
      </c>
      <c r="I1608" s="61">
        <v>226</v>
      </c>
      <c r="J1608" s="61">
        <v>229</v>
      </c>
      <c r="K1608" s="61">
        <v>223</v>
      </c>
      <c r="L1608" s="65">
        <f t="shared" si="391"/>
        <v>454.54545454545456</v>
      </c>
      <c r="M1608" s="66">
        <f t="shared" si="392"/>
        <v>1363.6363636363637</v>
      </c>
      <c r="N1608" s="79">
        <f t="shared" si="393"/>
        <v>1.3636363636363635</v>
      </c>
    </row>
    <row r="1609" spans="1:14" ht="15.75">
      <c r="A1609" s="63">
        <v>8</v>
      </c>
      <c r="B1609" s="64">
        <v>43185</v>
      </c>
      <c r="C1609" s="60" t="s">
        <v>20</v>
      </c>
      <c r="D1609" s="60" t="s">
        <v>21</v>
      </c>
      <c r="E1609" s="61" t="s">
        <v>93</v>
      </c>
      <c r="F1609" s="60">
        <v>576</v>
      </c>
      <c r="G1609" s="61">
        <v>562</v>
      </c>
      <c r="H1609" s="61">
        <v>582</v>
      </c>
      <c r="I1609" s="61">
        <v>588</v>
      </c>
      <c r="J1609" s="61">
        <v>596</v>
      </c>
      <c r="K1609" s="61">
        <v>588</v>
      </c>
      <c r="L1609" s="65">
        <f t="shared" si="391"/>
        <v>173.61111111111111</v>
      </c>
      <c r="M1609" s="66">
        <f t="shared" si="392"/>
        <v>2083.3333333333335</v>
      </c>
      <c r="N1609" s="79">
        <f t="shared" si="393"/>
        <v>2.0833333333333335</v>
      </c>
    </row>
    <row r="1610" spans="1:14" ht="15.75">
      <c r="A1610" s="63">
        <v>9</v>
      </c>
      <c r="B1610" s="64">
        <v>43181</v>
      </c>
      <c r="C1610" s="60" t="s">
        <v>20</v>
      </c>
      <c r="D1610" s="60" t="s">
        <v>21</v>
      </c>
      <c r="E1610" s="61" t="s">
        <v>69</v>
      </c>
      <c r="F1610" s="60">
        <v>2290</v>
      </c>
      <c r="G1610" s="61">
        <v>2265</v>
      </c>
      <c r="H1610" s="61">
        <v>2315</v>
      </c>
      <c r="I1610" s="61">
        <v>2340</v>
      </c>
      <c r="J1610" s="61">
        <v>2365</v>
      </c>
      <c r="K1610" s="61">
        <v>2265</v>
      </c>
      <c r="L1610" s="65">
        <f t="shared" si="391"/>
        <v>43.66812227074236</v>
      </c>
      <c r="M1610" s="66">
        <f t="shared" si="392"/>
        <v>-1091.703056768559</v>
      </c>
      <c r="N1610" s="79">
        <f t="shared" si="393"/>
        <v>-1.091703056768559</v>
      </c>
    </row>
    <row r="1611" spans="1:14" ht="15.75">
      <c r="A1611" s="63">
        <v>10</v>
      </c>
      <c r="B1611" s="64">
        <v>43181</v>
      </c>
      <c r="C1611" s="60" t="s">
        <v>20</v>
      </c>
      <c r="D1611" s="60" t="s">
        <v>21</v>
      </c>
      <c r="E1611" s="61" t="s">
        <v>131</v>
      </c>
      <c r="F1611" s="60">
        <v>590</v>
      </c>
      <c r="G1611" s="61">
        <v>580</v>
      </c>
      <c r="H1611" s="61">
        <v>595</v>
      </c>
      <c r="I1611" s="61">
        <v>600</v>
      </c>
      <c r="J1611" s="61">
        <v>605</v>
      </c>
      <c r="K1611" s="61">
        <v>600</v>
      </c>
      <c r="L1611" s="65">
        <f aca="true" t="shared" si="394" ref="L1611:L1617">100000/F1611</f>
        <v>169.4915254237288</v>
      </c>
      <c r="M1611" s="66">
        <f t="shared" si="392"/>
        <v>1694.915254237288</v>
      </c>
      <c r="N1611" s="79">
        <f t="shared" si="393"/>
        <v>1.694915254237288</v>
      </c>
    </row>
    <row r="1612" spans="1:14" ht="15.75">
      <c r="A1612" s="63">
        <v>11</v>
      </c>
      <c r="B1612" s="64">
        <v>43180</v>
      </c>
      <c r="C1612" s="60" t="s">
        <v>20</v>
      </c>
      <c r="D1612" s="60" t="s">
        <v>21</v>
      </c>
      <c r="E1612" s="61" t="s">
        <v>492</v>
      </c>
      <c r="F1612" s="60">
        <v>95</v>
      </c>
      <c r="G1612" s="61">
        <v>91</v>
      </c>
      <c r="H1612" s="61">
        <v>97</v>
      </c>
      <c r="I1612" s="61">
        <v>99</v>
      </c>
      <c r="J1612" s="61">
        <v>101</v>
      </c>
      <c r="K1612" s="61">
        <v>91</v>
      </c>
      <c r="L1612" s="65">
        <f t="shared" si="394"/>
        <v>1052.6315789473683</v>
      </c>
      <c r="M1612" s="66">
        <f t="shared" si="392"/>
        <v>-4210.526315789473</v>
      </c>
      <c r="N1612" s="79">
        <f t="shared" si="393"/>
        <v>-4.2105263157894735</v>
      </c>
    </row>
    <row r="1613" spans="1:14" ht="15.75">
      <c r="A1613" s="63">
        <v>12</v>
      </c>
      <c r="B1613" s="64">
        <v>43180</v>
      </c>
      <c r="C1613" s="60" t="s">
        <v>20</v>
      </c>
      <c r="D1613" s="60" t="s">
        <v>21</v>
      </c>
      <c r="E1613" s="61" t="s">
        <v>341</v>
      </c>
      <c r="F1613" s="60">
        <v>340</v>
      </c>
      <c r="G1613" s="61">
        <v>330</v>
      </c>
      <c r="H1613" s="61">
        <v>345</v>
      </c>
      <c r="I1613" s="61">
        <v>350</v>
      </c>
      <c r="J1613" s="61">
        <v>355</v>
      </c>
      <c r="K1613" s="61">
        <v>345</v>
      </c>
      <c r="L1613" s="65">
        <f t="shared" si="394"/>
        <v>294.11764705882354</v>
      </c>
      <c r="M1613" s="66">
        <f t="shared" si="392"/>
        <v>1470.5882352941176</v>
      </c>
      <c r="N1613" s="79">
        <f aca="true" t="shared" si="395" ref="N1613:N1625">M1613/(L1613)/F1613%</f>
        <v>1.4705882352941178</v>
      </c>
    </row>
    <row r="1614" spans="1:14" ht="15.75">
      <c r="A1614" s="63">
        <v>13</v>
      </c>
      <c r="B1614" s="64">
        <v>43180</v>
      </c>
      <c r="C1614" s="60" t="s">
        <v>20</v>
      </c>
      <c r="D1614" s="60" t="s">
        <v>21</v>
      </c>
      <c r="E1614" s="61" t="s">
        <v>131</v>
      </c>
      <c r="F1614" s="60">
        <v>575</v>
      </c>
      <c r="G1614" s="61">
        <v>565</v>
      </c>
      <c r="H1614" s="61">
        <v>581</v>
      </c>
      <c r="I1614" s="61">
        <v>587</v>
      </c>
      <c r="J1614" s="61">
        <v>593</v>
      </c>
      <c r="K1614" s="61">
        <v>587</v>
      </c>
      <c r="L1614" s="65">
        <f t="shared" si="394"/>
        <v>173.91304347826087</v>
      </c>
      <c r="M1614" s="66">
        <f t="shared" si="392"/>
        <v>2086.9565217391305</v>
      </c>
      <c r="N1614" s="79">
        <f t="shared" si="395"/>
        <v>2.0869565217391304</v>
      </c>
    </row>
    <row r="1615" spans="1:14" ht="15.75">
      <c r="A1615" s="63">
        <v>14</v>
      </c>
      <c r="B1615" s="64">
        <v>43180</v>
      </c>
      <c r="C1615" s="60" t="s">
        <v>20</v>
      </c>
      <c r="D1615" s="60" t="s">
        <v>21</v>
      </c>
      <c r="E1615" s="61" t="s">
        <v>316</v>
      </c>
      <c r="F1615" s="60">
        <v>215</v>
      </c>
      <c r="G1615" s="61">
        <v>210</v>
      </c>
      <c r="H1615" s="61">
        <v>218</v>
      </c>
      <c r="I1615" s="61">
        <v>221</v>
      </c>
      <c r="J1615" s="61">
        <v>224</v>
      </c>
      <c r="K1615" s="61">
        <v>221</v>
      </c>
      <c r="L1615" s="65">
        <f t="shared" si="394"/>
        <v>465.1162790697674</v>
      </c>
      <c r="M1615" s="66">
        <f t="shared" si="392"/>
        <v>2790.6976744186045</v>
      </c>
      <c r="N1615" s="79">
        <f t="shared" si="395"/>
        <v>2.7906976744186047</v>
      </c>
    </row>
    <row r="1616" spans="1:14" ht="15.75">
      <c r="A1616" s="63">
        <v>15</v>
      </c>
      <c r="B1616" s="64">
        <v>43180</v>
      </c>
      <c r="C1616" s="60" t="s">
        <v>20</v>
      </c>
      <c r="D1616" s="60" t="s">
        <v>21</v>
      </c>
      <c r="E1616" s="61" t="s">
        <v>466</v>
      </c>
      <c r="F1616" s="60">
        <v>944</v>
      </c>
      <c r="G1616" s="61">
        <v>927</v>
      </c>
      <c r="H1616" s="61">
        <v>954</v>
      </c>
      <c r="I1616" s="61">
        <v>964</v>
      </c>
      <c r="J1616" s="61">
        <v>974</v>
      </c>
      <c r="K1616" s="61">
        <v>954</v>
      </c>
      <c r="L1616" s="65">
        <f t="shared" si="394"/>
        <v>105.9322033898305</v>
      </c>
      <c r="M1616" s="66">
        <f t="shared" si="392"/>
        <v>1059.322033898305</v>
      </c>
      <c r="N1616" s="79">
        <f t="shared" si="395"/>
        <v>1.0593220338983051</v>
      </c>
    </row>
    <row r="1617" spans="1:14" ht="15.75">
      <c r="A1617" s="63">
        <v>16</v>
      </c>
      <c r="B1617" s="64">
        <v>43179</v>
      </c>
      <c r="C1617" s="60" t="s">
        <v>20</v>
      </c>
      <c r="D1617" s="60" t="s">
        <v>21</v>
      </c>
      <c r="E1617" s="61" t="s">
        <v>161</v>
      </c>
      <c r="F1617" s="60">
        <v>342</v>
      </c>
      <c r="G1617" s="61">
        <v>334</v>
      </c>
      <c r="H1617" s="61">
        <v>346</v>
      </c>
      <c r="I1617" s="61">
        <v>350</v>
      </c>
      <c r="J1617" s="61">
        <v>354</v>
      </c>
      <c r="K1617" s="61">
        <v>345.8</v>
      </c>
      <c r="L1617" s="65">
        <f t="shared" si="394"/>
        <v>292.39766081871346</v>
      </c>
      <c r="M1617" s="66">
        <f t="shared" si="392"/>
        <v>1111.1111111111145</v>
      </c>
      <c r="N1617" s="79">
        <f t="shared" si="395"/>
        <v>1.1111111111111145</v>
      </c>
    </row>
    <row r="1618" spans="1:14" ht="15.75">
      <c r="A1618" s="63">
        <v>17</v>
      </c>
      <c r="B1618" s="64">
        <v>43179</v>
      </c>
      <c r="C1618" s="60" t="s">
        <v>20</v>
      </c>
      <c r="D1618" s="60" t="s">
        <v>21</v>
      </c>
      <c r="E1618" s="61" t="s">
        <v>145</v>
      </c>
      <c r="F1618" s="60">
        <v>385</v>
      </c>
      <c r="G1618" s="61">
        <v>375</v>
      </c>
      <c r="H1618" s="61">
        <v>390</v>
      </c>
      <c r="I1618" s="61">
        <v>395</v>
      </c>
      <c r="J1618" s="61">
        <v>400</v>
      </c>
      <c r="K1618" s="61">
        <v>390</v>
      </c>
      <c r="L1618" s="65">
        <f aca="true" t="shared" si="396" ref="L1618:L1624">100000/F1618</f>
        <v>259.7402597402597</v>
      </c>
      <c r="M1618" s="66">
        <f aca="true" t="shared" si="397" ref="M1618:M1624">IF(D1618="BUY",(K1618-F1618)*(L1618),(F1618-K1618)*(L1618))</f>
        <v>1298.7012987012986</v>
      </c>
      <c r="N1618" s="79">
        <f t="shared" si="395"/>
        <v>1.2987012987012987</v>
      </c>
    </row>
    <row r="1619" spans="1:14" ht="15.75">
      <c r="A1619" s="63">
        <v>18</v>
      </c>
      <c r="B1619" s="64">
        <v>43179</v>
      </c>
      <c r="C1619" s="60" t="s">
        <v>20</v>
      </c>
      <c r="D1619" s="60" t="s">
        <v>21</v>
      </c>
      <c r="E1619" s="61" t="s">
        <v>131</v>
      </c>
      <c r="F1619" s="60">
        <v>548</v>
      </c>
      <c r="G1619" s="61">
        <v>538</v>
      </c>
      <c r="H1619" s="61">
        <v>554</v>
      </c>
      <c r="I1619" s="61">
        <v>560</v>
      </c>
      <c r="J1619" s="61">
        <v>566</v>
      </c>
      <c r="K1619" s="61">
        <v>560</v>
      </c>
      <c r="L1619" s="65">
        <f t="shared" si="396"/>
        <v>182.4817518248175</v>
      </c>
      <c r="M1619" s="66">
        <f t="shared" si="397"/>
        <v>2189.78102189781</v>
      </c>
      <c r="N1619" s="79">
        <f t="shared" si="395"/>
        <v>2.18978102189781</v>
      </c>
    </row>
    <row r="1620" spans="1:14" ht="15.75">
      <c r="A1620" s="63">
        <v>19</v>
      </c>
      <c r="B1620" s="64">
        <v>43178</v>
      </c>
      <c r="C1620" s="60" t="s">
        <v>20</v>
      </c>
      <c r="D1620" s="60" t="s">
        <v>94</v>
      </c>
      <c r="E1620" s="61" t="s">
        <v>59</v>
      </c>
      <c r="F1620" s="60">
        <v>410</v>
      </c>
      <c r="G1620" s="61">
        <v>420</v>
      </c>
      <c r="H1620" s="61">
        <v>405</v>
      </c>
      <c r="I1620" s="61">
        <v>400</v>
      </c>
      <c r="J1620" s="61">
        <v>395</v>
      </c>
      <c r="K1620" s="61">
        <v>400</v>
      </c>
      <c r="L1620" s="65">
        <f t="shared" si="396"/>
        <v>243.90243902439025</v>
      </c>
      <c r="M1620" s="66">
        <f t="shared" si="397"/>
        <v>2439.0243902439024</v>
      </c>
      <c r="N1620" s="79">
        <f t="shared" si="395"/>
        <v>2.439024390243903</v>
      </c>
    </row>
    <row r="1621" spans="1:14" ht="15.75">
      <c r="A1621" s="63">
        <v>20</v>
      </c>
      <c r="B1621" s="64">
        <v>43178</v>
      </c>
      <c r="C1621" s="60" t="s">
        <v>20</v>
      </c>
      <c r="D1621" s="60" t="s">
        <v>94</v>
      </c>
      <c r="E1621" s="61" t="s">
        <v>491</v>
      </c>
      <c r="F1621" s="60">
        <v>292</v>
      </c>
      <c r="G1621" s="61">
        <v>300</v>
      </c>
      <c r="H1621" s="61">
        <v>288</v>
      </c>
      <c r="I1621" s="61">
        <v>284</v>
      </c>
      <c r="J1621" s="61">
        <v>280</v>
      </c>
      <c r="K1621" s="61">
        <v>288</v>
      </c>
      <c r="L1621" s="65">
        <f t="shared" si="396"/>
        <v>342.4657534246575</v>
      </c>
      <c r="M1621" s="66">
        <f t="shared" si="397"/>
        <v>1369.86301369863</v>
      </c>
      <c r="N1621" s="79">
        <f t="shared" si="395"/>
        <v>1.36986301369863</v>
      </c>
    </row>
    <row r="1622" spans="1:14" ht="15.75">
      <c r="A1622" s="63">
        <v>21</v>
      </c>
      <c r="B1622" s="64">
        <v>43175</v>
      </c>
      <c r="C1622" s="60" t="s">
        <v>20</v>
      </c>
      <c r="D1622" s="60" t="s">
        <v>21</v>
      </c>
      <c r="E1622" s="61" t="s">
        <v>57</v>
      </c>
      <c r="F1622" s="60">
        <v>460</v>
      </c>
      <c r="G1622" s="61">
        <v>450</v>
      </c>
      <c r="H1622" s="61">
        <v>465</v>
      </c>
      <c r="I1622" s="61">
        <v>470</v>
      </c>
      <c r="J1622" s="61">
        <v>475</v>
      </c>
      <c r="K1622" s="61">
        <v>450</v>
      </c>
      <c r="L1622" s="65">
        <f t="shared" si="396"/>
        <v>217.3913043478261</v>
      </c>
      <c r="M1622" s="66">
        <f t="shared" si="397"/>
        <v>-2173.913043478261</v>
      </c>
      <c r="N1622" s="79">
        <f t="shared" si="395"/>
        <v>-2.173913043478261</v>
      </c>
    </row>
    <row r="1623" spans="1:14" ht="15.75">
      <c r="A1623" s="63">
        <v>22</v>
      </c>
      <c r="B1623" s="64">
        <v>43175</v>
      </c>
      <c r="C1623" s="60" t="s">
        <v>20</v>
      </c>
      <c r="D1623" s="60" t="s">
        <v>21</v>
      </c>
      <c r="E1623" s="61" t="s">
        <v>288</v>
      </c>
      <c r="F1623" s="60">
        <v>3100</v>
      </c>
      <c r="G1623" s="61">
        <v>3045</v>
      </c>
      <c r="H1623" s="61">
        <v>3130</v>
      </c>
      <c r="I1623" s="61">
        <v>3160</v>
      </c>
      <c r="J1623" s="61">
        <v>3190</v>
      </c>
      <c r="K1623" s="61">
        <v>3160</v>
      </c>
      <c r="L1623" s="65">
        <f t="shared" si="396"/>
        <v>32.25806451612903</v>
      </c>
      <c r="M1623" s="66">
        <f t="shared" si="397"/>
        <v>1935.483870967742</v>
      </c>
      <c r="N1623" s="79">
        <f t="shared" si="395"/>
        <v>1.935483870967742</v>
      </c>
    </row>
    <row r="1624" spans="1:14" ht="15.75">
      <c r="A1624" s="63">
        <v>23</v>
      </c>
      <c r="B1624" s="64">
        <v>43174</v>
      </c>
      <c r="C1624" s="60" t="s">
        <v>20</v>
      </c>
      <c r="D1624" s="60" t="s">
        <v>21</v>
      </c>
      <c r="E1624" s="61" t="s">
        <v>295</v>
      </c>
      <c r="F1624" s="60">
        <v>265</v>
      </c>
      <c r="G1624" s="61">
        <v>258</v>
      </c>
      <c r="H1624" s="61">
        <v>269</v>
      </c>
      <c r="I1624" s="61">
        <v>273</v>
      </c>
      <c r="J1624" s="61">
        <v>277</v>
      </c>
      <c r="K1624" s="61">
        <v>269</v>
      </c>
      <c r="L1624" s="65">
        <f t="shared" si="396"/>
        <v>377.35849056603774</v>
      </c>
      <c r="M1624" s="66">
        <f t="shared" si="397"/>
        <v>1509.433962264151</v>
      </c>
      <c r="N1624" s="79">
        <f t="shared" si="395"/>
        <v>1.509433962264151</v>
      </c>
    </row>
    <row r="1625" spans="1:14" ht="15.75">
      <c r="A1625" s="63">
        <v>24</v>
      </c>
      <c r="B1625" s="64">
        <v>43174</v>
      </c>
      <c r="C1625" s="60" t="s">
        <v>20</v>
      </c>
      <c r="D1625" s="60" t="s">
        <v>21</v>
      </c>
      <c r="E1625" s="61" t="s">
        <v>466</v>
      </c>
      <c r="F1625" s="60">
        <v>955</v>
      </c>
      <c r="G1625" s="61">
        <v>938</v>
      </c>
      <c r="H1625" s="61">
        <v>965</v>
      </c>
      <c r="I1625" s="61">
        <v>975</v>
      </c>
      <c r="J1625" s="61">
        <v>985</v>
      </c>
      <c r="K1625" s="61">
        <v>985</v>
      </c>
      <c r="L1625" s="65">
        <f aca="true" t="shared" si="398" ref="L1625:L1630">100000/F1625</f>
        <v>104.71204188481676</v>
      </c>
      <c r="M1625" s="66">
        <f aca="true" t="shared" si="399" ref="M1625:M1634">IF(D1625="BUY",(K1625-F1625)*(L1625),(F1625-K1625)*(L1625))</f>
        <v>3141.361256544503</v>
      </c>
      <c r="N1625" s="79">
        <f t="shared" si="395"/>
        <v>3.1413612565445024</v>
      </c>
    </row>
    <row r="1626" spans="1:14" ht="15.75">
      <c r="A1626" s="63">
        <v>25</v>
      </c>
      <c r="B1626" s="64">
        <v>43174</v>
      </c>
      <c r="C1626" s="60" t="s">
        <v>20</v>
      </c>
      <c r="D1626" s="60" t="s">
        <v>21</v>
      </c>
      <c r="E1626" s="61" t="s">
        <v>69</v>
      </c>
      <c r="F1626" s="60">
        <v>2140</v>
      </c>
      <c r="G1626" s="61">
        <v>2105</v>
      </c>
      <c r="H1626" s="61">
        <v>2160</v>
      </c>
      <c r="I1626" s="61">
        <v>2180</v>
      </c>
      <c r="J1626" s="61">
        <v>2200</v>
      </c>
      <c r="K1626" s="61">
        <v>2160</v>
      </c>
      <c r="L1626" s="65">
        <f t="shared" si="398"/>
        <v>46.728971962616825</v>
      </c>
      <c r="M1626" s="66">
        <f t="shared" si="399"/>
        <v>934.5794392523364</v>
      </c>
      <c r="N1626" s="79">
        <f aca="true" t="shared" si="400" ref="N1626:N1633">M1626/(L1626)/F1626%</f>
        <v>0.9345794392523366</v>
      </c>
    </row>
    <row r="1627" spans="1:14" ht="15.75">
      <c r="A1627" s="63">
        <v>26</v>
      </c>
      <c r="B1627" s="64">
        <v>43174</v>
      </c>
      <c r="C1627" s="60" t="s">
        <v>20</v>
      </c>
      <c r="D1627" s="60" t="s">
        <v>21</v>
      </c>
      <c r="E1627" s="61" t="s">
        <v>288</v>
      </c>
      <c r="F1627" s="60">
        <v>2920</v>
      </c>
      <c r="G1627" s="61">
        <v>2840</v>
      </c>
      <c r="H1627" s="61">
        <v>2950</v>
      </c>
      <c r="I1627" s="61">
        <v>2980</v>
      </c>
      <c r="J1627" s="61">
        <v>3010</v>
      </c>
      <c r="K1627" s="61">
        <v>3010</v>
      </c>
      <c r="L1627" s="65">
        <f t="shared" si="398"/>
        <v>34.24657534246575</v>
      </c>
      <c r="M1627" s="66">
        <f t="shared" si="399"/>
        <v>3082.1917808219177</v>
      </c>
      <c r="N1627" s="79">
        <f t="shared" si="400"/>
        <v>3.0821917808219177</v>
      </c>
    </row>
    <row r="1628" spans="1:14" ht="15.75">
      <c r="A1628" s="63">
        <v>27</v>
      </c>
      <c r="B1628" s="64">
        <v>43174</v>
      </c>
      <c r="C1628" s="60" t="s">
        <v>20</v>
      </c>
      <c r="D1628" s="60" t="s">
        <v>21</v>
      </c>
      <c r="E1628" s="61" t="s">
        <v>295</v>
      </c>
      <c r="F1628" s="60">
        <v>254</v>
      </c>
      <c r="G1628" s="61">
        <v>247</v>
      </c>
      <c r="H1628" s="61">
        <v>258</v>
      </c>
      <c r="I1628" s="61">
        <v>262</v>
      </c>
      <c r="J1628" s="61">
        <v>266</v>
      </c>
      <c r="K1628" s="61">
        <v>262</v>
      </c>
      <c r="L1628" s="65">
        <f t="shared" si="398"/>
        <v>393.7007874015748</v>
      </c>
      <c r="M1628" s="66">
        <f t="shared" si="399"/>
        <v>3149.6062992125985</v>
      </c>
      <c r="N1628" s="79">
        <f t="shared" si="400"/>
        <v>3.149606299212598</v>
      </c>
    </row>
    <row r="1629" spans="1:14" ht="15.75">
      <c r="A1629" s="63">
        <v>28</v>
      </c>
      <c r="B1629" s="64">
        <v>43174</v>
      </c>
      <c r="C1629" s="60" t="s">
        <v>20</v>
      </c>
      <c r="D1629" s="60" t="s">
        <v>21</v>
      </c>
      <c r="E1629" s="61" t="s">
        <v>452</v>
      </c>
      <c r="F1629" s="60">
        <v>681</v>
      </c>
      <c r="G1629" s="61">
        <v>668</v>
      </c>
      <c r="H1629" s="61">
        <v>688</v>
      </c>
      <c r="I1629" s="61">
        <v>695</v>
      </c>
      <c r="J1629" s="61">
        <v>702</v>
      </c>
      <c r="K1629" s="61">
        <v>695</v>
      </c>
      <c r="L1629" s="65">
        <f t="shared" si="398"/>
        <v>146.84287812041117</v>
      </c>
      <c r="M1629" s="66">
        <f t="shared" si="399"/>
        <v>2055.8002936857565</v>
      </c>
      <c r="N1629" s="79">
        <f t="shared" si="400"/>
        <v>2.0558002936857562</v>
      </c>
    </row>
    <row r="1630" spans="1:14" ht="15.75">
      <c r="A1630" s="63">
        <v>29</v>
      </c>
      <c r="B1630" s="64">
        <v>43173</v>
      </c>
      <c r="C1630" s="60" t="s">
        <v>20</v>
      </c>
      <c r="D1630" s="60" t="s">
        <v>21</v>
      </c>
      <c r="E1630" s="61" t="s">
        <v>433</v>
      </c>
      <c r="F1630" s="60">
        <v>426</v>
      </c>
      <c r="G1630" s="61">
        <v>418</v>
      </c>
      <c r="H1630" s="61">
        <v>431</v>
      </c>
      <c r="I1630" s="61">
        <v>436</v>
      </c>
      <c r="J1630" s="61">
        <v>441</v>
      </c>
      <c r="K1630" s="61">
        <v>436</v>
      </c>
      <c r="L1630" s="65">
        <f t="shared" si="398"/>
        <v>234.7417840375587</v>
      </c>
      <c r="M1630" s="66">
        <f t="shared" si="399"/>
        <v>2347.417840375587</v>
      </c>
      <c r="N1630" s="79">
        <f t="shared" si="400"/>
        <v>2.347417840375587</v>
      </c>
    </row>
    <row r="1631" spans="1:14" ht="15.75">
      <c r="A1631" s="63">
        <v>30</v>
      </c>
      <c r="B1631" s="64">
        <v>43173</v>
      </c>
      <c r="C1631" s="60" t="s">
        <v>20</v>
      </c>
      <c r="D1631" s="60" t="s">
        <v>21</v>
      </c>
      <c r="E1631" s="61" t="s">
        <v>68</v>
      </c>
      <c r="F1631" s="60">
        <v>614</v>
      </c>
      <c r="G1631" s="61">
        <v>603</v>
      </c>
      <c r="H1631" s="61">
        <v>620</v>
      </c>
      <c r="I1631" s="61">
        <v>626</v>
      </c>
      <c r="J1631" s="61">
        <v>634</v>
      </c>
      <c r="K1631" s="61">
        <v>603</v>
      </c>
      <c r="L1631" s="65">
        <f aca="true" t="shared" si="401" ref="L1631:L1640">100000/F1631</f>
        <v>162.86644951140065</v>
      </c>
      <c r="M1631" s="66">
        <f t="shared" si="399"/>
        <v>-1791.530944625407</v>
      </c>
      <c r="N1631" s="79">
        <f t="shared" si="400"/>
        <v>-1.7915309446254073</v>
      </c>
    </row>
    <row r="1632" spans="1:14" ht="15.75">
      <c r="A1632" s="63">
        <v>31</v>
      </c>
      <c r="B1632" s="64">
        <v>43173</v>
      </c>
      <c r="C1632" s="60" t="s">
        <v>20</v>
      </c>
      <c r="D1632" s="60" t="s">
        <v>21</v>
      </c>
      <c r="E1632" s="61" t="s">
        <v>466</v>
      </c>
      <c r="F1632" s="60">
        <v>930</v>
      </c>
      <c r="G1632" s="61">
        <v>913</v>
      </c>
      <c r="H1632" s="61">
        <v>940</v>
      </c>
      <c r="I1632" s="61">
        <v>950</v>
      </c>
      <c r="J1632" s="61">
        <v>960</v>
      </c>
      <c r="K1632" s="61">
        <v>940</v>
      </c>
      <c r="L1632" s="65">
        <f t="shared" si="401"/>
        <v>107.52688172043011</v>
      </c>
      <c r="M1632" s="66">
        <f t="shared" si="399"/>
        <v>1075.268817204301</v>
      </c>
      <c r="N1632" s="79">
        <f t="shared" si="400"/>
        <v>1.075268817204301</v>
      </c>
    </row>
    <row r="1633" spans="1:14" ht="15.75">
      <c r="A1633" s="63">
        <v>32</v>
      </c>
      <c r="B1633" s="64">
        <v>43172</v>
      </c>
      <c r="C1633" s="60" t="s">
        <v>20</v>
      </c>
      <c r="D1633" s="60" t="s">
        <v>21</v>
      </c>
      <c r="E1633" s="61" t="s">
        <v>341</v>
      </c>
      <c r="F1633" s="60">
        <v>338</v>
      </c>
      <c r="G1633" s="61">
        <v>329</v>
      </c>
      <c r="H1633" s="61">
        <v>343</v>
      </c>
      <c r="I1633" s="61">
        <v>348</v>
      </c>
      <c r="J1633" s="61">
        <v>353</v>
      </c>
      <c r="K1633" s="61">
        <v>329</v>
      </c>
      <c r="L1633" s="65">
        <f t="shared" si="401"/>
        <v>295.85798816568047</v>
      </c>
      <c r="M1633" s="66">
        <f t="shared" si="399"/>
        <v>-2662.7218934911243</v>
      </c>
      <c r="N1633" s="79">
        <f t="shared" si="400"/>
        <v>-2.6627218934911245</v>
      </c>
    </row>
    <row r="1634" spans="1:14" ht="15.75">
      <c r="A1634" s="63">
        <v>33</v>
      </c>
      <c r="B1634" s="64">
        <v>43172</v>
      </c>
      <c r="C1634" s="60" t="s">
        <v>20</v>
      </c>
      <c r="D1634" s="60" t="s">
        <v>21</v>
      </c>
      <c r="E1634" s="61" t="s">
        <v>131</v>
      </c>
      <c r="F1634" s="60">
        <v>570</v>
      </c>
      <c r="G1634" s="61">
        <v>560</v>
      </c>
      <c r="H1634" s="61">
        <v>576</v>
      </c>
      <c r="I1634" s="61">
        <v>582</v>
      </c>
      <c r="J1634" s="61">
        <v>288</v>
      </c>
      <c r="K1634" s="61">
        <v>560</v>
      </c>
      <c r="L1634" s="65">
        <f t="shared" si="401"/>
        <v>175.43859649122808</v>
      </c>
      <c r="M1634" s="66">
        <f t="shared" si="399"/>
        <v>-1754.3859649122808</v>
      </c>
      <c r="N1634" s="79">
        <f aca="true" t="shared" si="402" ref="N1634:N1640">M1634/(L1634)/F1634%</f>
        <v>-1.7543859649122806</v>
      </c>
    </row>
    <row r="1635" spans="1:14" ht="15.75">
      <c r="A1635" s="63">
        <v>34</v>
      </c>
      <c r="B1635" s="64">
        <v>43171</v>
      </c>
      <c r="C1635" s="60" t="s">
        <v>20</v>
      </c>
      <c r="D1635" s="60" t="s">
        <v>21</v>
      </c>
      <c r="E1635" s="61" t="s">
        <v>466</v>
      </c>
      <c r="F1635" s="60">
        <v>912</v>
      </c>
      <c r="G1635" s="61">
        <v>895</v>
      </c>
      <c r="H1635" s="61">
        <v>922</v>
      </c>
      <c r="I1635" s="61">
        <v>932</v>
      </c>
      <c r="J1635" s="61">
        <v>942</v>
      </c>
      <c r="K1635" s="61">
        <v>922</v>
      </c>
      <c r="L1635" s="65">
        <f t="shared" si="401"/>
        <v>109.64912280701755</v>
      </c>
      <c r="M1635" s="66">
        <f aca="true" t="shared" si="403" ref="M1635:M1640">IF(D1635="BUY",(K1635-F1635)*(L1635),(F1635-K1635)*(L1635))</f>
        <v>1096.4912280701756</v>
      </c>
      <c r="N1635" s="79">
        <f t="shared" si="402"/>
        <v>1.0964912280701755</v>
      </c>
    </row>
    <row r="1636" spans="1:14" ht="15.75">
      <c r="A1636" s="63">
        <v>35</v>
      </c>
      <c r="B1636" s="64">
        <v>43171</v>
      </c>
      <c r="C1636" s="60" t="s">
        <v>20</v>
      </c>
      <c r="D1636" s="60" t="s">
        <v>21</v>
      </c>
      <c r="E1636" s="61" t="s">
        <v>59</v>
      </c>
      <c r="F1636" s="60">
        <v>421</v>
      </c>
      <c r="G1636" s="61">
        <v>412</v>
      </c>
      <c r="H1636" s="61">
        <v>426</v>
      </c>
      <c r="I1636" s="61">
        <v>431</v>
      </c>
      <c r="J1636" s="61">
        <v>436</v>
      </c>
      <c r="K1636" s="61">
        <v>426</v>
      </c>
      <c r="L1636" s="65">
        <f t="shared" si="401"/>
        <v>237.52969121140143</v>
      </c>
      <c r="M1636" s="66">
        <f t="shared" si="403"/>
        <v>1187.648456057007</v>
      </c>
      <c r="N1636" s="79">
        <f t="shared" si="402"/>
        <v>1.1876484560570069</v>
      </c>
    </row>
    <row r="1637" spans="1:14" ht="15.75">
      <c r="A1637" s="63">
        <v>36</v>
      </c>
      <c r="B1637" s="64">
        <v>43171</v>
      </c>
      <c r="C1637" s="60" t="s">
        <v>20</v>
      </c>
      <c r="D1637" s="60" t="s">
        <v>21</v>
      </c>
      <c r="E1637" s="61" t="s">
        <v>466</v>
      </c>
      <c r="F1637" s="60">
        <v>268</v>
      </c>
      <c r="G1637" s="61">
        <v>262</v>
      </c>
      <c r="H1637" s="61">
        <v>272</v>
      </c>
      <c r="I1637" s="61">
        <v>275</v>
      </c>
      <c r="J1637" s="61">
        <v>278</v>
      </c>
      <c r="K1637" s="61">
        <v>272</v>
      </c>
      <c r="L1637" s="65">
        <f t="shared" si="401"/>
        <v>373.13432835820896</v>
      </c>
      <c r="M1637" s="66">
        <f t="shared" si="403"/>
        <v>1492.5373134328358</v>
      </c>
      <c r="N1637" s="79">
        <f t="shared" si="402"/>
        <v>1.4925373134328357</v>
      </c>
    </row>
    <row r="1638" spans="1:14" ht="15.75">
      <c r="A1638" s="63">
        <v>37</v>
      </c>
      <c r="B1638" s="64">
        <v>43171</v>
      </c>
      <c r="C1638" s="60" t="s">
        <v>20</v>
      </c>
      <c r="D1638" s="60" t="s">
        <v>21</v>
      </c>
      <c r="E1638" s="61" t="s">
        <v>82</v>
      </c>
      <c r="F1638" s="60">
        <v>1060</v>
      </c>
      <c r="G1638" s="61">
        <v>1040</v>
      </c>
      <c r="H1638" s="61">
        <v>1070</v>
      </c>
      <c r="I1638" s="61">
        <v>1080</v>
      </c>
      <c r="J1638" s="61">
        <v>1090</v>
      </c>
      <c r="K1638" s="61">
        <v>1070</v>
      </c>
      <c r="L1638" s="65">
        <f t="shared" si="401"/>
        <v>94.33962264150944</v>
      </c>
      <c r="M1638" s="66">
        <f t="shared" si="403"/>
        <v>943.3962264150944</v>
      </c>
      <c r="N1638" s="79">
        <f t="shared" si="402"/>
        <v>0.9433962264150944</v>
      </c>
    </row>
    <row r="1639" spans="1:14" ht="15.75">
      <c r="A1639" s="63">
        <v>38</v>
      </c>
      <c r="B1639" s="64">
        <v>43171</v>
      </c>
      <c r="C1639" s="60" t="s">
        <v>20</v>
      </c>
      <c r="D1639" s="60" t="s">
        <v>21</v>
      </c>
      <c r="E1639" s="61" t="s">
        <v>466</v>
      </c>
      <c r="F1639" s="60">
        <v>900</v>
      </c>
      <c r="G1639" s="61">
        <v>882</v>
      </c>
      <c r="H1639" s="61">
        <v>910</v>
      </c>
      <c r="I1639" s="61">
        <v>920</v>
      </c>
      <c r="J1639" s="61">
        <v>930</v>
      </c>
      <c r="K1639" s="61">
        <v>910</v>
      </c>
      <c r="L1639" s="65">
        <f t="shared" si="401"/>
        <v>111.11111111111111</v>
      </c>
      <c r="M1639" s="66">
        <f t="shared" si="403"/>
        <v>1111.111111111111</v>
      </c>
      <c r="N1639" s="79">
        <f t="shared" si="402"/>
        <v>1.1111111111111112</v>
      </c>
    </row>
    <row r="1640" spans="1:14" ht="15.75">
      <c r="A1640" s="63">
        <v>39</v>
      </c>
      <c r="B1640" s="64">
        <v>43167</v>
      </c>
      <c r="C1640" s="60" t="s">
        <v>20</v>
      </c>
      <c r="D1640" s="60" t="s">
        <v>21</v>
      </c>
      <c r="E1640" s="61" t="s">
        <v>145</v>
      </c>
      <c r="F1640" s="60">
        <v>392</v>
      </c>
      <c r="G1640" s="61">
        <v>383</v>
      </c>
      <c r="H1640" s="61">
        <v>397</v>
      </c>
      <c r="I1640" s="61">
        <v>402</v>
      </c>
      <c r="J1640" s="61">
        <v>407</v>
      </c>
      <c r="K1640" s="61">
        <v>397</v>
      </c>
      <c r="L1640" s="65">
        <f t="shared" si="401"/>
        <v>255.10204081632654</v>
      </c>
      <c r="M1640" s="66">
        <f t="shared" si="403"/>
        <v>1275.5102040816328</v>
      </c>
      <c r="N1640" s="79">
        <f t="shared" si="402"/>
        <v>1.2755102040816326</v>
      </c>
    </row>
    <row r="1641" spans="1:14" ht="15.75">
      <c r="A1641" s="63">
        <v>40</v>
      </c>
      <c r="B1641" s="64">
        <v>43167</v>
      </c>
      <c r="C1641" s="60" t="s">
        <v>20</v>
      </c>
      <c r="D1641" s="60" t="s">
        <v>21</v>
      </c>
      <c r="E1641" s="61" t="s">
        <v>69</v>
      </c>
      <c r="F1641" s="60">
        <v>2068</v>
      </c>
      <c r="G1641" s="61">
        <v>2038</v>
      </c>
      <c r="H1641" s="61">
        <v>2088</v>
      </c>
      <c r="I1641" s="61">
        <v>2108</v>
      </c>
      <c r="J1641" s="61">
        <v>2128</v>
      </c>
      <c r="K1641" s="61">
        <v>2088</v>
      </c>
      <c r="L1641" s="65">
        <f aca="true" t="shared" si="404" ref="L1641:L1647">100000/F1641</f>
        <v>48.355899419729205</v>
      </c>
      <c r="M1641" s="66">
        <f aca="true" t="shared" si="405" ref="M1641:M1647">IF(D1641="BUY",(K1641-F1641)*(L1641),(F1641-K1641)*(L1641))</f>
        <v>967.1179883945841</v>
      </c>
      <c r="N1641" s="79">
        <f aca="true" t="shared" si="406" ref="N1641:N1647">M1641/(L1641)/F1641%</f>
        <v>0.9671179883945842</v>
      </c>
    </row>
    <row r="1642" spans="1:14" ht="15.75">
      <c r="A1642" s="63">
        <v>41</v>
      </c>
      <c r="B1642" s="64">
        <v>43167</v>
      </c>
      <c r="C1642" s="60" t="s">
        <v>20</v>
      </c>
      <c r="D1642" s="60" t="s">
        <v>21</v>
      </c>
      <c r="E1642" s="61" t="s">
        <v>145</v>
      </c>
      <c r="F1642" s="60">
        <v>383</v>
      </c>
      <c r="G1642" s="61">
        <v>375</v>
      </c>
      <c r="H1642" s="61">
        <v>387</v>
      </c>
      <c r="I1642" s="61">
        <v>391</v>
      </c>
      <c r="J1642" s="61">
        <v>395</v>
      </c>
      <c r="K1642" s="61">
        <v>387</v>
      </c>
      <c r="L1642" s="65">
        <f t="shared" si="404"/>
        <v>261.0966057441253</v>
      </c>
      <c r="M1642" s="66">
        <f t="shared" si="405"/>
        <v>1044.3864229765013</v>
      </c>
      <c r="N1642" s="79">
        <f t="shared" si="406"/>
        <v>1.0443864229765012</v>
      </c>
    </row>
    <row r="1643" spans="1:14" ht="15.75">
      <c r="A1643" s="63">
        <v>42</v>
      </c>
      <c r="B1643" s="64">
        <v>43167</v>
      </c>
      <c r="C1643" s="60" t="s">
        <v>20</v>
      </c>
      <c r="D1643" s="60" t="s">
        <v>21</v>
      </c>
      <c r="E1643" s="61" t="s">
        <v>261</v>
      </c>
      <c r="F1643" s="60">
        <v>295</v>
      </c>
      <c r="G1643" s="61">
        <v>289</v>
      </c>
      <c r="H1643" s="61">
        <v>299</v>
      </c>
      <c r="I1643" s="61">
        <v>303</v>
      </c>
      <c r="J1643" s="61">
        <v>306</v>
      </c>
      <c r="K1643" s="61">
        <v>299</v>
      </c>
      <c r="L1643" s="65">
        <f t="shared" si="404"/>
        <v>338.9830508474576</v>
      </c>
      <c r="M1643" s="66">
        <f t="shared" si="405"/>
        <v>1355.9322033898304</v>
      </c>
      <c r="N1643" s="79">
        <f t="shared" si="406"/>
        <v>1.3559322033898304</v>
      </c>
    </row>
    <row r="1644" spans="1:14" ht="15.75">
      <c r="A1644" s="63">
        <v>43</v>
      </c>
      <c r="B1644" s="64">
        <v>43167</v>
      </c>
      <c r="C1644" s="60" t="s">
        <v>20</v>
      </c>
      <c r="D1644" s="60" t="s">
        <v>94</v>
      </c>
      <c r="E1644" s="61" t="s">
        <v>490</v>
      </c>
      <c r="F1644" s="60">
        <v>412</v>
      </c>
      <c r="G1644" s="61">
        <v>422</v>
      </c>
      <c r="H1644" s="61">
        <v>407</v>
      </c>
      <c r="I1644" s="61">
        <v>402</v>
      </c>
      <c r="J1644" s="61">
        <v>397</v>
      </c>
      <c r="K1644" s="61">
        <v>407.55</v>
      </c>
      <c r="L1644" s="65">
        <f t="shared" si="404"/>
        <v>242.71844660194174</v>
      </c>
      <c r="M1644" s="66">
        <f t="shared" si="405"/>
        <v>1080.097087378638</v>
      </c>
      <c r="N1644" s="79">
        <f t="shared" si="406"/>
        <v>1.080097087378638</v>
      </c>
    </row>
    <row r="1645" spans="1:14" ht="15.75">
      <c r="A1645" s="63">
        <v>44</v>
      </c>
      <c r="B1645" s="64">
        <v>43167</v>
      </c>
      <c r="C1645" s="60" t="s">
        <v>20</v>
      </c>
      <c r="D1645" s="60" t="s">
        <v>94</v>
      </c>
      <c r="E1645" s="61" t="s">
        <v>224</v>
      </c>
      <c r="F1645" s="60">
        <v>695</v>
      </c>
      <c r="G1645" s="61">
        <v>707</v>
      </c>
      <c r="H1645" s="61">
        <v>687</v>
      </c>
      <c r="I1645" s="61">
        <v>684</v>
      </c>
      <c r="J1645" s="61">
        <v>674</v>
      </c>
      <c r="K1645" s="61">
        <v>674</v>
      </c>
      <c r="L1645" s="65">
        <f t="shared" si="404"/>
        <v>143.88489208633092</v>
      </c>
      <c r="M1645" s="66">
        <f t="shared" si="405"/>
        <v>3021.5827338129493</v>
      </c>
      <c r="N1645" s="79">
        <f t="shared" si="406"/>
        <v>3.0215827338129495</v>
      </c>
    </row>
    <row r="1646" spans="1:14" ht="15.75">
      <c r="A1646" s="63">
        <v>45</v>
      </c>
      <c r="B1646" s="64">
        <v>43167</v>
      </c>
      <c r="C1646" s="60" t="s">
        <v>20</v>
      </c>
      <c r="D1646" s="60" t="s">
        <v>94</v>
      </c>
      <c r="E1646" s="61" t="s">
        <v>68</v>
      </c>
      <c r="F1646" s="60">
        <v>600</v>
      </c>
      <c r="G1646" s="61">
        <v>612</v>
      </c>
      <c r="H1646" s="61">
        <v>593</v>
      </c>
      <c r="I1646" s="61">
        <v>586</v>
      </c>
      <c r="J1646" s="61">
        <v>580</v>
      </c>
      <c r="K1646" s="61">
        <v>593</v>
      </c>
      <c r="L1646" s="65">
        <f t="shared" si="404"/>
        <v>166.66666666666666</v>
      </c>
      <c r="M1646" s="66">
        <f t="shared" si="405"/>
        <v>1166.6666666666665</v>
      </c>
      <c r="N1646" s="79">
        <f t="shared" si="406"/>
        <v>1.1666666666666665</v>
      </c>
    </row>
    <row r="1647" spans="1:14" ht="15.75">
      <c r="A1647" s="63">
        <v>46</v>
      </c>
      <c r="B1647" s="64">
        <v>43166</v>
      </c>
      <c r="C1647" s="60" t="s">
        <v>20</v>
      </c>
      <c r="D1647" s="60" t="s">
        <v>94</v>
      </c>
      <c r="E1647" s="61" t="s">
        <v>447</v>
      </c>
      <c r="F1647" s="60">
        <v>103</v>
      </c>
      <c r="G1647" s="61">
        <v>107</v>
      </c>
      <c r="H1647" s="61">
        <v>101</v>
      </c>
      <c r="I1647" s="61">
        <v>99</v>
      </c>
      <c r="J1647" s="61">
        <v>97</v>
      </c>
      <c r="K1647" s="61">
        <v>102</v>
      </c>
      <c r="L1647" s="65">
        <f t="shared" si="404"/>
        <v>970.8737864077669</v>
      </c>
      <c r="M1647" s="66">
        <f t="shared" si="405"/>
        <v>970.8737864077669</v>
      </c>
      <c r="N1647" s="79">
        <f t="shared" si="406"/>
        <v>0.970873786407767</v>
      </c>
    </row>
    <row r="1648" spans="1:14" ht="15.75">
      <c r="A1648" s="63">
        <v>47</v>
      </c>
      <c r="B1648" s="64">
        <v>43166</v>
      </c>
      <c r="C1648" s="60" t="s">
        <v>20</v>
      </c>
      <c r="D1648" s="60" t="s">
        <v>94</v>
      </c>
      <c r="E1648" s="61" t="s">
        <v>490</v>
      </c>
      <c r="F1648" s="60">
        <v>432</v>
      </c>
      <c r="G1648" s="61">
        <v>442</v>
      </c>
      <c r="H1648" s="61">
        <v>427</v>
      </c>
      <c r="I1648" s="61">
        <v>422</v>
      </c>
      <c r="J1648" s="61">
        <v>417</v>
      </c>
      <c r="K1648" s="61">
        <v>417</v>
      </c>
      <c r="L1648" s="65">
        <f>100000/F1648</f>
        <v>231.4814814814815</v>
      </c>
      <c r="M1648" s="66">
        <f aca="true" t="shared" si="407" ref="M1648:M1658">IF(D1648="BUY",(K1648-F1648)*(L1648),(F1648-K1648)*(L1648))</f>
        <v>3472.2222222222226</v>
      </c>
      <c r="N1648" s="79">
        <f aca="true" t="shared" si="408" ref="N1648:N1656">M1648/(L1648)/F1648%</f>
        <v>3.472222222222222</v>
      </c>
    </row>
    <row r="1649" spans="1:14" ht="15.75">
      <c r="A1649" s="63">
        <v>48</v>
      </c>
      <c r="B1649" s="64">
        <v>43165</v>
      </c>
      <c r="C1649" s="60" t="s">
        <v>20</v>
      </c>
      <c r="D1649" s="60" t="s">
        <v>21</v>
      </c>
      <c r="E1649" s="61" t="s">
        <v>422</v>
      </c>
      <c r="F1649" s="60">
        <v>562</v>
      </c>
      <c r="G1649" s="61">
        <v>552</v>
      </c>
      <c r="H1649" s="61">
        <v>567</v>
      </c>
      <c r="I1649" s="61">
        <v>572</v>
      </c>
      <c r="J1649" s="61">
        <v>577</v>
      </c>
      <c r="K1649" s="61">
        <v>567</v>
      </c>
      <c r="L1649" s="65">
        <f>100000/F1649</f>
        <v>177.93594306049823</v>
      </c>
      <c r="M1649" s="66">
        <f t="shared" si="407"/>
        <v>889.6797153024911</v>
      </c>
      <c r="N1649" s="79">
        <f t="shared" si="408"/>
        <v>0.8896797153024911</v>
      </c>
    </row>
    <row r="1650" spans="1:14" ht="15.75">
      <c r="A1650" s="63">
        <v>49</v>
      </c>
      <c r="B1650" s="64">
        <v>43165</v>
      </c>
      <c r="C1650" s="60" t="s">
        <v>20</v>
      </c>
      <c r="D1650" s="60" t="s">
        <v>21</v>
      </c>
      <c r="E1650" s="61" t="s">
        <v>52</v>
      </c>
      <c r="F1650" s="60">
        <v>311</v>
      </c>
      <c r="G1650" s="61">
        <v>304</v>
      </c>
      <c r="H1650" s="61">
        <v>315</v>
      </c>
      <c r="I1650" s="61">
        <v>319</v>
      </c>
      <c r="J1650" s="61">
        <v>323</v>
      </c>
      <c r="K1650" s="61">
        <v>315</v>
      </c>
      <c r="L1650" s="65">
        <f>100000/F1650</f>
        <v>321.54340836012864</v>
      </c>
      <c r="M1650" s="66">
        <f t="shared" si="407"/>
        <v>1286.1736334405145</v>
      </c>
      <c r="N1650" s="79">
        <f t="shared" si="408"/>
        <v>1.2861736334405145</v>
      </c>
    </row>
    <row r="1651" spans="1:14" ht="15.75">
      <c r="A1651" s="63">
        <v>50</v>
      </c>
      <c r="B1651" s="64">
        <v>43165</v>
      </c>
      <c r="C1651" s="60" t="s">
        <v>20</v>
      </c>
      <c r="D1651" s="60" t="s">
        <v>21</v>
      </c>
      <c r="E1651" s="61" t="s">
        <v>46</v>
      </c>
      <c r="F1651" s="60">
        <v>1400</v>
      </c>
      <c r="G1651" s="61">
        <v>1373</v>
      </c>
      <c r="H1651" s="61">
        <v>1415</v>
      </c>
      <c r="I1651" s="61">
        <v>1430</v>
      </c>
      <c r="J1651" s="61">
        <v>1445</v>
      </c>
      <c r="K1651" s="61">
        <v>1373</v>
      </c>
      <c r="L1651" s="65">
        <f>100000/F1651</f>
        <v>71.42857142857143</v>
      </c>
      <c r="M1651" s="66">
        <f t="shared" si="407"/>
        <v>-1928.5714285714287</v>
      </c>
      <c r="N1651" s="79">
        <f t="shared" si="408"/>
        <v>-1.9285714285714286</v>
      </c>
    </row>
    <row r="1652" spans="1:14" ht="15.75">
      <c r="A1652" s="63">
        <v>51</v>
      </c>
      <c r="B1652" s="64">
        <v>43164</v>
      </c>
      <c r="C1652" s="60" t="s">
        <v>20</v>
      </c>
      <c r="D1652" s="60" t="s">
        <v>21</v>
      </c>
      <c r="E1652" s="61" t="s">
        <v>487</v>
      </c>
      <c r="F1652" s="60">
        <v>550</v>
      </c>
      <c r="G1652" s="61">
        <v>540</v>
      </c>
      <c r="H1652" s="61">
        <v>555</v>
      </c>
      <c r="I1652" s="61">
        <v>560</v>
      </c>
      <c r="J1652" s="61">
        <v>565</v>
      </c>
      <c r="K1652" s="61">
        <v>560</v>
      </c>
      <c r="L1652" s="65">
        <f>100000/F1652</f>
        <v>181.8181818181818</v>
      </c>
      <c r="M1652" s="66">
        <f t="shared" si="407"/>
        <v>1818.181818181818</v>
      </c>
      <c r="N1652" s="79">
        <f t="shared" si="408"/>
        <v>1.8181818181818181</v>
      </c>
    </row>
    <row r="1653" spans="1:14" ht="15.75">
      <c r="A1653" s="63">
        <v>52</v>
      </c>
      <c r="B1653" s="64">
        <v>43164</v>
      </c>
      <c r="C1653" s="60" t="s">
        <v>20</v>
      </c>
      <c r="D1653" s="60" t="s">
        <v>21</v>
      </c>
      <c r="E1653" s="61" t="s">
        <v>488</v>
      </c>
      <c r="F1653" s="60">
        <v>881</v>
      </c>
      <c r="G1653" s="61">
        <v>865</v>
      </c>
      <c r="H1653" s="61">
        <v>890</v>
      </c>
      <c r="I1653" s="61">
        <v>899</v>
      </c>
      <c r="J1653" s="61">
        <v>908</v>
      </c>
      <c r="K1653" s="61">
        <v>865</v>
      </c>
      <c r="L1653" s="65">
        <f aca="true" t="shared" si="409" ref="L1653:L1658">100000/F1653</f>
        <v>113.50737797956867</v>
      </c>
      <c r="M1653" s="66">
        <f t="shared" si="407"/>
        <v>-1816.1180476730988</v>
      </c>
      <c r="N1653" s="79">
        <f t="shared" si="408"/>
        <v>-1.8161180476730987</v>
      </c>
    </row>
    <row r="1654" spans="1:14" ht="15.75">
      <c r="A1654" s="63">
        <v>53</v>
      </c>
      <c r="B1654" s="64">
        <v>43164</v>
      </c>
      <c r="C1654" s="60" t="s">
        <v>20</v>
      </c>
      <c r="D1654" s="60" t="s">
        <v>21</v>
      </c>
      <c r="E1654" s="61" t="s">
        <v>422</v>
      </c>
      <c r="F1654" s="60">
        <v>550</v>
      </c>
      <c r="G1654" s="61">
        <v>540</v>
      </c>
      <c r="H1654" s="61">
        <v>555</v>
      </c>
      <c r="I1654" s="61">
        <v>560</v>
      </c>
      <c r="J1654" s="61">
        <v>565</v>
      </c>
      <c r="K1654" s="61">
        <v>555</v>
      </c>
      <c r="L1654" s="65">
        <f t="shared" si="409"/>
        <v>181.8181818181818</v>
      </c>
      <c r="M1654" s="66">
        <f t="shared" si="407"/>
        <v>909.090909090909</v>
      </c>
      <c r="N1654" s="79">
        <f t="shared" si="408"/>
        <v>0.9090909090909091</v>
      </c>
    </row>
    <row r="1655" spans="1:14" ht="15.75">
      <c r="A1655" s="63">
        <v>54</v>
      </c>
      <c r="B1655" s="64">
        <v>43164</v>
      </c>
      <c r="C1655" s="60" t="s">
        <v>20</v>
      </c>
      <c r="D1655" s="60" t="s">
        <v>21</v>
      </c>
      <c r="E1655" s="61" t="s">
        <v>488</v>
      </c>
      <c r="F1655" s="60">
        <v>838</v>
      </c>
      <c r="G1655" s="61">
        <v>823</v>
      </c>
      <c r="H1655" s="61">
        <v>846</v>
      </c>
      <c r="I1655" s="61">
        <v>854</v>
      </c>
      <c r="J1655" s="61">
        <v>862</v>
      </c>
      <c r="K1655" s="61">
        <v>862</v>
      </c>
      <c r="L1655" s="65">
        <f t="shared" si="409"/>
        <v>119.33174224343675</v>
      </c>
      <c r="M1655" s="66">
        <f t="shared" si="407"/>
        <v>2863.961813842482</v>
      </c>
      <c r="N1655" s="79">
        <f t="shared" si="408"/>
        <v>2.863961813842482</v>
      </c>
    </row>
    <row r="1656" spans="1:14" ht="15.75">
      <c r="A1656" s="63">
        <v>55</v>
      </c>
      <c r="B1656" s="64">
        <v>43164</v>
      </c>
      <c r="C1656" s="60" t="s">
        <v>20</v>
      </c>
      <c r="D1656" s="60" t="s">
        <v>21</v>
      </c>
      <c r="E1656" s="61" t="s">
        <v>466</v>
      </c>
      <c r="F1656" s="60">
        <v>855</v>
      </c>
      <c r="G1656" s="61">
        <v>838</v>
      </c>
      <c r="H1656" s="61">
        <v>865</v>
      </c>
      <c r="I1656" s="61">
        <v>875</v>
      </c>
      <c r="J1656" s="61">
        <v>885</v>
      </c>
      <c r="K1656" s="61">
        <v>885</v>
      </c>
      <c r="L1656" s="65">
        <f t="shared" si="409"/>
        <v>116.95906432748538</v>
      </c>
      <c r="M1656" s="66">
        <f t="shared" si="407"/>
        <v>3508.7719298245615</v>
      </c>
      <c r="N1656" s="79">
        <f t="shared" si="408"/>
        <v>3.508771929824561</v>
      </c>
    </row>
    <row r="1657" spans="1:14" ht="15.75">
      <c r="A1657" s="63">
        <v>56</v>
      </c>
      <c r="B1657" s="64">
        <v>43160</v>
      </c>
      <c r="C1657" s="60" t="s">
        <v>20</v>
      </c>
      <c r="D1657" s="60" t="s">
        <v>21</v>
      </c>
      <c r="E1657" s="61" t="s">
        <v>466</v>
      </c>
      <c r="F1657" s="60">
        <v>870</v>
      </c>
      <c r="G1657" s="61">
        <v>854</v>
      </c>
      <c r="H1657" s="61">
        <v>880</v>
      </c>
      <c r="I1657" s="61">
        <v>890</v>
      </c>
      <c r="J1657" s="61">
        <v>900</v>
      </c>
      <c r="K1657" s="61">
        <v>880</v>
      </c>
      <c r="L1657" s="65">
        <f t="shared" si="409"/>
        <v>114.94252873563218</v>
      </c>
      <c r="M1657" s="66">
        <f t="shared" si="407"/>
        <v>1149.4252873563219</v>
      </c>
      <c r="N1657" s="79">
        <f>M1657/(L1657)/F1657%</f>
        <v>1.149425287356322</v>
      </c>
    </row>
    <row r="1658" spans="1:14" ht="15.75">
      <c r="A1658" s="63">
        <v>57</v>
      </c>
      <c r="B1658" s="64">
        <v>43160</v>
      </c>
      <c r="C1658" s="60" t="s">
        <v>20</v>
      </c>
      <c r="D1658" s="60" t="s">
        <v>21</v>
      </c>
      <c r="E1658" s="61" t="s">
        <v>483</v>
      </c>
      <c r="F1658" s="60">
        <v>627</v>
      </c>
      <c r="G1658" s="61">
        <v>615</v>
      </c>
      <c r="H1658" s="61">
        <v>635</v>
      </c>
      <c r="I1658" s="61">
        <v>342</v>
      </c>
      <c r="J1658" s="61">
        <v>349</v>
      </c>
      <c r="K1658" s="61">
        <v>615</v>
      </c>
      <c r="L1658" s="65">
        <f t="shared" si="409"/>
        <v>159.4896331738437</v>
      </c>
      <c r="M1658" s="66">
        <f t="shared" si="407"/>
        <v>-1913.8755980861247</v>
      </c>
      <c r="N1658" s="79">
        <f>M1658/(L1658)/F1658%</f>
        <v>-1.9138755980861246</v>
      </c>
    </row>
    <row r="1659" spans="1:14" ht="15.75">
      <c r="A1659" s="82" t="s">
        <v>26</v>
      </c>
      <c r="B1659" s="23"/>
      <c r="C1659" s="24"/>
      <c r="D1659" s="25"/>
      <c r="E1659" s="26"/>
      <c r="F1659" s="26"/>
      <c r="G1659" s="27"/>
      <c r="H1659" s="35"/>
      <c r="I1659" s="35"/>
      <c r="J1659" s="35"/>
      <c r="K1659" s="26"/>
      <c r="L1659" s="21"/>
      <c r="N1659" s="89"/>
    </row>
    <row r="1660" spans="1:12" ht="15.75">
      <c r="A1660" s="82" t="s">
        <v>27</v>
      </c>
      <c r="B1660" s="23"/>
      <c r="C1660" s="24"/>
      <c r="D1660" s="25"/>
      <c r="E1660" s="26"/>
      <c r="F1660" s="26"/>
      <c r="G1660" s="27"/>
      <c r="H1660" s="26"/>
      <c r="I1660" s="26"/>
      <c r="J1660" s="26"/>
      <c r="K1660" s="26"/>
      <c r="L1660" s="21"/>
    </row>
    <row r="1661" spans="1:13" ht="15.75">
      <c r="A1661" s="82" t="s">
        <v>27</v>
      </c>
      <c r="B1661" s="23"/>
      <c r="C1661" s="24"/>
      <c r="D1661" s="25"/>
      <c r="E1661" s="26"/>
      <c r="F1661" s="26"/>
      <c r="G1661" s="27"/>
      <c r="H1661" s="26"/>
      <c r="I1661" s="26"/>
      <c r="J1661" s="26"/>
      <c r="K1661" s="26"/>
      <c r="L1661" s="21"/>
      <c r="M1661" s="21"/>
    </row>
    <row r="1662" spans="1:14" ht="16.5" thickBot="1">
      <c r="A1662" s="68"/>
      <c r="B1662" s="69"/>
      <c r="C1662" s="26"/>
      <c r="D1662" s="26"/>
      <c r="E1662" s="26"/>
      <c r="F1662" s="29"/>
      <c r="G1662" s="30"/>
      <c r="H1662" s="31" t="s">
        <v>28</v>
      </c>
      <c r="I1662" s="31"/>
      <c r="J1662" s="29"/>
      <c r="K1662" s="29"/>
      <c r="L1662" s="21"/>
      <c r="M1662" s="71"/>
      <c r="N1662" s="21"/>
    </row>
    <row r="1663" spans="1:14" ht="15.75">
      <c r="A1663" s="68"/>
      <c r="B1663" s="69"/>
      <c r="C1663" s="119" t="s">
        <v>29</v>
      </c>
      <c r="D1663" s="119"/>
      <c r="E1663" s="33">
        <v>57</v>
      </c>
      <c r="F1663" s="34">
        <f>F1664+F1665+F1666+F1667+F1668+F1669</f>
        <v>99.99999999999999</v>
      </c>
      <c r="G1663" s="35">
        <v>57</v>
      </c>
      <c r="H1663" s="36">
        <f>G1664/G1663%</f>
        <v>80.70175438596492</v>
      </c>
      <c r="I1663" s="36"/>
      <c r="J1663" s="29"/>
      <c r="K1663" s="29"/>
      <c r="L1663" s="70"/>
      <c r="M1663" s="71"/>
      <c r="N1663" s="90"/>
    </row>
    <row r="1664" spans="1:14" ht="15.75">
      <c r="A1664" s="68"/>
      <c r="B1664" s="69"/>
      <c r="C1664" s="115" t="s">
        <v>30</v>
      </c>
      <c r="D1664" s="115"/>
      <c r="E1664" s="37">
        <v>46</v>
      </c>
      <c r="F1664" s="38">
        <f>(E1664/E1663)*100</f>
        <v>80.7017543859649</v>
      </c>
      <c r="G1664" s="35">
        <v>46</v>
      </c>
      <c r="H1664" s="32"/>
      <c r="I1664" s="32"/>
      <c r="J1664" s="29"/>
      <c r="K1664" s="29"/>
      <c r="L1664" s="70"/>
      <c r="M1664" s="71"/>
      <c r="N1664" s="90"/>
    </row>
    <row r="1665" spans="1:14" ht="15.75">
      <c r="A1665" s="68"/>
      <c r="B1665" s="69"/>
      <c r="C1665" s="115" t="s">
        <v>32</v>
      </c>
      <c r="D1665" s="115"/>
      <c r="E1665" s="37">
        <v>0</v>
      </c>
      <c r="F1665" s="38">
        <f>(E1665/E1663)*100</f>
        <v>0</v>
      </c>
      <c r="G1665" s="40"/>
      <c r="H1665" s="35"/>
      <c r="I1665" s="35"/>
      <c r="J1665" s="29"/>
      <c r="L1665" s="70"/>
      <c r="M1665" s="71"/>
      <c r="N1665" s="90"/>
    </row>
    <row r="1666" spans="1:14" ht="15.75">
      <c r="A1666" s="68"/>
      <c r="B1666" s="69"/>
      <c r="C1666" s="115" t="s">
        <v>33</v>
      </c>
      <c r="D1666" s="115"/>
      <c r="E1666" s="37">
        <v>0</v>
      </c>
      <c r="F1666" s="38">
        <f>(E1666/E1663)*100</f>
        <v>0</v>
      </c>
      <c r="G1666" s="40"/>
      <c r="H1666" s="35"/>
      <c r="I1666" s="35"/>
      <c r="J1666" s="29"/>
      <c r="K1666" s="29"/>
      <c r="L1666" s="29"/>
      <c r="M1666" s="71"/>
      <c r="N1666" s="90"/>
    </row>
    <row r="1667" spans="1:14" ht="15.75">
      <c r="A1667" s="68"/>
      <c r="B1667" s="69"/>
      <c r="C1667" s="115" t="s">
        <v>34</v>
      </c>
      <c r="D1667" s="115"/>
      <c r="E1667" s="37">
        <v>11</v>
      </c>
      <c r="F1667" s="38">
        <f>(E1667/E1663)*100</f>
        <v>19.298245614035086</v>
      </c>
      <c r="G1667" s="40"/>
      <c r="H1667" s="26" t="s">
        <v>35</v>
      </c>
      <c r="I1667" s="26"/>
      <c r="J1667" s="29"/>
      <c r="K1667" s="29"/>
      <c r="L1667" s="70"/>
      <c r="M1667" s="71"/>
      <c r="N1667" s="90"/>
    </row>
    <row r="1668" spans="1:14" ht="15.75">
      <c r="A1668" s="68"/>
      <c r="B1668" s="69"/>
      <c r="C1668" s="115" t="s">
        <v>36</v>
      </c>
      <c r="D1668" s="115"/>
      <c r="E1668" s="37">
        <v>0</v>
      </c>
      <c r="F1668" s="38">
        <f>(E1668/E1663)*100</f>
        <v>0</v>
      </c>
      <c r="G1668" s="40"/>
      <c r="H1668" s="26"/>
      <c r="I1668" s="26"/>
      <c r="J1668" s="29"/>
      <c r="K1668" s="29"/>
      <c r="L1668" s="70"/>
      <c r="M1668" s="71"/>
      <c r="N1668" s="90"/>
    </row>
    <row r="1669" spans="1:14" ht="16.5" thickBot="1">
      <c r="A1669" s="68"/>
      <c r="B1669" s="69"/>
      <c r="C1669" s="116" t="s">
        <v>37</v>
      </c>
      <c r="D1669" s="116"/>
      <c r="E1669" s="42"/>
      <c r="F1669" s="43">
        <f>(E1669/E1663)*100</f>
        <v>0</v>
      </c>
      <c r="G1669" s="40"/>
      <c r="H1669" s="26"/>
      <c r="I1669" s="26"/>
      <c r="J1669" s="29"/>
      <c r="K1669" s="29"/>
      <c r="L1669" s="70"/>
      <c r="M1669" s="71"/>
      <c r="N1669" s="90"/>
    </row>
    <row r="1670" spans="1:14" ht="15.75">
      <c r="A1670" s="83" t="s">
        <v>38</v>
      </c>
      <c r="B1670" s="23"/>
      <c r="C1670" s="24"/>
      <c r="D1670" s="24"/>
      <c r="E1670" s="26"/>
      <c r="F1670" s="26"/>
      <c r="G1670" s="84"/>
      <c r="H1670" s="85"/>
      <c r="I1670" s="85"/>
      <c r="J1670" s="85"/>
      <c r="K1670" s="26"/>
      <c r="L1670" s="21"/>
      <c r="M1670" s="44"/>
      <c r="N1670" s="44"/>
    </row>
    <row r="1671" spans="1:14" ht="15.75">
      <c r="A1671" s="25" t="s">
        <v>39</v>
      </c>
      <c r="B1671" s="23"/>
      <c r="C1671" s="86"/>
      <c r="D1671" s="87"/>
      <c r="E1671" s="28"/>
      <c r="F1671" s="85"/>
      <c r="G1671" s="84"/>
      <c r="H1671" s="85"/>
      <c r="I1671" s="85"/>
      <c r="J1671" s="85"/>
      <c r="K1671" s="26"/>
      <c r="L1671" s="21"/>
      <c r="M1671" s="28"/>
      <c r="N1671" s="28"/>
    </row>
    <row r="1672" spans="1:14" ht="15.75">
      <c r="A1672" s="25" t="s">
        <v>40</v>
      </c>
      <c r="B1672" s="23"/>
      <c r="C1672" s="24"/>
      <c r="D1672" s="87"/>
      <c r="E1672" s="28"/>
      <c r="F1672" s="85"/>
      <c r="G1672" s="84"/>
      <c r="H1672" s="32"/>
      <c r="I1672" s="32"/>
      <c r="J1672" s="32"/>
      <c r="K1672" s="26"/>
      <c r="L1672" s="21"/>
      <c r="M1672" s="21"/>
      <c r="N1672" s="21"/>
    </row>
    <row r="1673" spans="1:14" ht="15.75">
      <c r="A1673" s="25" t="s">
        <v>41</v>
      </c>
      <c r="B1673" s="86"/>
      <c r="C1673" s="24"/>
      <c r="D1673" s="87"/>
      <c r="E1673" s="28"/>
      <c r="F1673" s="85"/>
      <c r="G1673" s="30"/>
      <c r="H1673" s="32"/>
      <c r="I1673" s="32"/>
      <c r="J1673" s="32"/>
      <c r="K1673" s="26"/>
      <c r="L1673" s="21"/>
      <c r="M1673" s="21"/>
      <c r="N1673" s="21"/>
    </row>
    <row r="1674" spans="1:14" ht="15.75">
      <c r="A1674" s="25" t="s">
        <v>42</v>
      </c>
      <c r="B1674" s="39"/>
      <c r="C1674" s="24"/>
      <c r="D1674" s="88"/>
      <c r="E1674" s="85"/>
      <c r="F1674" s="85"/>
      <c r="G1674" s="30"/>
      <c r="H1674" s="32"/>
      <c r="I1674" s="32"/>
      <c r="J1674" s="32"/>
      <c r="K1674" s="85"/>
      <c r="L1674" s="21"/>
      <c r="M1674" s="21"/>
      <c r="N1674" s="21"/>
    </row>
    <row r="1675" ht="16.5" thickBot="1"/>
    <row r="1676" spans="1:14" ht="16.5" thickBot="1">
      <c r="A1676" s="124" t="s">
        <v>0</v>
      </c>
      <c r="B1676" s="124"/>
      <c r="C1676" s="124"/>
      <c r="D1676" s="124"/>
      <c r="E1676" s="124"/>
      <c r="F1676" s="124"/>
      <c r="G1676" s="124"/>
      <c r="H1676" s="124"/>
      <c r="I1676" s="124"/>
      <c r="J1676" s="124"/>
      <c r="K1676" s="124"/>
      <c r="L1676" s="124"/>
      <c r="M1676" s="124"/>
      <c r="N1676" s="124"/>
    </row>
    <row r="1677" spans="1:14" ht="16.5" thickBot="1">
      <c r="A1677" s="124"/>
      <c r="B1677" s="124"/>
      <c r="C1677" s="124"/>
      <c r="D1677" s="124"/>
      <c r="E1677" s="124"/>
      <c r="F1677" s="124"/>
      <c r="G1677" s="124"/>
      <c r="H1677" s="124"/>
      <c r="I1677" s="124"/>
      <c r="J1677" s="124"/>
      <c r="K1677" s="124"/>
      <c r="L1677" s="124"/>
      <c r="M1677" s="124"/>
      <c r="N1677" s="124"/>
    </row>
    <row r="1678" spans="1:14" ht="15.75">
      <c r="A1678" s="124"/>
      <c r="B1678" s="124"/>
      <c r="C1678" s="124"/>
      <c r="D1678" s="124"/>
      <c r="E1678" s="124"/>
      <c r="F1678" s="124"/>
      <c r="G1678" s="124"/>
      <c r="H1678" s="124"/>
      <c r="I1678" s="124"/>
      <c r="J1678" s="124"/>
      <c r="K1678" s="124"/>
      <c r="L1678" s="124"/>
      <c r="M1678" s="124"/>
      <c r="N1678" s="124"/>
    </row>
    <row r="1679" spans="1:14" ht="15.75">
      <c r="A1679" s="125" t="s">
        <v>1</v>
      </c>
      <c r="B1679" s="125"/>
      <c r="C1679" s="125"/>
      <c r="D1679" s="125"/>
      <c r="E1679" s="125"/>
      <c r="F1679" s="125"/>
      <c r="G1679" s="125"/>
      <c r="H1679" s="125"/>
      <c r="I1679" s="125"/>
      <c r="J1679" s="125"/>
      <c r="K1679" s="125"/>
      <c r="L1679" s="125"/>
      <c r="M1679" s="125"/>
      <c r="N1679" s="125"/>
    </row>
    <row r="1680" spans="1:14" ht="15.75">
      <c r="A1680" s="125" t="s">
        <v>2</v>
      </c>
      <c r="B1680" s="125"/>
      <c r="C1680" s="125"/>
      <c r="D1680" s="125"/>
      <c r="E1680" s="125"/>
      <c r="F1680" s="125"/>
      <c r="G1680" s="125"/>
      <c r="H1680" s="125"/>
      <c r="I1680" s="125"/>
      <c r="J1680" s="125"/>
      <c r="K1680" s="125"/>
      <c r="L1680" s="125"/>
      <c r="M1680" s="125"/>
      <c r="N1680" s="125"/>
    </row>
    <row r="1681" spans="1:14" ht="16.5" thickBot="1">
      <c r="A1681" s="126" t="s">
        <v>3</v>
      </c>
      <c r="B1681" s="126"/>
      <c r="C1681" s="126"/>
      <c r="D1681" s="126"/>
      <c r="E1681" s="126"/>
      <c r="F1681" s="126"/>
      <c r="G1681" s="126"/>
      <c r="H1681" s="126"/>
      <c r="I1681" s="126"/>
      <c r="J1681" s="126"/>
      <c r="K1681" s="126"/>
      <c r="L1681" s="126"/>
      <c r="M1681" s="126"/>
      <c r="N1681" s="126"/>
    </row>
    <row r="1682" spans="1:14" ht="15.75">
      <c r="A1682" s="127" t="s">
        <v>475</v>
      </c>
      <c r="B1682" s="127"/>
      <c r="C1682" s="127"/>
      <c r="D1682" s="127"/>
      <c r="E1682" s="127"/>
      <c r="F1682" s="127"/>
      <c r="G1682" s="127"/>
      <c r="H1682" s="127"/>
      <c r="I1682" s="127"/>
      <c r="J1682" s="127"/>
      <c r="K1682" s="127"/>
      <c r="L1682" s="127"/>
      <c r="M1682" s="127"/>
      <c r="N1682" s="127"/>
    </row>
    <row r="1683" spans="1:14" ht="15.75">
      <c r="A1683" s="127" t="s">
        <v>5</v>
      </c>
      <c r="B1683" s="127"/>
      <c r="C1683" s="127"/>
      <c r="D1683" s="127"/>
      <c r="E1683" s="127"/>
      <c r="F1683" s="127"/>
      <c r="G1683" s="127"/>
      <c r="H1683" s="127"/>
      <c r="I1683" s="127"/>
      <c r="J1683" s="127"/>
      <c r="K1683" s="127"/>
      <c r="L1683" s="127"/>
      <c r="M1683" s="127"/>
      <c r="N1683" s="127"/>
    </row>
    <row r="1684" spans="1:14" ht="15.75">
      <c r="A1684" s="122" t="s">
        <v>6</v>
      </c>
      <c r="B1684" s="117" t="s">
        <v>7</v>
      </c>
      <c r="C1684" s="117" t="s">
        <v>8</v>
      </c>
      <c r="D1684" s="122" t="s">
        <v>9</v>
      </c>
      <c r="E1684" s="117" t="s">
        <v>10</v>
      </c>
      <c r="F1684" s="117" t="s">
        <v>11</v>
      </c>
      <c r="G1684" s="117" t="s">
        <v>12</v>
      </c>
      <c r="H1684" s="117" t="s">
        <v>13</v>
      </c>
      <c r="I1684" s="117" t="s">
        <v>14</v>
      </c>
      <c r="J1684" s="117" t="s">
        <v>15</v>
      </c>
      <c r="K1684" s="120" t="s">
        <v>16</v>
      </c>
      <c r="L1684" s="117" t="s">
        <v>17</v>
      </c>
      <c r="M1684" s="117" t="s">
        <v>18</v>
      </c>
      <c r="N1684" s="117" t="s">
        <v>19</v>
      </c>
    </row>
    <row r="1685" spans="1:14" ht="15.75">
      <c r="A1685" s="123"/>
      <c r="B1685" s="118"/>
      <c r="C1685" s="118"/>
      <c r="D1685" s="123"/>
      <c r="E1685" s="118"/>
      <c r="F1685" s="118"/>
      <c r="G1685" s="118"/>
      <c r="H1685" s="118"/>
      <c r="I1685" s="118"/>
      <c r="J1685" s="118"/>
      <c r="K1685" s="121"/>
      <c r="L1685" s="118"/>
      <c r="M1685" s="118"/>
      <c r="N1685" s="118"/>
    </row>
    <row r="1686" spans="1:14" ht="15.75">
      <c r="A1686" s="63">
        <v>1</v>
      </c>
      <c r="B1686" s="64">
        <v>43159</v>
      </c>
      <c r="C1686" s="60" t="s">
        <v>20</v>
      </c>
      <c r="D1686" s="60" t="s">
        <v>21</v>
      </c>
      <c r="E1686" s="61" t="s">
        <v>485</v>
      </c>
      <c r="F1686" s="60">
        <v>681</v>
      </c>
      <c r="G1686" s="61">
        <v>666</v>
      </c>
      <c r="H1686" s="61">
        <v>690</v>
      </c>
      <c r="I1686" s="61">
        <v>698</v>
      </c>
      <c r="J1686" s="61">
        <v>704</v>
      </c>
      <c r="K1686" s="61">
        <v>666</v>
      </c>
      <c r="L1686" s="65">
        <f aca="true" t="shared" si="410" ref="L1686:L1696">100000/F1686</f>
        <v>146.84287812041117</v>
      </c>
      <c r="M1686" s="66">
        <f aca="true" t="shared" si="411" ref="M1686:M1693">IF(D1686="BUY",(K1686-F1686)*(L1686),(F1686-K1686)*(L1686))</f>
        <v>-2202.6431718061676</v>
      </c>
      <c r="N1686" s="79">
        <f aca="true" t="shared" si="412" ref="N1686:N1693">M1686/(L1686)/F1686%</f>
        <v>-2.2026431718061676</v>
      </c>
    </row>
    <row r="1687" spans="1:14" ht="15.75">
      <c r="A1687" s="63">
        <v>2</v>
      </c>
      <c r="B1687" s="64">
        <v>43159</v>
      </c>
      <c r="C1687" s="60" t="s">
        <v>20</v>
      </c>
      <c r="D1687" s="60" t="s">
        <v>21</v>
      </c>
      <c r="E1687" s="61" t="s">
        <v>68</v>
      </c>
      <c r="F1687" s="60">
        <v>640</v>
      </c>
      <c r="G1687" s="61">
        <v>626</v>
      </c>
      <c r="H1687" s="61">
        <v>647</v>
      </c>
      <c r="I1687" s="61">
        <v>654</v>
      </c>
      <c r="J1687" s="61">
        <v>661</v>
      </c>
      <c r="K1687" s="61">
        <v>626</v>
      </c>
      <c r="L1687" s="65">
        <f t="shared" si="410"/>
        <v>156.25</v>
      </c>
      <c r="M1687" s="66">
        <f t="shared" si="411"/>
        <v>-2187.5</v>
      </c>
      <c r="N1687" s="79">
        <f t="shared" si="412"/>
        <v>-2.1875</v>
      </c>
    </row>
    <row r="1688" spans="1:14" ht="15.75">
      <c r="A1688" s="63">
        <v>3</v>
      </c>
      <c r="B1688" s="64">
        <v>43159</v>
      </c>
      <c r="C1688" s="60" t="s">
        <v>20</v>
      </c>
      <c r="D1688" s="60" t="s">
        <v>21</v>
      </c>
      <c r="E1688" s="61" t="s">
        <v>145</v>
      </c>
      <c r="F1688" s="60">
        <v>405</v>
      </c>
      <c r="G1688" s="61">
        <v>395</v>
      </c>
      <c r="H1688" s="61">
        <v>410</v>
      </c>
      <c r="I1688" s="61">
        <v>415</v>
      </c>
      <c r="J1688" s="61">
        <v>420</v>
      </c>
      <c r="K1688" s="61">
        <v>395</v>
      </c>
      <c r="L1688" s="65">
        <f t="shared" si="410"/>
        <v>246.91358024691357</v>
      </c>
      <c r="M1688" s="66">
        <f t="shared" si="411"/>
        <v>-2469.135802469136</v>
      </c>
      <c r="N1688" s="79">
        <f t="shared" si="412"/>
        <v>-2.469135802469136</v>
      </c>
    </row>
    <row r="1689" spans="1:14" ht="15.75">
      <c r="A1689" s="63">
        <v>4</v>
      </c>
      <c r="B1689" s="64">
        <v>43159</v>
      </c>
      <c r="C1689" s="60" t="s">
        <v>20</v>
      </c>
      <c r="D1689" s="60" t="s">
        <v>21</v>
      </c>
      <c r="E1689" s="61" t="s">
        <v>484</v>
      </c>
      <c r="F1689" s="60">
        <v>236</v>
      </c>
      <c r="G1689" s="61">
        <v>229</v>
      </c>
      <c r="H1689" s="61">
        <v>240</v>
      </c>
      <c r="I1689" s="61">
        <v>244</v>
      </c>
      <c r="J1689" s="61">
        <v>248</v>
      </c>
      <c r="K1689" s="61">
        <v>244</v>
      </c>
      <c r="L1689" s="65">
        <f t="shared" si="410"/>
        <v>423.728813559322</v>
      </c>
      <c r="M1689" s="66">
        <f t="shared" si="411"/>
        <v>3389.830508474576</v>
      </c>
      <c r="N1689" s="79">
        <f t="shared" si="412"/>
        <v>3.3898305084745766</v>
      </c>
    </row>
    <row r="1690" spans="1:14" ht="15.75">
      <c r="A1690" s="63">
        <v>5</v>
      </c>
      <c r="B1690" s="64">
        <v>43159</v>
      </c>
      <c r="C1690" s="60" t="s">
        <v>20</v>
      </c>
      <c r="D1690" s="60" t="s">
        <v>21</v>
      </c>
      <c r="E1690" s="61" t="s">
        <v>296</v>
      </c>
      <c r="F1690" s="60">
        <v>190</v>
      </c>
      <c r="G1690" s="61">
        <v>185</v>
      </c>
      <c r="H1690" s="61">
        <v>193</v>
      </c>
      <c r="I1690" s="61">
        <v>196</v>
      </c>
      <c r="J1690" s="61">
        <v>199</v>
      </c>
      <c r="K1690" s="61">
        <v>196</v>
      </c>
      <c r="L1690" s="65">
        <f t="shared" si="410"/>
        <v>526.3157894736842</v>
      </c>
      <c r="M1690" s="66">
        <f t="shared" si="411"/>
        <v>3157.894736842105</v>
      </c>
      <c r="N1690" s="79">
        <f t="shared" si="412"/>
        <v>3.1578947368421053</v>
      </c>
    </row>
    <row r="1691" spans="1:14" ht="15.75">
      <c r="A1691" s="63">
        <v>6</v>
      </c>
      <c r="B1691" s="64">
        <v>43159</v>
      </c>
      <c r="C1691" s="60" t="s">
        <v>20</v>
      </c>
      <c r="D1691" s="60" t="s">
        <v>21</v>
      </c>
      <c r="E1691" s="61" t="s">
        <v>374</v>
      </c>
      <c r="F1691" s="60">
        <v>131.5</v>
      </c>
      <c r="G1691" s="61">
        <v>128</v>
      </c>
      <c r="H1691" s="61">
        <v>133.5</v>
      </c>
      <c r="I1691" s="61">
        <v>135.5</v>
      </c>
      <c r="J1691" s="61">
        <v>137.5</v>
      </c>
      <c r="K1691" s="61">
        <v>133.5</v>
      </c>
      <c r="L1691" s="65">
        <f t="shared" si="410"/>
        <v>760.4562737642585</v>
      </c>
      <c r="M1691" s="66">
        <f t="shared" si="411"/>
        <v>1520.912547528517</v>
      </c>
      <c r="N1691" s="79">
        <f t="shared" si="412"/>
        <v>1.5209125475285172</v>
      </c>
    </row>
    <row r="1692" spans="1:14" ht="15.75">
      <c r="A1692" s="63">
        <v>7</v>
      </c>
      <c r="B1692" s="64">
        <v>43158</v>
      </c>
      <c r="C1692" s="60" t="s">
        <v>20</v>
      </c>
      <c r="D1692" s="60" t="s">
        <v>21</v>
      </c>
      <c r="E1692" s="61" t="s">
        <v>219</v>
      </c>
      <c r="F1692" s="60">
        <v>331</v>
      </c>
      <c r="G1692" s="61">
        <v>324</v>
      </c>
      <c r="H1692" s="61">
        <v>335</v>
      </c>
      <c r="I1692" s="61">
        <v>339</v>
      </c>
      <c r="J1692" s="61">
        <v>343</v>
      </c>
      <c r="K1692" s="61">
        <v>324</v>
      </c>
      <c r="L1692" s="65">
        <f t="shared" si="410"/>
        <v>302.11480362537765</v>
      </c>
      <c r="M1692" s="66">
        <f t="shared" si="411"/>
        <v>-2114.8036253776436</v>
      </c>
      <c r="N1692" s="79">
        <f t="shared" si="412"/>
        <v>-2.1148036253776437</v>
      </c>
    </row>
    <row r="1693" spans="1:14" ht="15.75">
      <c r="A1693" s="63">
        <v>8</v>
      </c>
      <c r="B1693" s="64">
        <v>43158</v>
      </c>
      <c r="C1693" s="60" t="s">
        <v>20</v>
      </c>
      <c r="D1693" s="60" t="s">
        <v>21</v>
      </c>
      <c r="E1693" s="61" t="s">
        <v>421</v>
      </c>
      <c r="F1693" s="60">
        <v>151</v>
      </c>
      <c r="G1693" s="61">
        <v>146</v>
      </c>
      <c r="H1693" s="61">
        <v>154</v>
      </c>
      <c r="I1693" s="61">
        <v>157</v>
      </c>
      <c r="J1693" s="61">
        <v>160</v>
      </c>
      <c r="K1693" s="61">
        <v>146</v>
      </c>
      <c r="L1693" s="65">
        <f t="shared" si="410"/>
        <v>662.2516556291391</v>
      </c>
      <c r="M1693" s="66">
        <f t="shared" si="411"/>
        <v>-3311.258278145696</v>
      </c>
      <c r="N1693" s="79">
        <f t="shared" si="412"/>
        <v>-3.3112582781456954</v>
      </c>
    </row>
    <row r="1694" spans="1:14" ht="15.75">
      <c r="A1694" s="63">
        <v>9</v>
      </c>
      <c r="B1694" s="64">
        <v>43158</v>
      </c>
      <c r="C1694" s="60" t="s">
        <v>20</v>
      </c>
      <c r="D1694" s="60" t="s">
        <v>21</v>
      </c>
      <c r="E1694" s="61" t="s">
        <v>90</v>
      </c>
      <c r="F1694" s="60">
        <v>507</v>
      </c>
      <c r="G1694" s="61">
        <v>496</v>
      </c>
      <c r="H1694" s="61">
        <v>513</v>
      </c>
      <c r="I1694" s="61">
        <v>519</v>
      </c>
      <c r="J1694" s="61">
        <v>525</v>
      </c>
      <c r="K1694" s="61">
        <v>512.8</v>
      </c>
      <c r="L1694" s="65">
        <f t="shared" si="410"/>
        <v>197.23865877712032</v>
      </c>
      <c r="M1694" s="66">
        <f>IF(D1694="BUY",(K1694-F1694)*(L1694),(F1694-K1694)*(L1694))</f>
        <v>1143.984220907289</v>
      </c>
      <c r="N1694" s="79">
        <f>M1694/(L1694)/F1694%</f>
        <v>1.143984220907289</v>
      </c>
    </row>
    <row r="1695" spans="1:14" ht="15.75">
      <c r="A1695" s="63">
        <v>10</v>
      </c>
      <c r="B1695" s="64">
        <v>43157</v>
      </c>
      <c r="C1695" s="60" t="s">
        <v>20</v>
      </c>
      <c r="D1695" s="60" t="s">
        <v>21</v>
      </c>
      <c r="E1695" s="61" t="s">
        <v>219</v>
      </c>
      <c r="F1695" s="60">
        <v>330</v>
      </c>
      <c r="G1695" s="61">
        <v>323</v>
      </c>
      <c r="H1695" s="61">
        <v>334</v>
      </c>
      <c r="I1695" s="61">
        <v>338</v>
      </c>
      <c r="J1695" s="61">
        <v>342</v>
      </c>
      <c r="K1695" s="61">
        <v>334</v>
      </c>
      <c r="L1695" s="65">
        <f t="shared" si="410"/>
        <v>303.030303030303</v>
      </c>
      <c r="M1695" s="66">
        <f>IF(D1695="BUY",(K1695-F1695)*(L1695),(F1695-K1695)*(L1695))</f>
        <v>1212.121212121212</v>
      </c>
      <c r="N1695" s="79">
        <f>M1695/(L1695)/F1695%</f>
        <v>1.2121212121212122</v>
      </c>
    </row>
    <row r="1696" spans="1:14" ht="15.75">
      <c r="A1696" s="63">
        <v>11</v>
      </c>
      <c r="B1696" s="64">
        <v>43157</v>
      </c>
      <c r="C1696" s="60" t="s">
        <v>20</v>
      </c>
      <c r="D1696" s="60" t="s">
        <v>21</v>
      </c>
      <c r="E1696" s="61" t="s">
        <v>395</v>
      </c>
      <c r="F1696" s="60">
        <v>102</v>
      </c>
      <c r="G1696" s="61">
        <v>99</v>
      </c>
      <c r="H1696" s="61">
        <v>104</v>
      </c>
      <c r="I1696" s="61">
        <v>106</v>
      </c>
      <c r="J1696" s="61">
        <v>108</v>
      </c>
      <c r="K1696" s="61">
        <v>103</v>
      </c>
      <c r="L1696" s="65">
        <f t="shared" si="410"/>
        <v>980.3921568627451</v>
      </c>
      <c r="M1696" s="66">
        <f>IF(D1696="BUY",(K1696-F1696)*(L1696),(F1696-K1696)*(L1696))</f>
        <v>980.3921568627451</v>
      </c>
      <c r="N1696" s="79">
        <f>M1696/(L1696)/F1696%</f>
        <v>0.9803921568627451</v>
      </c>
    </row>
    <row r="1697" spans="1:14" ht="15.75">
      <c r="A1697" s="63">
        <v>12</v>
      </c>
      <c r="B1697" s="64">
        <v>43157</v>
      </c>
      <c r="C1697" s="60" t="s">
        <v>20</v>
      </c>
      <c r="D1697" s="60" t="s">
        <v>21</v>
      </c>
      <c r="E1697" s="61" t="s">
        <v>479</v>
      </c>
      <c r="F1697" s="60">
        <v>435</v>
      </c>
      <c r="G1697" s="61">
        <v>425</v>
      </c>
      <c r="H1697" s="61">
        <v>440</v>
      </c>
      <c r="I1697" s="61">
        <v>445</v>
      </c>
      <c r="J1697" s="61">
        <v>450</v>
      </c>
      <c r="K1697" s="61">
        <v>425</v>
      </c>
      <c r="L1697" s="65">
        <v>425</v>
      </c>
      <c r="M1697" s="66">
        <f aca="true" t="shared" si="413" ref="M1697:M1705">IF(D1697="BUY",(K1697-F1697)*(L1697),(F1697-K1697)*(L1697))</f>
        <v>-4250</v>
      </c>
      <c r="N1697" s="79">
        <f aca="true" t="shared" si="414" ref="N1697:N1705">M1697/(L1697)/F1697%</f>
        <v>-2.298850574712644</v>
      </c>
    </row>
    <row r="1698" spans="1:14" ht="15.75">
      <c r="A1698" s="63">
        <v>13</v>
      </c>
      <c r="B1698" s="64">
        <v>43157</v>
      </c>
      <c r="C1698" s="60" t="s">
        <v>20</v>
      </c>
      <c r="D1698" s="60" t="s">
        <v>21</v>
      </c>
      <c r="E1698" s="61" t="s">
        <v>239</v>
      </c>
      <c r="F1698" s="60">
        <v>678</v>
      </c>
      <c r="G1698" s="61">
        <v>664</v>
      </c>
      <c r="H1698" s="61">
        <v>686</v>
      </c>
      <c r="I1698" s="61">
        <v>694</v>
      </c>
      <c r="J1698" s="61">
        <v>700</v>
      </c>
      <c r="K1698" s="61">
        <v>686</v>
      </c>
      <c r="L1698" s="65">
        <f aca="true" t="shared" si="415" ref="L1698:L1705">100000/F1698</f>
        <v>147.49262536873155</v>
      </c>
      <c r="M1698" s="66">
        <f t="shared" si="413"/>
        <v>1179.9410029498524</v>
      </c>
      <c r="N1698" s="79">
        <f t="shared" si="414"/>
        <v>1.1799410029498525</v>
      </c>
    </row>
    <row r="1699" spans="1:14" ht="15.75">
      <c r="A1699" s="63">
        <v>14</v>
      </c>
      <c r="B1699" s="64">
        <v>43154</v>
      </c>
      <c r="C1699" s="60" t="s">
        <v>20</v>
      </c>
      <c r="D1699" s="60" t="s">
        <v>21</v>
      </c>
      <c r="E1699" s="61" t="s">
        <v>90</v>
      </c>
      <c r="F1699" s="60">
        <v>678</v>
      </c>
      <c r="G1699" s="61">
        <v>664</v>
      </c>
      <c r="H1699" s="61">
        <v>686</v>
      </c>
      <c r="I1699" s="61">
        <v>694</v>
      </c>
      <c r="J1699" s="61">
        <v>700</v>
      </c>
      <c r="K1699" s="61">
        <v>686</v>
      </c>
      <c r="L1699" s="65">
        <f t="shared" si="415"/>
        <v>147.49262536873155</v>
      </c>
      <c r="M1699" s="66">
        <f t="shared" si="413"/>
        <v>1179.9410029498524</v>
      </c>
      <c r="N1699" s="79">
        <f t="shared" si="414"/>
        <v>1.1799410029498525</v>
      </c>
    </row>
    <row r="1700" spans="1:14" ht="15.75">
      <c r="A1700" s="63">
        <v>15</v>
      </c>
      <c r="B1700" s="64">
        <v>43154</v>
      </c>
      <c r="C1700" s="60" t="s">
        <v>20</v>
      </c>
      <c r="D1700" s="60" t="s">
        <v>21</v>
      </c>
      <c r="E1700" s="61" t="s">
        <v>25</v>
      </c>
      <c r="F1700" s="60">
        <v>885</v>
      </c>
      <c r="G1700" s="61">
        <v>869</v>
      </c>
      <c r="H1700" s="61">
        <v>895</v>
      </c>
      <c r="I1700" s="61">
        <v>905</v>
      </c>
      <c r="J1700" s="61">
        <v>915</v>
      </c>
      <c r="K1700" s="61">
        <v>894.5</v>
      </c>
      <c r="L1700" s="65">
        <f t="shared" si="415"/>
        <v>112.99435028248588</v>
      </c>
      <c r="M1700" s="66">
        <f t="shared" si="413"/>
        <v>1073.446327683616</v>
      </c>
      <c r="N1700" s="79">
        <f t="shared" si="414"/>
        <v>1.073446327683616</v>
      </c>
    </row>
    <row r="1701" spans="1:14" ht="15.75">
      <c r="A1701" s="63">
        <v>16</v>
      </c>
      <c r="B1701" s="64">
        <v>43154</v>
      </c>
      <c r="C1701" s="60" t="s">
        <v>20</v>
      </c>
      <c r="D1701" s="60" t="s">
        <v>21</v>
      </c>
      <c r="E1701" s="61" t="s">
        <v>239</v>
      </c>
      <c r="F1701" s="60">
        <v>668</v>
      </c>
      <c r="G1701" s="61">
        <v>655</v>
      </c>
      <c r="H1701" s="61">
        <v>676</v>
      </c>
      <c r="I1701" s="61">
        <v>684</v>
      </c>
      <c r="J1701" s="61">
        <v>692</v>
      </c>
      <c r="K1701" s="61">
        <v>676</v>
      </c>
      <c r="L1701" s="65">
        <f t="shared" si="415"/>
        <v>149.7005988023952</v>
      </c>
      <c r="M1701" s="66">
        <f t="shared" si="413"/>
        <v>1197.6047904191616</v>
      </c>
      <c r="N1701" s="79">
        <f t="shared" si="414"/>
        <v>1.1976047904191618</v>
      </c>
    </row>
    <row r="1702" spans="1:14" ht="15.75">
      <c r="A1702" s="63">
        <v>17</v>
      </c>
      <c r="B1702" s="64">
        <v>43154</v>
      </c>
      <c r="C1702" s="60" t="s">
        <v>20</v>
      </c>
      <c r="D1702" s="60" t="s">
        <v>21</v>
      </c>
      <c r="E1702" s="61" t="s">
        <v>469</v>
      </c>
      <c r="F1702" s="60">
        <v>832</v>
      </c>
      <c r="G1702" s="61">
        <v>816</v>
      </c>
      <c r="H1702" s="61">
        <v>842</v>
      </c>
      <c r="I1702" s="61">
        <v>852</v>
      </c>
      <c r="J1702" s="61">
        <v>862</v>
      </c>
      <c r="K1702" s="61">
        <v>842</v>
      </c>
      <c r="L1702" s="65">
        <f t="shared" si="415"/>
        <v>120.1923076923077</v>
      </c>
      <c r="M1702" s="66">
        <f t="shared" si="413"/>
        <v>1201.923076923077</v>
      </c>
      <c r="N1702" s="79">
        <f t="shared" si="414"/>
        <v>1.2019230769230769</v>
      </c>
    </row>
    <row r="1703" spans="1:14" ht="15.75">
      <c r="A1703" s="63">
        <v>18</v>
      </c>
      <c r="B1703" s="64">
        <v>43153</v>
      </c>
      <c r="C1703" s="60" t="s">
        <v>20</v>
      </c>
      <c r="D1703" s="60" t="s">
        <v>21</v>
      </c>
      <c r="E1703" s="61" t="s">
        <v>221</v>
      </c>
      <c r="F1703" s="60">
        <v>485</v>
      </c>
      <c r="G1703" s="61">
        <v>475</v>
      </c>
      <c r="H1703" s="61">
        <v>490</v>
      </c>
      <c r="I1703" s="61">
        <v>495</v>
      </c>
      <c r="J1703" s="61">
        <v>500</v>
      </c>
      <c r="K1703" s="61">
        <v>495</v>
      </c>
      <c r="L1703" s="65">
        <f t="shared" si="415"/>
        <v>206.18556701030928</v>
      </c>
      <c r="M1703" s="66">
        <f t="shared" si="413"/>
        <v>2061.855670103093</v>
      </c>
      <c r="N1703" s="79">
        <f t="shared" si="414"/>
        <v>2.061855670103093</v>
      </c>
    </row>
    <row r="1704" spans="1:14" ht="15.75">
      <c r="A1704" s="63">
        <v>19</v>
      </c>
      <c r="B1704" s="64">
        <v>43153</v>
      </c>
      <c r="C1704" s="60" t="s">
        <v>20</v>
      </c>
      <c r="D1704" s="60" t="s">
        <v>21</v>
      </c>
      <c r="E1704" s="61" t="s">
        <v>25</v>
      </c>
      <c r="F1704" s="60">
        <v>870</v>
      </c>
      <c r="G1704" s="61">
        <v>853</v>
      </c>
      <c r="H1704" s="61">
        <v>880</v>
      </c>
      <c r="I1704" s="61">
        <v>890</v>
      </c>
      <c r="J1704" s="61">
        <v>900</v>
      </c>
      <c r="K1704" s="61">
        <v>880</v>
      </c>
      <c r="L1704" s="65">
        <f t="shared" si="415"/>
        <v>114.94252873563218</v>
      </c>
      <c r="M1704" s="66">
        <f t="shared" si="413"/>
        <v>1149.4252873563219</v>
      </c>
      <c r="N1704" s="79">
        <f t="shared" si="414"/>
        <v>1.149425287356322</v>
      </c>
    </row>
    <row r="1705" spans="1:14" ht="15.75">
      <c r="A1705" s="63">
        <v>20</v>
      </c>
      <c r="B1705" s="64">
        <v>43153</v>
      </c>
      <c r="C1705" s="60" t="s">
        <v>20</v>
      </c>
      <c r="D1705" s="60" t="s">
        <v>21</v>
      </c>
      <c r="E1705" s="61" t="s">
        <v>248</v>
      </c>
      <c r="F1705" s="60">
        <v>331</v>
      </c>
      <c r="G1705" s="61">
        <v>325</v>
      </c>
      <c r="H1705" s="61">
        <v>335</v>
      </c>
      <c r="I1705" s="61">
        <v>339</v>
      </c>
      <c r="J1705" s="61">
        <v>343</v>
      </c>
      <c r="K1705" s="61">
        <v>325</v>
      </c>
      <c r="L1705" s="65">
        <f t="shared" si="415"/>
        <v>302.11480362537765</v>
      </c>
      <c r="M1705" s="66">
        <f t="shared" si="413"/>
        <v>-1812.688821752266</v>
      </c>
      <c r="N1705" s="79">
        <f t="shared" si="414"/>
        <v>-1.8126888217522659</v>
      </c>
    </row>
    <row r="1706" spans="1:14" ht="15.75">
      <c r="A1706" s="63">
        <v>21</v>
      </c>
      <c r="B1706" s="64">
        <v>43153</v>
      </c>
      <c r="C1706" s="60" t="s">
        <v>20</v>
      </c>
      <c r="D1706" s="60" t="s">
        <v>21</v>
      </c>
      <c r="E1706" s="61" t="s">
        <v>482</v>
      </c>
      <c r="F1706" s="60">
        <v>130</v>
      </c>
      <c r="G1706" s="61">
        <v>126</v>
      </c>
      <c r="H1706" s="61">
        <v>133</v>
      </c>
      <c r="I1706" s="61">
        <v>136</v>
      </c>
      <c r="J1706" s="61">
        <v>139</v>
      </c>
      <c r="K1706" s="61">
        <v>132</v>
      </c>
      <c r="L1706" s="65">
        <f aca="true" t="shared" si="416" ref="L1706:L1711">100000/F1706</f>
        <v>769.2307692307693</v>
      </c>
      <c r="M1706" s="66">
        <f aca="true" t="shared" si="417" ref="M1706:M1718">IF(D1706="BUY",(K1706-F1706)*(L1706),(F1706-K1706)*(L1706))</f>
        <v>1538.4615384615386</v>
      </c>
      <c r="N1706" s="79">
        <f aca="true" t="shared" si="418" ref="N1706:N1729">M1706/(L1706)/F1706%</f>
        <v>1.5384615384615383</v>
      </c>
    </row>
    <row r="1707" spans="1:14" ht="15.75">
      <c r="A1707" s="63">
        <v>22</v>
      </c>
      <c r="B1707" s="64">
        <v>43153</v>
      </c>
      <c r="C1707" s="60" t="s">
        <v>20</v>
      </c>
      <c r="D1707" s="60" t="s">
        <v>21</v>
      </c>
      <c r="E1707" s="61" t="s">
        <v>68</v>
      </c>
      <c r="F1707" s="60">
        <v>617</v>
      </c>
      <c r="G1707" s="61">
        <v>605</v>
      </c>
      <c r="H1707" s="61">
        <v>623</v>
      </c>
      <c r="I1707" s="61">
        <v>630</v>
      </c>
      <c r="J1707" s="61">
        <v>636</v>
      </c>
      <c r="K1707" s="61">
        <v>623</v>
      </c>
      <c r="L1707" s="65">
        <f t="shared" si="416"/>
        <v>162.07455429497568</v>
      </c>
      <c r="M1707" s="66">
        <f t="shared" si="417"/>
        <v>972.4473257698542</v>
      </c>
      <c r="N1707" s="79">
        <f t="shared" si="418"/>
        <v>0.9724473257698542</v>
      </c>
    </row>
    <row r="1708" spans="1:14" ht="15.75">
      <c r="A1708" s="63">
        <v>23</v>
      </c>
      <c r="B1708" s="64">
        <v>43152</v>
      </c>
      <c r="C1708" s="60" t="s">
        <v>20</v>
      </c>
      <c r="D1708" s="60" t="s">
        <v>21</v>
      </c>
      <c r="E1708" s="61" t="s">
        <v>236</v>
      </c>
      <c r="F1708" s="60">
        <v>557</v>
      </c>
      <c r="G1708" s="61">
        <v>546</v>
      </c>
      <c r="H1708" s="61">
        <v>563</v>
      </c>
      <c r="I1708" s="61">
        <v>569</v>
      </c>
      <c r="J1708" s="61">
        <v>575</v>
      </c>
      <c r="K1708" s="61">
        <v>562</v>
      </c>
      <c r="L1708" s="65">
        <f t="shared" si="416"/>
        <v>179.53321364452424</v>
      </c>
      <c r="M1708" s="66">
        <f t="shared" si="417"/>
        <v>897.6660682226212</v>
      </c>
      <c r="N1708" s="79">
        <f t="shared" si="418"/>
        <v>0.8976660682226212</v>
      </c>
    </row>
    <row r="1709" spans="1:14" ht="15.75">
      <c r="A1709" s="63">
        <v>24</v>
      </c>
      <c r="B1709" s="64">
        <v>43152</v>
      </c>
      <c r="C1709" s="60" t="s">
        <v>20</v>
      </c>
      <c r="D1709" s="60" t="s">
        <v>21</v>
      </c>
      <c r="E1709" s="61" t="s">
        <v>93</v>
      </c>
      <c r="F1709" s="60">
        <v>576</v>
      </c>
      <c r="G1709" s="61">
        <v>567</v>
      </c>
      <c r="H1709" s="61">
        <v>581</v>
      </c>
      <c r="I1709" s="61">
        <v>586</v>
      </c>
      <c r="J1709" s="61">
        <v>591</v>
      </c>
      <c r="K1709" s="61">
        <v>567</v>
      </c>
      <c r="L1709" s="65">
        <f t="shared" si="416"/>
        <v>173.61111111111111</v>
      </c>
      <c r="M1709" s="66">
        <f t="shared" si="417"/>
        <v>-1562.5</v>
      </c>
      <c r="N1709" s="79">
        <f t="shared" si="418"/>
        <v>-1.5625</v>
      </c>
    </row>
    <row r="1710" spans="1:14" ht="15.75">
      <c r="A1710" s="63">
        <v>25</v>
      </c>
      <c r="B1710" s="64">
        <v>43152</v>
      </c>
      <c r="C1710" s="60" t="s">
        <v>20</v>
      </c>
      <c r="D1710" s="60" t="s">
        <v>94</v>
      </c>
      <c r="E1710" s="61" t="s">
        <v>315</v>
      </c>
      <c r="F1710" s="60">
        <v>318</v>
      </c>
      <c r="G1710" s="61">
        <v>325</v>
      </c>
      <c r="H1710" s="61">
        <v>314</v>
      </c>
      <c r="I1710" s="61">
        <v>310</v>
      </c>
      <c r="J1710" s="61">
        <v>306</v>
      </c>
      <c r="K1710" s="61">
        <v>314</v>
      </c>
      <c r="L1710" s="65">
        <f t="shared" si="416"/>
        <v>314.4654088050315</v>
      </c>
      <c r="M1710" s="66">
        <f t="shared" si="417"/>
        <v>1257.861635220126</v>
      </c>
      <c r="N1710" s="79">
        <f t="shared" si="418"/>
        <v>1.2578616352201257</v>
      </c>
    </row>
    <row r="1711" spans="1:14" ht="15.75">
      <c r="A1711" s="63">
        <v>26</v>
      </c>
      <c r="B1711" s="64">
        <v>43151</v>
      </c>
      <c r="C1711" s="60" t="s">
        <v>20</v>
      </c>
      <c r="D1711" s="60" t="s">
        <v>21</v>
      </c>
      <c r="E1711" s="61" t="s">
        <v>55</v>
      </c>
      <c r="F1711" s="60">
        <v>119</v>
      </c>
      <c r="G1711" s="61">
        <v>114</v>
      </c>
      <c r="H1711" s="61">
        <v>122</v>
      </c>
      <c r="I1711" s="61">
        <v>125</v>
      </c>
      <c r="J1711" s="61">
        <v>128</v>
      </c>
      <c r="K1711" s="61">
        <v>122</v>
      </c>
      <c r="L1711" s="65">
        <f t="shared" si="416"/>
        <v>840.3361344537815</v>
      </c>
      <c r="M1711" s="66">
        <f t="shared" si="417"/>
        <v>2521.0084033613443</v>
      </c>
      <c r="N1711" s="79">
        <f t="shared" si="418"/>
        <v>2.5210084033613445</v>
      </c>
    </row>
    <row r="1712" spans="1:14" ht="15.75">
      <c r="A1712" s="63">
        <v>27</v>
      </c>
      <c r="B1712" s="64">
        <v>43151</v>
      </c>
      <c r="C1712" s="60" t="s">
        <v>20</v>
      </c>
      <c r="D1712" s="60" t="s">
        <v>21</v>
      </c>
      <c r="E1712" s="61" t="s">
        <v>248</v>
      </c>
      <c r="F1712" s="60">
        <v>330</v>
      </c>
      <c r="G1712" s="61">
        <v>322</v>
      </c>
      <c r="H1712" s="61">
        <v>234</v>
      </c>
      <c r="I1712" s="61">
        <v>338</v>
      </c>
      <c r="J1712" s="61">
        <v>342</v>
      </c>
      <c r="K1712" s="61">
        <v>338</v>
      </c>
      <c r="L1712" s="65">
        <f aca="true" t="shared" si="419" ref="L1712:L1718">100000/F1712</f>
        <v>303.030303030303</v>
      </c>
      <c r="M1712" s="66">
        <f t="shared" si="417"/>
        <v>2424.242424242424</v>
      </c>
      <c r="N1712" s="79">
        <f t="shared" si="418"/>
        <v>2.4242424242424243</v>
      </c>
    </row>
    <row r="1713" spans="1:14" ht="15.75">
      <c r="A1713" s="63">
        <v>28</v>
      </c>
      <c r="B1713" s="64">
        <v>43151</v>
      </c>
      <c r="C1713" s="60" t="s">
        <v>20</v>
      </c>
      <c r="D1713" s="60" t="s">
        <v>21</v>
      </c>
      <c r="E1713" s="61" t="s">
        <v>81</v>
      </c>
      <c r="F1713" s="60">
        <v>153</v>
      </c>
      <c r="G1713" s="61">
        <v>150</v>
      </c>
      <c r="H1713" s="61">
        <v>155</v>
      </c>
      <c r="I1713" s="61">
        <v>157</v>
      </c>
      <c r="J1713" s="61">
        <v>159</v>
      </c>
      <c r="K1713" s="61">
        <v>155</v>
      </c>
      <c r="L1713" s="65">
        <f t="shared" si="419"/>
        <v>653.59477124183</v>
      </c>
      <c r="M1713" s="66">
        <f t="shared" si="417"/>
        <v>1307.18954248366</v>
      </c>
      <c r="N1713" s="79">
        <f t="shared" si="418"/>
        <v>1.3071895424836601</v>
      </c>
    </row>
    <row r="1714" spans="1:14" ht="15.75">
      <c r="A1714" s="63">
        <v>29</v>
      </c>
      <c r="B1714" s="64">
        <v>43150</v>
      </c>
      <c r="C1714" s="60" t="s">
        <v>20</v>
      </c>
      <c r="D1714" s="60" t="s">
        <v>94</v>
      </c>
      <c r="E1714" s="61" t="s">
        <v>445</v>
      </c>
      <c r="F1714" s="60">
        <v>878</v>
      </c>
      <c r="G1714" s="61">
        <v>892</v>
      </c>
      <c r="H1714" s="61">
        <v>868</v>
      </c>
      <c r="I1714" s="61">
        <v>858</v>
      </c>
      <c r="J1714" s="61">
        <v>848</v>
      </c>
      <c r="K1714" s="61">
        <v>892</v>
      </c>
      <c r="L1714" s="65">
        <f t="shared" si="419"/>
        <v>113.89521640091117</v>
      </c>
      <c r="M1714" s="66">
        <f t="shared" si="417"/>
        <v>-1594.5330296127563</v>
      </c>
      <c r="N1714" s="58">
        <f>M1714/(L1714)/F1714%</f>
        <v>-1.5945330296127564</v>
      </c>
    </row>
    <row r="1715" spans="1:14" ht="15.75">
      <c r="A1715" s="63">
        <v>30</v>
      </c>
      <c r="B1715" s="64">
        <v>43150</v>
      </c>
      <c r="C1715" s="60" t="s">
        <v>20</v>
      </c>
      <c r="D1715" s="60" t="s">
        <v>21</v>
      </c>
      <c r="E1715" s="61" t="s">
        <v>145</v>
      </c>
      <c r="F1715" s="60">
        <v>390</v>
      </c>
      <c r="G1715" s="61">
        <v>382</v>
      </c>
      <c r="H1715" s="61">
        <v>395</v>
      </c>
      <c r="I1715" s="61">
        <v>400</v>
      </c>
      <c r="J1715" s="61">
        <v>405</v>
      </c>
      <c r="K1715" s="61">
        <v>395</v>
      </c>
      <c r="L1715" s="65">
        <f t="shared" si="419"/>
        <v>256.4102564102564</v>
      </c>
      <c r="M1715" s="66">
        <f t="shared" si="417"/>
        <v>1282.051282051282</v>
      </c>
      <c r="N1715" s="79">
        <f t="shared" si="418"/>
        <v>1.2820512820512822</v>
      </c>
    </row>
    <row r="1716" spans="1:14" ht="15.75">
      <c r="A1716" s="63">
        <v>31</v>
      </c>
      <c r="B1716" s="64">
        <v>43150</v>
      </c>
      <c r="C1716" s="60" t="s">
        <v>20</v>
      </c>
      <c r="D1716" s="60" t="s">
        <v>94</v>
      </c>
      <c r="E1716" s="61" t="s">
        <v>144</v>
      </c>
      <c r="F1716" s="60">
        <v>290</v>
      </c>
      <c r="G1716" s="61">
        <v>297</v>
      </c>
      <c r="H1716" s="61">
        <v>286</v>
      </c>
      <c r="I1716" s="61">
        <v>282</v>
      </c>
      <c r="J1716" s="61">
        <v>278</v>
      </c>
      <c r="K1716" s="61">
        <v>286.15</v>
      </c>
      <c r="L1716" s="65">
        <f t="shared" si="419"/>
        <v>344.82758620689657</v>
      </c>
      <c r="M1716" s="66">
        <f t="shared" si="417"/>
        <v>1327.5862068965596</v>
      </c>
      <c r="N1716" s="79">
        <f t="shared" si="418"/>
        <v>1.3275862068965596</v>
      </c>
    </row>
    <row r="1717" spans="1:14" ht="15.75">
      <c r="A1717" s="63">
        <v>32</v>
      </c>
      <c r="B1717" s="64">
        <v>43147</v>
      </c>
      <c r="C1717" s="60" t="s">
        <v>20</v>
      </c>
      <c r="D1717" s="60" t="s">
        <v>21</v>
      </c>
      <c r="E1717" s="61" t="s">
        <v>479</v>
      </c>
      <c r="F1717" s="60">
        <v>413</v>
      </c>
      <c r="G1717" s="61">
        <v>403</v>
      </c>
      <c r="H1717" s="61">
        <v>418</v>
      </c>
      <c r="I1717" s="61">
        <v>423</v>
      </c>
      <c r="J1717" s="61">
        <v>428</v>
      </c>
      <c r="K1717" s="61">
        <v>403</v>
      </c>
      <c r="L1717" s="65">
        <f t="shared" si="419"/>
        <v>242.13075060532688</v>
      </c>
      <c r="M1717" s="66">
        <f t="shared" si="417"/>
        <v>-2421.3075060532688</v>
      </c>
      <c r="N1717" s="58">
        <f>M1717/(L1717)/F1717%</f>
        <v>-2.4213075060532687</v>
      </c>
    </row>
    <row r="1718" spans="1:14" ht="15.75">
      <c r="A1718" s="63">
        <v>33</v>
      </c>
      <c r="B1718" s="64">
        <v>43146</v>
      </c>
      <c r="C1718" s="60" t="s">
        <v>20</v>
      </c>
      <c r="D1718" s="60" t="s">
        <v>21</v>
      </c>
      <c r="E1718" s="61" t="s">
        <v>63</v>
      </c>
      <c r="F1718" s="60">
        <v>376</v>
      </c>
      <c r="G1718" s="61">
        <v>369</v>
      </c>
      <c r="H1718" s="61">
        <v>380</v>
      </c>
      <c r="I1718" s="61">
        <v>384</v>
      </c>
      <c r="J1718" s="61">
        <v>388</v>
      </c>
      <c r="K1718" s="61">
        <v>380</v>
      </c>
      <c r="L1718" s="65">
        <f t="shared" si="419"/>
        <v>265.9574468085106</v>
      </c>
      <c r="M1718" s="66">
        <f t="shared" si="417"/>
        <v>1063.8297872340424</v>
      </c>
      <c r="N1718" s="79">
        <f t="shared" si="418"/>
        <v>1.0638297872340425</v>
      </c>
    </row>
    <row r="1719" spans="1:14" ht="15.75">
      <c r="A1719" s="63">
        <v>34</v>
      </c>
      <c r="B1719" s="64">
        <v>43146</v>
      </c>
      <c r="C1719" s="60" t="s">
        <v>20</v>
      </c>
      <c r="D1719" s="60" t="s">
        <v>21</v>
      </c>
      <c r="E1719" s="61" t="s">
        <v>295</v>
      </c>
      <c r="F1719" s="60">
        <v>282</v>
      </c>
      <c r="G1719" s="61">
        <v>275</v>
      </c>
      <c r="H1719" s="61">
        <v>286</v>
      </c>
      <c r="I1719" s="61">
        <v>290</v>
      </c>
      <c r="J1719" s="61">
        <v>294</v>
      </c>
      <c r="K1719" s="61">
        <v>275</v>
      </c>
      <c r="L1719" s="65">
        <f aca="true" t="shared" si="420" ref="L1719:L1732">100000/F1719</f>
        <v>354.6099290780142</v>
      </c>
      <c r="M1719" s="66">
        <f aca="true" t="shared" si="421" ref="M1719:M1732">IF(D1719="BUY",(K1719-F1719)*(L1719),(F1719-K1719)*(L1719))</f>
        <v>-2482.2695035460993</v>
      </c>
      <c r="N1719" s="58">
        <f t="shared" si="418"/>
        <v>-2.482269503546099</v>
      </c>
    </row>
    <row r="1720" spans="1:14" ht="15.75">
      <c r="A1720" s="63">
        <v>35</v>
      </c>
      <c r="B1720" s="64">
        <v>43146</v>
      </c>
      <c r="C1720" s="60" t="s">
        <v>20</v>
      </c>
      <c r="D1720" s="60" t="s">
        <v>21</v>
      </c>
      <c r="E1720" s="61" t="s">
        <v>69</v>
      </c>
      <c r="F1720" s="60">
        <v>2075</v>
      </c>
      <c r="G1720" s="61">
        <v>2045</v>
      </c>
      <c r="H1720" s="61">
        <v>2095</v>
      </c>
      <c r="I1720" s="61">
        <v>2115</v>
      </c>
      <c r="J1720" s="61">
        <v>2135</v>
      </c>
      <c r="K1720" s="61">
        <v>2115</v>
      </c>
      <c r="L1720" s="65">
        <f t="shared" si="420"/>
        <v>48.19277108433735</v>
      </c>
      <c r="M1720" s="66">
        <f t="shared" si="421"/>
        <v>1927.710843373494</v>
      </c>
      <c r="N1720" s="79">
        <f t="shared" si="418"/>
        <v>1.927710843373494</v>
      </c>
    </row>
    <row r="1721" spans="1:14" ht="15.75">
      <c r="A1721" s="63">
        <v>36</v>
      </c>
      <c r="B1721" s="64">
        <v>43143</v>
      </c>
      <c r="C1721" s="60" t="s">
        <v>20</v>
      </c>
      <c r="D1721" s="60" t="s">
        <v>21</v>
      </c>
      <c r="E1721" s="61" t="s">
        <v>481</v>
      </c>
      <c r="F1721" s="60">
        <v>890</v>
      </c>
      <c r="G1721" s="61">
        <v>870</v>
      </c>
      <c r="H1721" s="61">
        <v>900</v>
      </c>
      <c r="I1721" s="61">
        <v>910</v>
      </c>
      <c r="J1721" s="61">
        <v>920</v>
      </c>
      <c r="K1721" s="61">
        <v>900</v>
      </c>
      <c r="L1721" s="65">
        <f>100000/F1721</f>
        <v>112.35955056179775</v>
      </c>
      <c r="M1721" s="66">
        <f>IF(D1721="BUY",(K1721-F1721)*(L1721),(F1721-K1721)*(L1721))</f>
        <v>1123.5955056179776</v>
      </c>
      <c r="N1721" s="79">
        <f t="shared" si="418"/>
        <v>1.1235955056179774</v>
      </c>
    </row>
    <row r="1722" spans="1:14" ht="15.75">
      <c r="A1722" s="63">
        <v>37</v>
      </c>
      <c r="B1722" s="64">
        <v>43143</v>
      </c>
      <c r="C1722" s="60" t="s">
        <v>20</v>
      </c>
      <c r="D1722" s="60" t="s">
        <v>21</v>
      </c>
      <c r="E1722" s="61" t="s">
        <v>470</v>
      </c>
      <c r="F1722" s="60">
        <v>331</v>
      </c>
      <c r="G1722" s="61">
        <v>324</v>
      </c>
      <c r="H1722" s="61">
        <v>335</v>
      </c>
      <c r="I1722" s="61">
        <v>339</v>
      </c>
      <c r="J1722" s="61">
        <v>343</v>
      </c>
      <c r="K1722" s="61">
        <v>324</v>
      </c>
      <c r="L1722" s="65">
        <f>100000/F1722</f>
        <v>302.11480362537765</v>
      </c>
      <c r="M1722" s="66">
        <f>IF(D1722="BUY",(K1722-F1722)*(L1722),(F1722-K1722)*(L1722))</f>
        <v>-2114.8036253776436</v>
      </c>
      <c r="N1722" s="58">
        <f t="shared" si="418"/>
        <v>-2.1148036253776437</v>
      </c>
    </row>
    <row r="1723" spans="1:14" ht="15.75">
      <c r="A1723" s="63">
        <v>38</v>
      </c>
      <c r="B1723" s="64">
        <v>43143</v>
      </c>
      <c r="C1723" s="60" t="s">
        <v>20</v>
      </c>
      <c r="D1723" s="60" t="s">
        <v>21</v>
      </c>
      <c r="E1723" s="61" t="s">
        <v>126</v>
      </c>
      <c r="F1723" s="60">
        <v>985</v>
      </c>
      <c r="G1723" s="61">
        <v>90</v>
      </c>
      <c r="H1723" s="61">
        <v>995</v>
      </c>
      <c r="I1723" s="61">
        <v>1005</v>
      </c>
      <c r="J1723" s="61">
        <v>1015</v>
      </c>
      <c r="K1723" s="61">
        <v>995</v>
      </c>
      <c r="L1723" s="65">
        <f>100000/F1723</f>
        <v>101.5228426395939</v>
      </c>
      <c r="M1723" s="66">
        <f>IF(D1723="BUY",(K1723-F1723)*(L1723),(F1723-K1723)*(L1723))</f>
        <v>1015.2284263959391</v>
      </c>
      <c r="N1723" s="79">
        <f t="shared" si="418"/>
        <v>1.015228426395939</v>
      </c>
    </row>
    <row r="1724" spans="1:14" ht="15.75">
      <c r="A1724" s="63">
        <v>39</v>
      </c>
      <c r="B1724" s="64">
        <v>43140</v>
      </c>
      <c r="C1724" s="60" t="s">
        <v>20</v>
      </c>
      <c r="D1724" s="60" t="s">
        <v>21</v>
      </c>
      <c r="E1724" s="61" t="s">
        <v>224</v>
      </c>
      <c r="F1724" s="60">
        <v>790</v>
      </c>
      <c r="G1724" s="61">
        <v>770</v>
      </c>
      <c r="H1724" s="61">
        <v>800</v>
      </c>
      <c r="I1724" s="61">
        <v>810</v>
      </c>
      <c r="J1724" s="61">
        <v>820</v>
      </c>
      <c r="K1724" s="61">
        <v>810</v>
      </c>
      <c r="L1724" s="65">
        <f t="shared" si="420"/>
        <v>126.58227848101266</v>
      </c>
      <c r="M1724" s="66">
        <f t="shared" si="421"/>
        <v>2531.6455696202534</v>
      </c>
      <c r="N1724" s="79">
        <f t="shared" si="418"/>
        <v>2.531645569620253</v>
      </c>
    </row>
    <row r="1725" spans="1:14" ht="15.75">
      <c r="A1725" s="63">
        <v>40</v>
      </c>
      <c r="B1725" s="64">
        <v>43140</v>
      </c>
      <c r="C1725" s="60" t="s">
        <v>20</v>
      </c>
      <c r="D1725" s="60" t="s">
        <v>21</v>
      </c>
      <c r="E1725" s="61" t="s">
        <v>480</v>
      </c>
      <c r="F1725" s="60">
        <v>577.5</v>
      </c>
      <c r="G1725" s="61">
        <v>566</v>
      </c>
      <c r="H1725" s="61">
        <v>584</v>
      </c>
      <c r="I1725" s="61">
        <v>590</v>
      </c>
      <c r="J1725" s="61">
        <v>596</v>
      </c>
      <c r="K1725" s="61">
        <v>566</v>
      </c>
      <c r="L1725" s="65">
        <f>100000/F1725</f>
        <v>173.16017316017317</v>
      </c>
      <c r="M1725" s="66">
        <f>IF(D1725="BUY",(K1725-F1725)*(L1725),(F1725-K1725)*(L1725))</f>
        <v>-1991.3419913419914</v>
      </c>
      <c r="N1725" s="58">
        <f t="shared" si="418"/>
        <v>-1.9913419913419912</v>
      </c>
    </row>
    <row r="1726" spans="1:14" ht="15.75">
      <c r="A1726" s="63">
        <v>41</v>
      </c>
      <c r="B1726" s="64">
        <v>43140</v>
      </c>
      <c r="C1726" s="60" t="s">
        <v>20</v>
      </c>
      <c r="D1726" s="60" t="s">
        <v>21</v>
      </c>
      <c r="E1726" s="61" t="s">
        <v>205</v>
      </c>
      <c r="F1726" s="60">
        <v>196</v>
      </c>
      <c r="G1726" s="61">
        <v>190</v>
      </c>
      <c r="H1726" s="61">
        <v>199</v>
      </c>
      <c r="I1726" s="61">
        <v>202</v>
      </c>
      <c r="J1726" s="61">
        <v>204</v>
      </c>
      <c r="K1726" s="61">
        <v>202</v>
      </c>
      <c r="L1726" s="65">
        <f>100000/F1726</f>
        <v>510.2040816326531</v>
      </c>
      <c r="M1726" s="66">
        <f>IF(D1726="BUY",(K1726-F1726)*(L1726),(F1726-K1726)*(L1726))</f>
        <v>3061.2244897959185</v>
      </c>
      <c r="N1726" s="79">
        <f t="shared" si="418"/>
        <v>3.061224489795918</v>
      </c>
    </row>
    <row r="1727" spans="1:14" ht="15.75">
      <c r="A1727" s="63">
        <v>42</v>
      </c>
      <c r="B1727" s="64">
        <v>43140</v>
      </c>
      <c r="C1727" s="60" t="s">
        <v>20</v>
      </c>
      <c r="D1727" s="60" t="s">
        <v>21</v>
      </c>
      <c r="E1727" s="61" t="s">
        <v>183</v>
      </c>
      <c r="F1727" s="60">
        <v>475</v>
      </c>
      <c r="G1727" s="61">
        <v>465</v>
      </c>
      <c r="H1727" s="61">
        <v>480</v>
      </c>
      <c r="I1727" s="61">
        <v>485</v>
      </c>
      <c r="J1727" s="61">
        <v>490</v>
      </c>
      <c r="K1727" s="61">
        <v>465</v>
      </c>
      <c r="L1727" s="65">
        <f>100000/F1727</f>
        <v>210.52631578947367</v>
      </c>
      <c r="M1727" s="66">
        <f>IF(D1727="BUY",(K1727-F1727)*(L1727),(F1727-K1727)*(L1727))</f>
        <v>-2105.2631578947367</v>
      </c>
      <c r="N1727" s="58">
        <f t="shared" si="418"/>
        <v>-2.1052631578947367</v>
      </c>
    </row>
    <row r="1728" spans="1:14" ht="15.75">
      <c r="A1728" s="63">
        <v>43</v>
      </c>
      <c r="B1728" s="64">
        <v>43140</v>
      </c>
      <c r="C1728" s="60" t="s">
        <v>20</v>
      </c>
      <c r="D1728" s="60" t="s">
        <v>21</v>
      </c>
      <c r="E1728" s="61" t="s">
        <v>217</v>
      </c>
      <c r="F1728" s="60">
        <v>804</v>
      </c>
      <c r="G1728" s="61">
        <v>787</v>
      </c>
      <c r="H1728" s="61">
        <v>814</v>
      </c>
      <c r="I1728" s="61">
        <v>824</v>
      </c>
      <c r="J1728" s="61">
        <v>834</v>
      </c>
      <c r="K1728" s="61">
        <v>814</v>
      </c>
      <c r="L1728" s="65">
        <f>100000/F1728</f>
        <v>124.37810945273633</v>
      </c>
      <c r="M1728" s="66">
        <f>IF(D1728="BUY",(K1728-F1728)*(L1728),(F1728-K1728)*(L1728))</f>
        <v>1243.7810945273632</v>
      </c>
      <c r="N1728" s="79">
        <f t="shared" si="418"/>
        <v>1.2437810945273633</v>
      </c>
    </row>
    <row r="1729" spans="1:14" ht="15.75">
      <c r="A1729" s="63">
        <v>44</v>
      </c>
      <c r="B1729" s="64">
        <v>43139</v>
      </c>
      <c r="C1729" s="60" t="s">
        <v>20</v>
      </c>
      <c r="D1729" s="60" t="s">
        <v>21</v>
      </c>
      <c r="E1729" s="61" t="s">
        <v>102</v>
      </c>
      <c r="F1729" s="60">
        <v>760</v>
      </c>
      <c r="G1729" s="61">
        <v>743</v>
      </c>
      <c r="H1729" s="61">
        <v>770</v>
      </c>
      <c r="I1729" s="61">
        <v>780</v>
      </c>
      <c r="J1729" s="61">
        <v>790</v>
      </c>
      <c r="K1729" s="61">
        <v>780</v>
      </c>
      <c r="L1729" s="65">
        <f t="shared" si="420"/>
        <v>131.57894736842104</v>
      </c>
      <c r="M1729" s="66">
        <f t="shared" si="421"/>
        <v>2631.578947368421</v>
      </c>
      <c r="N1729" s="79">
        <f t="shared" si="418"/>
        <v>2.6315789473684212</v>
      </c>
    </row>
    <row r="1730" spans="1:14" ht="15.75">
      <c r="A1730" s="63">
        <v>45</v>
      </c>
      <c r="B1730" s="64">
        <v>43139</v>
      </c>
      <c r="C1730" s="60" t="s">
        <v>20</v>
      </c>
      <c r="D1730" s="60" t="s">
        <v>21</v>
      </c>
      <c r="E1730" s="61" t="s">
        <v>433</v>
      </c>
      <c r="F1730" s="60">
        <v>460</v>
      </c>
      <c r="G1730" s="61">
        <v>450</v>
      </c>
      <c r="H1730" s="61">
        <v>465</v>
      </c>
      <c r="I1730" s="61">
        <v>470</v>
      </c>
      <c r="J1730" s="61">
        <v>475</v>
      </c>
      <c r="K1730" s="61">
        <v>475</v>
      </c>
      <c r="L1730" s="65">
        <f t="shared" si="420"/>
        <v>217.3913043478261</v>
      </c>
      <c r="M1730" s="66">
        <f t="shared" si="421"/>
        <v>3260.8695652173915</v>
      </c>
      <c r="N1730" s="79">
        <f aca="true" t="shared" si="422" ref="N1730:N1741">M1730/(L1730)/F1730%</f>
        <v>3.2608695652173916</v>
      </c>
    </row>
    <row r="1731" spans="1:14" ht="15.75">
      <c r="A1731" s="63">
        <v>46</v>
      </c>
      <c r="B1731" s="64">
        <v>43139</v>
      </c>
      <c r="C1731" s="60" t="s">
        <v>20</v>
      </c>
      <c r="D1731" s="60" t="s">
        <v>21</v>
      </c>
      <c r="E1731" s="61" t="s">
        <v>276</v>
      </c>
      <c r="F1731" s="60">
        <v>706</v>
      </c>
      <c r="G1731" s="61">
        <v>692</v>
      </c>
      <c r="H1731" s="61">
        <v>714</v>
      </c>
      <c r="I1731" s="61">
        <v>722</v>
      </c>
      <c r="J1731" s="61">
        <v>730</v>
      </c>
      <c r="K1731" s="61">
        <v>714</v>
      </c>
      <c r="L1731" s="65">
        <f t="shared" si="420"/>
        <v>141.643059490085</v>
      </c>
      <c r="M1731" s="66">
        <f t="shared" si="421"/>
        <v>1133.14447592068</v>
      </c>
      <c r="N1731" s="79">
        <f t="shared" si="422"/>
        <v>1.13314447592068</v>
      </c>
    </row>
    <row r="1732" spans="1:14" ht="15.75">
      <c r="A1732" s="63">
        <v>47</v>
      </c>
      <c r="B1732" s="64">
        <v>43138</v>
      </c>
      <c r="C1732" s="60" t="s">
        <v>20</v>
      </c>
      <c r="D1732" s="60" t="s">
        <v>21</v>
      </c>
      <c r="E1732" s="61" t="s">
        <v>131</v>
      </c>
      <c r="F1732" s="60">
        <v>490</v>
      </c>
      <c r="G1732" s="61">
        <v>480</v>
      </c>
      <c r="H1732" s="61">
        <v>495</v>
      </c>
      <c r="I1732" s="61">
        <v>500</v>
      </c>
      <c r="J1732" s="61">
        <v>505</v>
      </c>
      <c r="K1732" s="61">
        <v>480</v>
      </c>
      <c r="L1732" s="65">
        <f t="shared" si="420"/>
        <v>204.08163265306123</v>
      </c>
      <c r="M1732" s="66">
        <f t="shared" si="421"/>
        <v>-2040.8163265306123</v>
      </c>
      <c r="N1732" s="58">
        <f t="shared" si="422"/>
        <v>-2.0408163265306123</v>
      </c>
    </row>
    <row r="1733" spans="1:14" ht="15.75">
      <c r="A1733" s="63">
        <v>48</v>
      </c>
      <c r="B1733" s="64">
        <v>43138</v>
      </c>
      <c r="C1733" s="60" t="s">
        <v>20</v>
      </c>
      <c r="D1733" s="60" t="s">
        <v>21</v>
      </c>
      <c r="E1733" s="61" t="s">
        <v>210</v>
      </c>
      <c r="F1733" s="60">
        <v>990</v>
      </c>
      <c r="G1733" s="61">
        <v>974</v>
      </c>
      <c r="H1733" s="61">
        <v>1000</v>
      </c>
      <c r="I1733" s="61">
        <v>1010</v>
      </c>
      <c r="J1733" s="61">
        <v>1020</v>
      </c>
      <c r="K1733" s="61">
        <v>1020</v>
      </c>
      <c r="L1733" s="65">
        <f aca="true" t="shared" si="423" ref="L1733:L1740">100000/F1733</f>
        <v>101.01010101010101</v>
      </c>
      <c r="M1733" s="66">
        <f aca="true" t="shared" si="424" ref="M1733:M1738">IF(D1733="BUY",(K1733-F1733)*(L1733),(F1733-K1733)*(L1733))</f>
        <v>3030.3030303030305</v>
      </c>
      <c r="N1733" s="79">
        <f t="shared" si="422"/>
        <v>3.0303030303030303</v>
      </c>
    </row>
    <row r="1734" spans="1:14" ht="15.75">
      <c r="A1734" s="63">
        <v>49</v>
      </c>
      <c r="B1734" s="64">
        <v>43138</v>
      </c>
      <c r="C1734" s="60" t="s">
        <v>20</v>
      </c>
      <c r="D1734" s="60" t="s">
        <v>21</v>
      </c>
      <c r="E1734" s="61" t="s">
        <v>409</v>
      </c>
      <c r="F1734" s="60">
        <v>287</v>
      </c>
      <c r="G1734" s="61">
        <v>281</v>
      </c>
      <c r="H1734" s="61">
        <v>290</v>
      </c>
      <c r="I1734" s="61">
        <v>293</v>
      </c>
      <c r="J1734" s="61">
        <v>296</v>
      </c>
      <c r="K1734" s="61">
        <v>296</v>
      </c>
      <c r="L1734" s="65">
        <f t="shared" si="423"/>
        <v>348.4320557491289</v>
      </c>
      <c r="M1734" s="66">
        <f t="shared" si="424"/>
        <v>3135.88850174216</v>
      </c>
      <c r="N1734" s="79">
        <f t="shared" si="422"/>
        <v>3.1358885017421603</v>
      </c>
    </row>
    <row r="1735" spans="1:14" ht="15.75">
      <c r="A1735" s="63">
        <v>50</v>
      </c>
      <c r="B1735" s="64">
        <v>43137</v>
      </c>
      <c r="C1735" s="60" t="s">
        <v>20</v>
      </c>
      <c r="D1735" s="60" t="s">
        <v>21</v>
      </c>
      <c r="E1735" s="61" t="s">
        <v>295</v>
      </c>
      <c r="F1735" s="60">
        <v>228</v>
      </c>
      <c r="G1735" s="61">
        <v>222</v>
      </c>
      <c r="H1735" s="61">
        <v>231</v>
      </c>
      <c r="I1735" s="61">
        <v>234</v>
      </c>
      <c r="J1735" s="61">
        <v>237</v>
      </c>
      <c r="K1735" s="61">
        <v>242</v>
      </c>
      <c r="L1735" s="65">
        <f t="shared" si="423"/>
        <v>438.5964912280702</v>
      </c>
      <c r="M1735" s="66">
        <f t="shared" si="424"/>
        <v>6140.350877192983</v>
      </c>
      <c r="N1735" s="79">
        <f t="shared" si="422"/>
        <v>6.140350877192983</v>
      </c>
    </row>
    <row r="1736" spans="1:14" ht="15.75">
      <c r="A1736" s="63">
        <v>51</v>
      </c>
      <c r="B1736" s="64">
        <v>43137</v>
      </c>
      <c r="C1736" s="60" t="s">
        <v>20</v>
      </c>
      <c r="D1736" s="60" t="s">
        <v>21</v>
      </c>
      <c r="E1736" s="61" t="s">
        <v>145</v>
      </c>
      <c r="F1736" s="60">
        <v>326</v>
      </c>
      <c r="G1736" s="61">
        <v>320</v>
      </c>
      <c r="H1736" s="61">
        <v>330</v>
      </c>
      <c r="I1736" s="61">
        <v>334</v>
      </c>
      <c r="J1736" s="61">
        <v>338</v>
      </c>
      <c r="K1736" s="61">
        <v>338</v>
      </c>
      <c r="L1736" s="65">
        <f t="shared" si="423"/>
        <v>306.7484662576687</v>
      </c>
      <c r="M1736" s="66">
        <f t="shared" si="424"/>
        <v>3680.9815950920247</v>
      </c>
      <c r="N1736" s="79">
        <f t="shared" si="422"/>
        <v>3.6809815950920246</v>
      </c>
    </row>
    <row r="1737" spans="1:14" ht="15.75">
      <c r="A1737" s="63">
        <v>52</v>
      </c>
      <c r="B1737" s="64">
        <v>43136</v>
      </c>
      <c r="C1737" s="60" t="s">
        <v>20</v>
      </c>
      <c r="D1737" s="60" t="s">
        <v>21</v>
      </c>
      <c r="E1737" s="61" t="s">
        <v>192</v>
      </c>
      <c r="F1737" s="60">
        <v>628</v>
      </c>
      <c r="G1737" s="61">
        <v>615</v>
      </c>
      <c r="H1737" s="61">
        <v>635</v>
      </c>
      <c r="I1737" s="61">
        <v>641</v>
      </c>
      <c r="J1737" s="61">
        <v>648</v>
      </c>
      <c r="K1737" s="61">
        <v>616</v>
      </c>
      <c r="L1737" s="65">
        <f t="shared" si="423"/>
        <v>159.23566878980893</v>
      </c>
      <c r="M1737" s="66">
        <f t="shared" si="424"/>
        <v>-1910.8280254777071</v>
      </c>
      <c r="N1737" s="58">
        <f t="shared" si="422"/>
        <v>-1.910828025477707</v>
      </c>
    </row>
    <row r="1738" spans="1:14" ht="15.75">
      <c r="A1738" s="63">
        <v>53</v>
      </c>
      <c r="B1738" s="64">
        <v>43136</v>
      </c>
      <c r="C1738" s="60" t="s">
        <v>20</v>
      </c>
      <c r="D1738" s="60" t="s">
        <v>21</v>
      </c>
      <c r="E1738" s="61" t="s">
        <v>25</v>
      </c>
      <c r="F1738" s="60">
        <v>873</v>
      </c>
      <c r="G1738" s="61">
        <v>857</v>
      </c>
      <c r="H1738" s="61">
        <v>883</v>
      </c>
      <c r="I1738" s="61">
        <v>893</v>
      </c>
      <c r="J1738" s="61">
        <v>903</v>
      </c>
      <c r="K1738" s="61">
        <v>893</v>
      </c>
      <c r="L1738" s="65">
        <f t="shared" si="423"/>
        <v>114.5475372279496</v>
      </c>
      <c r="M1738" s="66">
        <f t="shared" si="424"/>
        <v>2290.950744558992</v>
      </c>
      <c r="N1738" s="79">
        <f t="shared" si="422"/>
        <v>2.290950744558992</v>
      </c>
    </row>
    <row r="1739" spans="1:14" ht="15.75">
      <c r="A1739" s="63">
        <v>54</v>
      </c>
      <c r="B1739" s="64">
        <v>43136</v>
      </c>
      <c r="C1739" s="60" t="s">
        <v>20</v>
      </c>
      <c r="D1739" s="60" t="s">
        <v>21</v>
      </c>
      <c r="E1739" s="61" t="s">
        <v>113</v>
      </c>
      <c r="F1739" s="60">
        <v>277</v>
      </c>
      <c r="G1739" s="61">
        <v>271</v>
      </c>
      <c r="H1739" s="61">
        <v>281</v>
      </c>
      <c r="I1739" s="61">
        <v>285</v>
      </c>
      <c r="J1739" s="61">
        <v>289</v>
      </c>
      <c r="K1739" s="61">
        <v>281</v>
      </c>
      <c r="L1739" s="65">
        <f t="shared" si="423"/>
        <v>361.01083032490976</v>
      </c>
      <c r="M1739" s="66">
        <f aca="true" t="shared" si="425" ref="M1739:M1745">IF(D1739="BUY",(K1739-F1739)*(L1739),(F1739-K1739)*(L1739))</f>
        <v>1444.043321299639</v>
      </c>
      <c r="N1739" s="79">
        <f t="shared" si="422"/>
        <v>1.444043321299639</v>
      </c>
    </row>
    <row r="1740" spans="1:14" ht="15.75">
      <c r="A1740" s="63">
        <v>55</v>
      </c>
      <c r="B1740" s="64">
        <v>43133</v>
      </c>
      <c r="C1740" s="60" t="s">
        <v>20</v>
      </c>
      <c r="D1740" s="60" t="s">
        <v>21</v>
      </c>
      <c r="E1740" s="61" t="s">
        <v>192</v>
      </c>
      <c r="F1740" s="60">
        <v>620</v>
      </c>
      <c r="G1740" s="61">
        <v>608</v>
      </c>
      <c r="H1740" s="61">
        <v>626</v>
      </c>
      <c r="I1740" s="61">
        <v>632</v>
      </c>
      <c r="J1740" s="61">
        <v>638</v>
      </c>
      <c r="K1740" s="61">
        <v>626</v>
      </c>
      <c r="L1740" s="65">
        <f t="shared" si="423"/>
        <v>161.29032258064515</v>
      </c>
      <c r="M1740" s="66">
        <f t="shared" si="425"/>
        <v>967.741935483871</v>
      </c>
      <c r="N1740" s="79">
        <f t="shared" si="422"/>
        <v>0.9677419354838709</v>
      </c>
    </row>
    <row r="1741" spans="1:14" ht="15.75">
      <c r="A1741" s="63">
        <v>56</v>
      </c>
      <c r="B1741" s="64">
        <v>43133</v>
      </c>
      <c r="C1741" s="60" t="s">
        <v>20</v>
      </c>
      <c r="D1741" s="60" t="s">
        <v>21</v>
      </c>
      <c r="E1741" s="61" t="s">
        <v>477</v>
      </c>
      <c r="F1741" s="60">
        <v>163</v>
      </c>
      <c r="G1741" s="61">
        <v>158</v>
      </c>
      <c r="H1741" s="61">
        <v>166</v>
      </c>
      <c r="I1741" s="61">
        <v>169</v>
      </c>
      <c r="J1741" s="61">
        <v>172</v>
      </c>
      <c r="K1741" s="61">
        <v>158</v>
      </c>
      <c r="L1741" s="65">
        <f>100000/F1741</f>
        <v>613.4969325153374</v>
      </c>
      <c r="M1741" s="66">
        <f t="shared" si="425"/>
        <v>-3067.4846625766872</v>
      </c>
      <c r="N1741" s="58">
        <f t="shared" si="422"/>
        <v>-3.067484662576687</v>
      </c>
    </row>
    <row r="1742" spans="1:14" ht="15.75">
      <c r="A1742" s="63">
        <v>57</v>
      </c>
      <c r="B1742" s="64">
        <v>43132</v>
      </c>
      <c r="C1742" s="60" t="s">
        <v>20</v>
      </c>
      <c r="D1742" s="60" t="s">
        <v>21</v>
      </c>
      <c r="E1742" s="61" t="s">
        <v>44</v>
      </c>
      <c r="F1742" s="60">
        <v>1127</v>
      </c>
      <c r="G1742" s="61">
        <v>1107</v>
      </c>
      <c r="H1742" s="61">
        <v>1138</v>
      </c>
      <c r="I1742" s="61">
        <v>1149</v>
      </c>
      <c r="J1742" s="61">
        <v>1160</v>
      </c>
      <c r="K1742" s="61">
        <v>1107</v>
      </c>
      <c r="L1742" s="65">
        <f>100000/F1742</f>
        <v>88.73114463176574</v>
      </c>
      <c r="M1742" s="66">
        <f t="shared" si="425"/>
        <v>-1774.6228926353149</v>
      </c>
      <c r="N1742" s="58">
        <f>M1742/(L1742)/F1742%</f>
        <v>-1.7746228926353151</v>
      </c>
    </row>
    <row r="1743" spans="1:14" ht="15.75">
      <c r="A1743" s="63">
        <v>58</v>
      </c>
      <c r="B1743" s="64">
        <v>43132</v>
      </c>
      <c r="C1743" s="60" t="s">
        <v>20</v>
      </c>
      <c r="D1743" s="60" t="s">
        <v>21</v>
      </c>
      <c r="E1743" s="61" t="s">
        <v>113</v>
      </c>
      <c r="F1743" s="60">
        <v>285</v>
      </c>
      <c r="G1743" s="61">
        <v>275</v>
      </c>
      <c r="H1743" s="61">
        <v>290</v>
      </c>
      <c r="I1743" s="61">
        <v>295</v>
      </c>
      <c r="J1743" s="61">
        <v>300</v>
      </c>
      <c r="K1743" s="61">
        <v>290</v>
      </c>
      <c r="L1743" s="65">
        <f>100000/F1743</f>
        <v>350.87719298245617</v>
      </c>
      <c r="M1743" s="66">
        <f t="shared" si="425"/>
        <v>1754.3859649122808</v>
      </c>
      <c r="N1743" s="79">
        <f>M1743/(L1743)/F1743%</f>
        <v>1.7543859649122806</v>
      </c>
    </row>
    <row r="1744" spans="1:14" ht="15.75">
      <c r="A1744" s="63">
        <v>59</v>
      </c>
      <c r="B1744" s="64">
        <v>43132</v>
      </c>
      <c r="C1744" s="60" t="s">
        <v>20</v>
      </c>
      <c r="D1744" s="60" t="s">
        <v>21</v>
      </c>
      <c r="E1744" s="61" t="s">
        <v>24</v>
      </c>
      <c r="F1744" s="60">
        <v>1865</v>
      </c>
      <c r="G1744" s="61">
        <v>1830</v>
      </c>
      <c r="H1744" s="61">
        <v>1885</v>
      </c>
      <c r="I1744" s="61">
        <v>1905</v>
      </c>
      <c r="J1744" s="61">
        <v>1925</v>
      </c>
      <c r="K1744" s="61">
        <v>1885</v>
      </c>
      <c r="L1744" s="65">
        <f>100000/F1744</f>
        <v>53.61930294906166</v>
      </c>
      <c r="M1744" s="66">
        <f t="shared" si="425"/>
        <v>1072.3860589812332</v>
      </c>
      <c r="N1744" s="79">
        <f>M1744/(L1744)/F1744%</f>
        <v>1.0723860589812333</v>
      </c>
    </row>
    <row r="1745" spans="1:14" ht="15.75">
      <c r="A1745" s="63">
        <v>60</v>
      </c>
      <c r="B1745" s="64">
        <v>43132</v>
      </c>
      <c r="C1745" s="60" t="s">
        <v>20</v>
      </c>
      <c r="D1745" s="60" t="s">
        <v>21</v>
      </c>
      <c r="E1745" s="61" t="s">
        <v>25</v>
      </c>
      <c r="F1745" s="60">
        <v>855</v>
      </c>
      <c r="G1745" s="61">
        <v>835</v>
      </c>
      <c r="H1745" s="61">
        <v>865</v>
      </c>
      <c r="I1745" s="61">
        <v>875</v>
      </c>
      <c r="J1745" s="61">
        <v>885</v>
      </c>
      <c r="K1745" s="61">
        <v>875</v>
      </c>
      <c r="L1745" s="65">
        <f>100000/F1745</f>
        <v>116.95906432748538</v>
      </c>
      <c r="M1745" s="66">
        <f t="shared" si="425"/>
        <v>2339.1812865497077</v>
      </c>
      <c r="N1745" s="79">
        <f>M1745/(L1745)/F1745%</f>
        <v>2.3391812865497075</v>
      </c>
    </row>
    <row r="1747" spans="1:14" ht="15.75">
      <c r="A1747" s="82" t="s">
        <v>26</v>
      </c>
      <c r="B1747" s="23"/>
      <c r="C1747" s="24"/>
      <c r="D1747" s="25"/>
      <c r="E1747" s="26"/>
      <c r="F1747" s="26"/>
      <c r="G1747" s="27"/>
      <c r="H1747" s="35"/>
      <c r="I1747" s="35"/>
      <c r="J1747" s="35"/>
      <c r="K1747" s="26"/>
      <c r="L1747" s="21"/>
      <c r="N1747" s="89"/>
    </row>
    <row r="1748" spans="1:12" ht="15.75">
      <c r="A1748" s="82" t="s">
        <v>27</v>
      </c>
      <c r="B1748" s="23"/>
      <c r="C1748" s="24"/>
      <c r="D1748" s="25"/>
      <c r="E1748" s="26"/>
      <c r="F1748" s="26"/>
      <c r="G1748" s="27"/>
      <c r="H1748" s="26"/>
      <c r="I1748" s="26"/>
      <c r="J1748" s="26"/>
      <c r="K1748" s="26"/>
      <c r="L1748" s="21"/>
    </row>
    <row r="1749" spans="1:14" ht="15.75">
      <c r="A1749" s="82" t="s">
        <v>27</v>
      </c>
      <c r="B1749" s="23"/>
      <c r="C1749" s="24"/>
      <c r="D1749" s="25"/>
      <c r="E1749" s="26"/>
      <c r="F1749" s="26"/>
      <c r="G1749" s="27"/>
      <c r="H1749" s="26"/>
      <c r="I1749" s="26"/>
      <c r="J1749" s="26"/>
      <c r="K1749" s="26"/>
      <c r="L1749" s="21"/>
      <c r="M1749" s="21"/>
      <c r="N1749" s="90"/>
    </row>
    <row r="1750" spans="1:14" ht="16.5" thickBot="1">
      <c r="A1750" s="68"/>
      <c r="B1750" s="69"/>
      <c r="C1750" s="26"/>
      <c r="D1750" s="26"/>
      <c r="E1750" s="26"/>
      <c r="F1750" s="29"/>
      <c r="G1750" s="30"/>
      <c r="H1750" s="31" t="s">
        <v>28</v>
      </c>
      <c r="I1750" s="31"/>
      <c r="J1750" s="29"/>
      <c r="K1750" s="29"/>
      <c r="L1750" s="21"/>
      <c r="M1750" s="71"/>
      <c r="N1750" s="90"/>
    </row>
    <row r="1751" spans="1:13" ht="15.75">
      <c r="A1751" s="68"/>
      <c r="B1751" s="69"/>
      <c r="C1751" s="119" t="s">
        <v>29</v>
      </c>
      <c r="D1751" s="119"/>
      <c r="E1751" s="33">
        <v>60</v>
      </c>
      <c r="F1751" s="34">
        <f>F1752+F1753+F1754+F1755+F1756+F1757</f>
        <v>100</v>
      </c>
      <c r="G1751" s="35">
        <v>60</v>
      </c>
      <c r="H1751" s="36">
        <f>G1752/G1751%</f>
        <v>70</v>
      </c>
      <c r="I1751" s="36"/>
      <c r="J1751" s="29"/>
      <c r="K1751" s="29"/>
      <c r="L1751" s="70"/>
      <c r="M1751" s="71"/>
    </row>
    <row r="1752" spans="1:14" ht="15.75">
      <c r="A1752" s="68"/>
      <c r="B1752" s="69"/>
      <c r="C1752" s="115" t="s">
        <v>30</v>
      </c>
      <c r="D1752" s="115"/>
      <c r="E1752" s="37">
        <v>42</v>
      </c>
      <c r="F1752" s="38">
        <f>(E1752/E1751)*100</f>
        <v>70</v>
      </c>
      <c r="G1752" s="35">
        <v>42</v>
      </c>
      <c r="H1752" s="32"/>
      <c r="I1752" s="32"/>
      <c r="J1752" s="29"/>
      <c r="K1752" s="29"/>
      <c r="L1752" s="70"/>
      <c r="M1752" s="71"/>
      <c r="N1752" s="90"/>
    </row>
    <row r="1753" spans="1:14" ht="15.75">
      <c r="A1753" s="68"/>
      <c r="B1753" s="69"/>
      <c r="C1753" s="115" t="s">
        <v>32</v>
      </c>
      <c r="D1753" s="115"/>
      <c r="E1753" s="37">
        <v>0</v>
      </c>
      <c r="F1753" s="38">
        <f>(E1753/E1751)*100</f>
        <v>0</v>
      </c>
      <c r="G1753" s="40"/>
      <c r="H1753" s="35"/>
      <c r="I1753" s="35"/>
      <c r="J1753" s="29"/>
      <c r="L1753" s="70"/>
      <c r="M1753" s="71"/>
      <c r="N1753" s="90"/>
    </row>
    <row r="1754" spans="1:14" ht="15.75">
      <c r="A1754" s="68"/>
      <c r="B1754" s="69"/>
      <c r="C1754" s="115" t="s">
        <v>33</v>
      </c>
      <c r="D1754" s="115"/>
      <c r="E1754" s="37">
        <v>0</v>
      </c>
      <c r="F1754" s="38">
        <f>(E1754/E1751)*100</f>
        <v>0</v>
      </c>
      <c r="G1754" s="40"/>
      <c r="H1754" s="35"/>
      <c r="I1754" s="35"/>
      <c r="J1754" s="29"/>
      <c r="K1754" s="29"/>
      <c r="L1754" s="29"/>
      <c r="M1754" s="71"/>
      <c r="N1754" s="90"/>
    </row>
    <row r="1755" spans="1:14" ht="15.75">
      <c r="A1755" s="68"/>
      <c r="B1755" s="69"/>
      <c r="C1755" s="115" t="s">
        <v>34</v>
      </c>
      <c r="D1755" s="115"/>
      <c r="E1755" s="37">
        <v>18</v>
      </c>
      <c r="F1755" s="38">
        <f>(E1755/E1751)*100</f>
        <v>30</v>
      </c>
      <c r="G1755" s="40"/>
      <c r="H1755" s="26" t="s">
        <v>35</v>
      </c>
      <c r="I1755" s="26"/>
      <c r="J1755" s="29"/>
      <c r="K1755" s="29"/>
      <c r="L1755" s="70"/>
      <c r="M1755" s="71"/>
      <c r="N1755" s="90"/>
    </row>
    <row r="1756" spans="1:14" ht="15.75">
      <c r="A1756" s="68"/>
      <c r="B1756" s="69"/>
      <c r="C1756" s="115" t="s">
        <v>36</v>
      </c>
      <c r="D1756" s="115"/>
      <c r="E1756" s="37">
        <v>0</v>
      </c>
      <c r="F1756" s="38">
        <f>(E1756/E1751)*100</f>
        <v>0</v>
      </c>
      <c r="G1756" s="40"/>
      <c r="H1756" s="26"/>
      <c r="I1756" s="26"/>
      <c r="J1756" s="29"/>
      <c r="K1756" s="29"/>
      <c r="L1756" s="70"/>
      <c r="M1756" s="71"/>
      <c r="N1756" s="90"/>
    </row>
    <row r="1757" spans="1:14" ht="16.5" thickBot="1">
      <c r="A1757" s="68"/>
      <c r="B1757" s="69"/>
      <c r="C1757" s="116" t="s">
        <v>37</v>
      </c>
      <c r="D1757" s="116"/>
      <c r="E1757" s="42"/>
      <c r="F1757" s="43">
        <f>(E1757/E1751)*100</f>
        <v>0</v>
      </c>
      <c r="G1757" s="40"/>
      <c r="H1757" s="26"/>
      <c r="I1757" s="26"/>
      <c r="J1757" s="29"/>
      <c r="K1757" s="29"/>
      <c r="L1757" s="70"/>
      <c r="M1757" s="71"/>
      <c r="N1757" s="90"/>
    </row>
    <row r="1758" spans="1:14" ht="15.75">
      <c r="A1758" s="83" t="s">
        <v>38</v>
      </c>
      <c r="B1758" s="23"/>
      <c r="C1758" s="24"/>
      <c r="D1758" s="24"/>
      <c r="E1758" s="26"/>
      <c r="F1758" s="26"/>
      <c r="G1758" s="84"/>
      <c r="H1758" s="85"/>
      <c r="I1758" s="85"/>
      <c r="J1758" s="85"/>
      <c r="K1758" s="26"/>
      <c r="L1758" s="21"/>
      <c r="M1758" s="44"/>
      <c r="N1758" s="44"/>
    </row>
    <row r="1759" spans="1:14" ht="15.75">
      <c r="A1759" s="25" t="s">
        <v>39</v>
      </c>
      <c r="B1759" s="23"/>
      <c r="C1759" s="86"/>
      <c r="D1759" s="87"/>
      <c r="E1759" s="28"/>
      <c r="F1759" s="85"/>
      <c r="G1759" s="84"/>
      <c r="H1759" s="85"/>
      <c r="I1759" s="85"/>
      <c r="J1759" s="85"/>
      <c r="K1759" s="26"/>
      <c r="L1759" s="21"/>
      <c r="M1759" s="28"/>
      <c r="N1759" s="28"/>
    </row>
    <row r="1760" spans="1:14" ht="15.75">
      <c r="A1760" s="25" t="s">
        <v>40</v>
      </c>
      <c r="B1760" s="23"/>
      <c r="C1760" s="24"/>
      <c r="D1760" s="87"/>
      <c r="E1760" s="28"/>
      <c r="F1760" s="85"/>
      <c r="G1760" s="84"/>
      <c r="H1760" s="32"/>
      <c r="I1760" s="32"/>
      <c r="J1760" s="32"/>
      <c r="K1760" s="26"/>
      <c r="L1760" s="21"/>
      <c r="M1760" s="21"/>
      <c r="N1760" s="21"/>
    </row>
    <row r="1761" spans="1:14" ht="15.75">
      <c r="A1761" s="25" t="s">
        <v>41</v>
      </c>
      <c r="B1761" s="86"/>
      <c r="C1761" s="24"/>
      <c r="D1761" s="87"/>
      <c r="E1761" s="28"/>
      <c r="F1761" s="85"/>
      <c r="G1761" s="30"/>
      <c r="H1761" s="32"/>
      <c r="I1761" s="32"/>
      <c r="J1761" s="32"/>
      <c r="K1761" s="26"/>
      <c r="L1761" s="21"/>
      <c r="M1761" s="21"/>
      <c r="N1761" s="21"/>
    </row>
    <row r="1762" spans="1:14" ht="15.75">
      <c r="A1762" s="25" t="s">
        <v>42</v>
      </c>
      <c r="B1762" s="39"/>
      <c r="C1762" s="24"/>
      <c r="D1762" s="88"/>
      <c r="E1762" s="85"/>
      <c r="F1762" s="85"/>
      <c r="G1762" s="30"/>
      <c r="H1762" s="32"/>
      <c r="I1762" s="32"/>
      <c r="J1762" s="32"/>
      <c r="K1762" s="85"/>
      <c r="L1762" s="21"/>
      <c r="M1762" s="21"/>
      <c r="N1762" s="21"/>
    </row>
    <row r="1763" ht="16.5" thickBot="1"/>
    <row r="1764" spans="1:14" ht="16.5" thickBot="1">
      <c r="A1764" s="124" t="s">
        <v>0</v>
      </c>
      <c r="B1764" s="124"/>
      <c r="C1764" s="124"/>
      <c r="D1764" s="124"/>
      <c r="E1764" s="124"/>
      <c r="F1764" s="124"/>
      <c r="G1764" s="124"/>
      <c r="H1764" s="124"/>
      <c r="I1764" s="124"/>
      <c r="J1764" s="124"/>
      <c r="K1764" s="124"/>
      <c r="L1764" s="124"/>
      <c r="M1764" s="124"/>
      <c r="N1764" s="124"/>
    </row>
    <row r="1765" spans="1:14" ht="16.5" thickBot="1">
      <c r="A1765" s="124"/>
      <c r="B1765" s="124"/>
      <c r="C1765" s="124"/>
      <c r="D1765" s="124"/>
      <c r="E1765" s="124"/>
      <c r="F1765" s="124"/>
      <c r="G1765" s="124"/>
      <c r="H1765" s="124"/>
      <c r="I1765" s="124"/>
      <c r="J1765" s="124"/>
      <c r="K1765" s="124"/>
      <c r="L1765" s="124"/>
      <c r="M1765" s="124"/>
      <c r="N1765" s="124"/>
    </row>
    <row r="1766" spans="1:14" ht="15.75">
      <c r="A1766" s="124"/>
      <c r="B1766" s="124"/>
      <c r="C1766" s="124"/>
      <c r="D1766" s="124"/>
      <c r="E1766" s="124"/>
      <c r="F1766" s="124"/>
      <c r="G1766" s="124"/>
      <c r="H1766" s="124"/>
      <c r="I1766" s="124"/>
      <c r="J1766" s="124"/>
      <c r="K1766" s="124"/>
      <c r="L1766" s="124"/>
      <c r="M1766" s="124"/>
      <c r="N1766" s="124"/>
    </row>
    <row r="1767" spans="1:14" ht="15.75">
      <c r="A1767" s="125" t="s">
        <v>1</v>
      </c>
      <c r="B1767" s="125"/>
      <c r="C1767" s="125"/>
      <c r="D1767" s="125"/>
      <c r="E1767" s="125"/>
      <c r="F1767" s="125"/>
      <c r="G1767" s="125"/>
      <c r="H1767" s="125"/>
      <c r="I1767" s="125"/>
      <c r="J1767" s="125"/>
      <c r="K1767" s="125"/>
      <c r="L1767" s="125"/>
      <c r="M1767" s="125"/>
      <c r="N1767" s="125"/>
    </row>
    <row r="1768" spans="1:14" ht="15.75">
      <c r="A1768" s="125" t="s">
        <v>2</v>
      </c>
      <c r="B1768" s="125"/>
      <c r="C1768" s="125"/>
      <c r="D1768" s="125"/>
      <c r="E1768" s="125"/>
      <c r="F1768" s="125"/>
      <c r="G1768" s="125"/>
      <c r="H1768" s="125"/>
      <c r="I1768" s="125"/>
      <c r="J1768" s="125"/>
      <c r="K1768" s="125"/>
      <c r="L1768" s="125"/>
      <c r="M1768" s="125"/>
      <c r="N1768" s="125"/>
    </row>
    <row r="1769" spans="1:14" ht="16.5" thickBot="1">
      <c r="A1769" s="126" t="s">
        <v>3</v>
      </c>
      <c r="B1769" s="126"/>
      <c r="C1769" s="126"/>
      <c r="D1769" s="126"/>
      <c r="E1769" s="126"/>
      <c r="F1769" s="126"/>
      <c r="G1769" s="126"/>
      <c r="H1769" s="126"/>
      <c r="I1769" s="126"/>
      <c r="J1769" s="126"/>
      <c r="K1769" s="126"/>
      <c r="L1769" s="126"/>
      <c r="M1769" s="126"/>
      <c r="N1769" s="126"/>
    </row>
    <row r="1770" spans="1:14" ht="15.75">
      <c r="A1770" s="127" t="s">
        <v>453</v>
      </c>
      <c r="B1770" s="127"/>
      <c r="C1770" s="127"/>
      <c r="D1770" s="127"/>
      <c r="E1770" s="127"/>
      <c r="F1770" s="127"/>
      <c r="G1770" s="127"/>
      <c r="H1770" s="127"/>
      <c r="I1770" s="127"/>
      <c r="J1770" s="127"/>
      <c r="K1770" s="127"/>
      <c r="L1770" s="127"/>
      <c r="M1770" s="127"/>
      <c r="N1770" s="127"/>
    </row>
    <row r="1771" spans="1:14" ht="15.75">
      <c r="A1771" s="127" t="s">
        <v>5</v>
      </c>
      <c r="B1771" s="127"/>
      <c r="C1771" s="127"/>
      <c r="D1771" s="127"/>
      <c r="E1771" s="127"/>
      <c r="F1771" s="127"/>
      <c r="G1771" s="127"/>
      <c r="H1771" s="127"/>
      <c r="I1771" s="127"/>
      <c r="J1771" s="127"/>
      <c r="K1771" s="127"/>
      <c r="L1771" s="127"/>
      <c r="M1771" s="127"/>
      <c r="N1771" s="127"/>
    </row>
    <row r="1772" spans="1:14" ht="15.75">
      <c r="A1772" s="122" t="s">
        <v>6</v>
      </c>
      <c r="B1772" s="117" t="s">
        <v>7</v>
      </c>
      <c r="C1772" s="117" t="s">
        <v>8</v>
      </c>
      <c r="D1772" s="122" t="s">
        <v>9</v>
      </c>
      <c r="E1772" s="117" t="s">
        <v>10</v>
      </c>
      <c r="F1772" s="117" t="s">
        <v>11</v>
      </c>
      <c r="G1772" s="117" t="s">
        <v>12</v>
      </c>
      <c r="H1772" s="117" t="s">
        <v>13</v>
      </c>
      <c r="I1772" s="117" t="s">
        <v>14</v>
      </c>
      <c r="J1772" s="117" t="s">
        <v>15</v>
      </c>
      <c r="K1772" s="120" t="s">
        <v>16</v>
      </c>
      <c r="L1772" s="117" t="s">
        <v>17</v>
      </c>
      <c r="M1772" s="117" t="s">
        <v>18</v>
      </c>
      <c r="N1772" s="117" t="s">
        <v>19</v>
      </c>
    </row>
    <row r="1773" spans="1:14" ht="16.5" customHeight="1">
      <c r="A1773" s="123"/>
      <c r="B1773" s="118"/>
      <c r="C1773" s="118"/>
      <c r="D1773" s="123"/>
      <c r="E1773" s="118"/>
      <c r="F1773" s="118"/>
      <c r="G1773" s="118"/>
      <c r="H1773" s="118"/>
      <c r="I1773" s="118"/>
      <c r="J1773" s="118"/>
      <c r="K1773" s="121"/>
      <c r="L1773" s="118"/>
      <c r="M1773" s="118"/>
      <c r="N1773" s="118"/>
    </row>
    <row r="1774" spans="1:14" ht="15.75">
      <c r="A1774" s="63">
        <v>1</v>
      </c>
      <c r="B1774" s="64">
        <v>43131</v>
      </c>
      <c r="C1774" s="60" t="s">
        <v>20</v>
      </c>
      <c r="D1774" s="60" t="s">
        <v>21</v>
      </c>
      <c r="E1774" s="61" t="s">
        <v>385</v>
      </c>
      <c r="F1774" s="60">
        <v>177</v>
      </c>
      <c r="G1774" s="61">
        <v>172</v>
      </c>
      <c r="H1774" s="61">
        <v>180</v>
      </c>
      <c r="I1774" s="61">
        <v>183</v>
      </c>
      <c r="J1774" s="61">
        <v>186</v>
      </c>
      <c r="K1774" s="61">
        <v>172</v>
      </c>
      <c r="L1774" s="65">
        <f aca="true" t="shared" si="426" ref="L1774:L1784">100000/F1774</f>
        <v>564.9717514124294</v>
      </c>
      <c r="M1774" s="66">
        <f aca="true" t="shared" si="427" ref="M1774:M1781">IF(D1774="BUY",(K1774-F1774)*(L1774),(F1774-K1774)*(L1774))</f>
        <v>-2824.858757062147</v>
      </c>
      <c r="N1774" s="58">
        <f>M1774/(L1774)/F1774%</f>
        <v>-2.824858757062147</v>
      </c>
    </row>
    <row r="1775" spans="1:14" ht="15.75">
      <c r="A1775" s="63">
        <v>2</v>
      </c>
      <c r="B1775" s="64">
        <v>43131</v>
      </c>
      <c r="C1775" s="60" t="s">
        <v>20</v>
      </c>
      <c r="D1775" s="60" t="s">
        <v>21</v>
      </c>
      <c r="E1775" s="61" t="s">
        <v>210</v>
      </c>
      <c r="F1775" s="60">
        <v>960</v>
      </c>
      <c r="G1775" s="61">
        <v>942</v>
      </c>
      <c r="H1775" s="61">
        <v>970</v>
      </c>
      <c r="I1775" s="61">
        <v>980</v>
      </c>
      <c r="J1775" s="61">
        <v>990</v>
      </c>
      <c r="K1775" s="61">
        <v>942</v>
      </c>
      <c r="L1775" s="65">
        <f>100000/F1775</f>
        <v>104.16666666666667</v>
      </c>
      <c r="M1775" s="66">
        <f t="shared" si="427"/>
        <v>-1875</v>
      </c>
      <c r="N1775" s="58">
        <f aca="true" t="shared" si="428" ref="N1775:N1781">M1775/(L1775)/F1775%</f>
        <v>-1.875</v>
      </c>
    </row>
    <row r="1776" spans="1:14" ht="15.75">
      <c r="A1776" s="63">
        <v>3</v>
      </c>
      <c r="B1776" s="64">
        <v>43131</v>
      </c>
      <c r="C1776" s="60" t="s">
        <v>20</v>
      </c>
      <c r="D1776" s="60" t="s">
        <v>21</v>
      </c>
      <c r="E1776" s="61" t="s">
        <v>192</v>
      </c>
      <c r="F1776" s="60">
        <v>613</v>
      </c>
      <c r="G1776" s="61">
        <v>600</v>
      </c>
      <c r="H1776" s="61">
        <v>620</v>
      </c>
      <c r="I1776" s="61">
        <v>626</v>
      </c>
      <c r="J1776" s="61">
        <v>632</v>
      </c>
      <c r="K1776" s="61">
        <v>620</v>
      </c>
      <c r="L1776" s="65">
        <f>100000/F1776</f>
        <v>163.1321370309951</v>
      </c>
      <c r="M1776" s="66">
        <f t="shared" si="427"/>
        <v>1141.9249592169656</v>
      </c>
      <c r="N1776" s="79">
        <f t="shared" si="428"/>
        <v>1.1419249592169656</v>
      </c>
    </row>
    <row r="1777" spans="1:14" ht="15.75">
      <c r="A1777" s="63">
        <v>4</v>
      </c>
      <c r="B1777" s="64">
        <v>43130</v>
      </c>
      <c r="C1777" s="60" t="s">
        <v>20</v>
      </c>
      <c r="D1777" s="60" t="s">
        <v>21</v>
      </c>
      <c r="E1777" s="61" t="s">
        <v>22</v>
      </c>
      <c r="F1777" s="60">
        <v>258</v>
      </c>
      <c r="G1777" s="61">
        <v>252</v>
      </c>
      <c r="H1777" s="61">
        <v>261</v>
      </c>
      <c r="I1777" s="61">
        <v>264</v>
      </c>
      <c r="J1777" s="61">
        <v>267</v>
      </c>
      <c r="K1777" s="61">
        <v>252</v>
      </c>
      <c r="L1777" s="65">
        <f>100000/F1777</f>
        <v>387.5968992248062</v>
      </c>
      <c r="M1777" s="66">
        <f t="shared" si="427"/>
        <v>-2325.581395348837</v>
      </c>
      <c r="N1777" s="58">
        <f t="shared" si="428"/>
        <v>-2.325581395348837</v>
      </c>
    </row>
    <row r="1778" spans="1:14" ht="15.75">
      <c r="A1778" s="63">
        <v>5</v>
      </c>
      <c r="B1778" s="64">
        <v>43130</v>
      </c>
      <c r="C1778" s="60" t="s">
        <v>20</v>
      </c>
      <c r="D1778" s="60" t="s">
        <v>21</v>
      </c>
      <c r="E1778" s="61" t="s">
        <v>451</v>
      </c>
      <c r="F1778" s="60">
        <v>591</v>
      </c>
      <c r="G1778" s="61">
        <v>580</v>
      </c>
      <c r="H1778" s="61">
        <v>597</v>
      </c>
      <c r="I1778" s="61">
        <v>603</v>
      </c>
      <c r="J1778" s="61">
        <v>609</v>
      </c>
      <c r="K1778" s="61">
        <v>580</v>
      </c>
      <c r="L1778" s="65">
        <f t="shared" si="426"/>
        <v>169.20473773265653</v>
      </c>
      <c r="M1778" s="66">
        <f t="shared" si="427"/>
        <v>-1861.2521150592218</v>
      </c>
      <c r="N1778" s="58">
        <f t="shared" si="428"/>
        <v>-1.8612521150592216</v>
      </c>
    </row>
    <row r="1779" spans="1:14" ht="15.75">
      <c r="A1779" s="63">
        <v>6</v>
      </c>
      <c r="B1779" s="64">
        <v>43130</v>
      </c>
      <c r="C1779" s="60" t="s">
        <v>20</v>
      </c>
      <c r="D1779" s="60" t="s">
        <v>21</v>
      </c>
      <c r="E1779" s="61" t="s">
        <v>409</v>
      </c>
      <c r="F1779" s="60">
        <v>307</v>
      </c>
      <c r="G1779" s="61">
        <v>299</v>
      </c>
      <c r="H1779" s="61">
        <v>311</v>
      </c>
      <c r="I1779" s="61">
        <v>315</v>
      </c>
      <c r="J1779" s="61">
        <v>319</v>
      </c>
      <c r="K1779" s="61">
        <v>311</v>
      </c>
      <c r="L1779" s="65">
        <f t="shared" si="426"/>
        <v>325.7328990228013</v>
      </c>
      <c r="M1779" s="66">
        <f t="shared" si="427"/>
        <v>1302.9315960912052</v>
      </c>
      <c r="N1779" s="79">
        <f t="shared" si="428"/>
        <v>1.3029315960912053</v>
      </c>
    </row>
    <row r="1780" spans="1:14" ht="15.75">
      <c r="A1780" s="63">
        <v>7</v>
      </c>
      <c r="B1780" s="64">
        <v>43130</v>
      </c>
      <c r="C1780" s="60" t="s">
        <v>20</v>
      </c>
      <c r="D1780" s="60" t="s">
        <v>21</v>
      </c>
      <c r="E1780" s="61" t="s">
        <v>379</v>
      </c>
      <c r="F1780" s="60">
        <v>220</v>
      </c>
      <c r="G1780" s="61">
        <v>214</v>
      </c>
      <c r="H1780" s="61">
        <v>223</v>
      </c>
      <c r="I1780" s="61">
        <v>226</v>
      </c>
      <c r="J1780" s="61">
        <v>229</v>
      </c>
      <c r="K1780" s="61">
        <v>223</v>
      </c>
      <c r="L1780" s="65">
        <f t="shared" si="426"/>
        <v>454.54545454545456</v>
      </c>
      <c r="M1780" s="66">
        <f t="shared" si="427"/>
        <v>1363.6363636363637</v>
      </c>
      <c r="N1780" s="79">
        <f t="shared" si="428"/>
        <v>1.3636363636363635</v>
      </c>
    </row>
    <row r="1781" spans="1:14" ht="15.75">
      <c r="A1781" s="63">
        <v>8</v>
      </c>
      <c r="B1781" s="64">
        <v>43129</v>
      </c>
      <c r="C1781" s="60" t="s">
        <v>20</v>
      </c>
      <c r="D1781" s="60" t="s">
        <v>21</v>
      </c>
      <c r="E1781" s="61" t="s">
        <v>161</v>
      </c>
      <c r="F1781" s="60">
        <v>350</v>
      </c>
      <c r="G1781" s="61">
        <v>340</v>
      </c>
      <c r="H1781" s="61">
        <v>355</v>
      </c>
      <c r="I1781" s="61">
        <v>360</v>
      </c>
      <c r="J1781" s="61">
        <v>365</v>
      </c>
      <c r="K1781" s="61">
        <v>355</v>
      </c>
      <c r="L1781" s="65">
        <f t="shared" si="426"/>
        <v>285.7142857142857</v>
      </c>
      <c r="M1781" s="66">
        <f t="shared" si="427"/>
        <v>1428.5714285714287</v>
      </c>
      <c r="N1781" s="79">
        <f t="shared" si="428"/>
        <v>1.4285714285714286</v>
      </c>
    </row>
    <row r="1782" spans="1:14" ht="15.75">
      <c r="A1782" s="63">
        <v>9</v>
      </c>
      <c r="B1782" s="64">
        <v>43129</v>
      </c>
      <c r="C1782" s="60" t="s">
        <v>20</v>
      </c>
      <c r="D1782" s="60" t="s">
        <v>21</v>
      </c>
      <c r="E1782" s="61" t="s">
        <v>473</v>
      </c>
      <c r="F1782" s="60">
        <v>222.5</v>
      </c>
      <c r="G1782" s="61">
        <v>217</v>
      </c>
      <c r="H1782" s="61">
        <v>226</v>
      </c>
      <c r="I1782" s="61">
        <v>229</v>
      </c>
      <c r="J1782" s="61">
        <v>232</v>
      </c>
      <c r="K1782" s="61">
        <v>232</v>
      </c>
      <c r="L1782" s="65">
        <f t="shared" si="426"/>
        <v>449.438202247191</v>
      </c>
      <c r="M1782" s="66">
        <f aca="true" t="shared" si="429" ref="M1782:M1790">IF(D1782="BUY",(K1782-F1782)*(L1782),(F1782-K1782)*(L1782))</f>
        <v>4269.662921348315</v>
      </c>
      <c r="N1782" s="79">
        <f aca="true" t="shared" si="430" ref="N1782:N1790">M1782/(L1782)/F1782%</f>
        <v>4.269662921348314</v>
      </c>
    </row>
    <row r="1783" spans="1:14" ht="15.75">
      <c r="A1783" s="63">
        <v>10</v>
      </c>
      <c r="B1783" s="64">
        <v>43129</v>
      </c>
      <c r="C1783" s="60" t="s">
        <v>20</v>
      </c>
      <c r="D1783" s="60" t="s">
        <v>21</v>
      </c>
      <c r="E1783" s="61" t="s">
        <v>210</v>
      </c>
      <c r="F1783" s="60">
        <v>940</v>
      </c>
      <c r="G1783" s="61">
        <v>923</v>
      </c>
      <c r="H1783" s="61">
        <v>950</v>
      </c>
      <c r="I1783" s="61">
        <v>960</v>
      </c>
      <c r="J1783" s="61">
        <v>970</v>
      </c>
      <c r="K1783" s="61">
        <v>950</v>
      </c>
      <c r="L1783" s="65">
        <f t="shared" si="426"/>
        <v>106.38297872340425</v>
      </c>
      <c r="M1783" s="66">
        <f t="shared" si="429"/>
        <v>1063.8297872340424</v>
      </c>
      <c r="N1783" s="79">
        <f t="shared" si="430"/>
        <v>1.0638297872340425</v>
      </c>
    </row>
    <row r="1784" spans="1:14" ht="15.75">
      <c r="A1784" s="63">
        <v>11</v>
      </c>
      <c r="B1784" s="64">
        <v>43125</v>
      </c>
      <c r="C1784" s="60" t="s">
        <v>20</v>
      </c>
      <c r="D1784" s="60" t="s">
        <v>21</v>
      </c>
      <c r="E1784" s="61" t="s">
        <v>472</v>
      </c>
      <c r="F1784" s="60">
        <v>281.5</v>
      </c>
      <c r="G1784" s="61">
        <v>272</v>
      </c>
      <c r="H1784" s="61">
        <v>287</v>
      </c>
      <c r="I1784" s="61">
        <v>292</v>
      </c>
      <c r="J1784" s="61">
        <v>297</v>
      </c>
      <c r="K1784" s="61">
        <v>272</v>
      </c>
      <c r="L1784" s="65">
        <f t="shared" si="426"/>
        <v>355.23978685612786</v>
      </c>
      <c r="M1784" s="66">
        <f t="shared" si="429"/>
        <v>-3374.7779751332146</v>
      </c>
      <c r="N1784" s="58">
        <f t="shared" si="430"/>
        <v>-3.374777975133215</v>
      </c>
    </row>
    <row r="1785" spans="1:14" ht="15.75">
      <c r="A1785" s="63">
        <v>12</v>
      </c>
      <c r="B1785" s="64">
        <v>43125</v>
      </c>
      <c r="C1785" s="60" t="s">
        <v>20</v>
      </c>
      <c r="D1785" s="60" t="s">
        <v>21</v>
      </c>
      <c r="E1785" s="61" t="s">
        <v>415</v>
      </c>
      <c r="F1785" s="60">
        <v>215</v>
      </c>
      <c r="G1785" s="61">
        <v>210</v>
      </c>
      <c r="H1785" s="61">
        <v>218</v>
      </c>
      <c r="I1785" s="61">
        <v>221</v>
      </c>
      <c r="J1785" s="61">
        <v>224</v>
      </c>
      <c r="K1785" s="61">
        <v>224</v>
      </c>
      <c r="L1785" s="65">
        <f aca="true" t="shared" si="431" ref="L1785:L1790">100000/F1785</f>
        <v>465.1162790697674</v>
      </c>
      <c r="M1785" s="66">
        <f t="shared" si="429"/>
        <v>4186.0465116279065</v>
      </c>
      <c r="N1785" s="79">
        <f t="shared" si="430"/>
        <v>4.186046511627907</v>
      </c>
    </row>
    <row r="1786" spans="1:14" ht="15.75">
      <c r="A1786" s="63">
        <v>13</v>
      </c>
      <c r="B1786" s="64">
        <v>43125</v>
      </c>
      <c r="C1786" s="60" t="s">
        <v>20</v>
      </c>
      <c r="D1786" s="60" t="s">
        <v>21</v>
      </c>
      <c r="E1786" s="61" t="s">
        <v>374</v>
      </c>
      <c r="F1786" s="60">
        <v>132</v>
      </c>
      <c r="G1786" s="61">
        <v>129</v>
      </c>
      <c r="H1786" s="61">
        <v>134</v>
      </c>
      <c r="I1786" s="61">
        <v>136</v>
      </c>
      <c r="J1786" s="61">
        <v>138</v>
      </c>
      <c r="K1786" s="61">
        <v>129</v>
      </c>
      <c r="L1786" s="65">
        <f t="shared" si="431"/>
        <v>757.5757575757576</v>
      </c>
      <c r="M1786" s="66">
        <f t="shared" si="429"/>
        <v>-2272.727272727273</v>
      </c>
      <c r="N1786" s="58">
        <f t="shared" si="430"/>
        <v>-2.2727272727272725</v>
      </c>
    </row>
    <row r="1787" spans="1:14" ht="15.75">
      <c r="A1787" s="63">
        <v>14</v>
      </c>
      <c r="B1787" s="64">
        <v>43125</v>
      </c>
      <c r="C1787" s="60" t="s">
        <v>20</v>
      </c>
      <c r="D1787" s="60" t="s">
        <v>21</v>
      </c>
      <c r="E1787" s="61" t="s">
        <v>275</v>
      </c>
      <c r="F1787" s="60">
        <v>42.5</v>
      </c>
      <c r="G1787" s="61">
        <v>40.5</v>
      </c>
      <c r="H1787" s="61">
        <v>44</v>
      </c>
      <c r="I1787" s="61">
        <v>45.5</v>
      </c>
      <c r="J1787" s="61">
        <v>47</v>
      </c>
      <c r="K1787" s="61">
        <v>43.7</v>
      </c>
      <c r="L1787" s="65">
        <f t="shared" si="431"/>
        <v>2352.9411764705883</v>
      </c>
      <c r="M1787" s="66">
        <f t="shared" si="429"/>
        <v>2823.5294117647127</v>
      </c>
      <c r="N1787" s="79">
        <f t="shared" si="430"/>
        <v>2.8235294117647127</v>
      </c>
    </row>
    <row r="1788" spans="1:14" ht="15.75">
      <c r="A1788" s="63">
        <v>15</v>
      </c>
      <c r="B1788" s="64">
        <v>43125</v>
      </c>
      <c r="C1788" s="60" t="s">
        <v>20</v>
      </c>
      <c r="D1788" s="60" t="s">
        <v>21</v>
      </c>
      <c r="E1788" s="61" t="s">
        <v>466</v>
      </c>
      <c r="F1788" s="60">
        <v>875</v>
      </c>
      <c r="G1788" s="61">
        <v>858</v>
      </c>
      <c r="H1788" s="61">
        <v>885</v>
      </c>
      <c r="I1788" s="61">
        <v>895</v>
      </c>
      <c r="J1788" s="61">
        <v>905</v>
      </c>
      <c r="K1788" s="61">
        <v>905</v>
      </c>
      <c r="L1788" s="65">
        <f t="shared" si="431"/>
        <v>114.28571428571429</v>
      </c>
      <c r="M1788" s="66">
        <f t="shared" si="429"/>
        <v>3428.571428571429</v>
      </c>
      <c r="N1788" s="79">
        <f t="shared" si="430"/>
        <v>3.4285714285714284</v>
      </c>
    </row>
    <row r="1789" spans="1:14" ht="15.75">
      <c r="A1789" s="63">
        <v>16</v>
      </c>
      <c r="B1789" s="64">
        <v>43125</v>
      </c>
      <c r="C1789" s="60" t="s">
        <v>20</v>
      </c>
      <c r="D1789" s="60" t="s">
        <v>21</v>
      </c>
      <c r="E1789" s="61" t="s">
        <v>81</v>
      </c>
      <c r="F1789" s="60">
        <v>156</v>
      </c>
      <c r="G1789" s="61">
        <v>152</v>
      </c>
      <c r="H1789" s="61">
        <v>158</v>
      </c>
      <c r="I1789" s="61">
        <v>160</v>
      </c>
      <c r="J1789" s="61">
        <v>162</v>
      </c>
      <c r="K1789" s="61">
        <v>158</v>
      </c>
      <c r="L1789" s="65">
        <f t="shared" si="431"/>
        <v>641.025641025641</v>
      </c>
      <c r="M1789" s="66">
        <f t="shared" si="429"/>
        <v>1282.051282051282</v>
      </c>
      <c r="N1789" s="79">
        <f t="shared" si="430"/>
        <v>1.282051282051282</v>
      </c>
    </row>
    <row r="1790" spans="1:14" ht="15.75">
      <c r="A1790" s="63">
        <v>17</v>
      </c>
      <c r="B1790" s="64">
        <v>43124</v>
      </c>
      <c r="C1790" s="60" t="s">
        <v>20</v>
      </c>
      <c r="D1790" s="60" t="s">
        <v>21</v>
      </c>
      <c r="E1790" s="61" t="s">
        <v>339</v>
      </c>
      <c r="F1790" s="60">
        <v>511</v>
      </c>
      <c r="G1790" s="61">
        <v>500</v>
      </c>
      <c r="H1790" s="61">
        <v>517</v>
      </c>
      <c r="I1790" s="61">
        <v>522</v>
      </c>
      <c r="J1790" s="61">
        <v>527</v>
      </c>
      <c r="K1790" s="61">
        <v>500</v>
      </c>
      <c r="L1790" s="65">
        <f t="shared" si="431"/>
        <v>195.69471624266146</v>
      </c>
      <c r="M1790" s="66">
        <f t="shared" si="429"/>
        <v>-2152.641878669276</v>
      </c>
      <c r="N1790" s="58">
        <f t="shared" si="430"/>
        <v>-2.1526418786692756</v>
      </c>
    </row>
    <row r="1791" spans="1:14" ht="15.75">
      <c r="A1791" s="63">
        <v>18</v>
      </c>
      <c r="B1791" s="64">
        <v>43124</v>
      </c>
      <c r="C1791" s="60" t="s">
        <v>20</v>
      </c>
      <c r="D1791" s="60" t="s">
        <v>21</v>
      </c>
      <c r="E1791" s="61" t="s">
        <v>469</v>
      </c>
      <c r="F1791" s="60">
        <v>860</v>
      </c>
      <c r="G1791" s="61">
        <v>844</v>
      </c>
      <c r="H1791" s="61">
        <v>870</v>
      </c>
      <c r="I1791" s="61">
        <v>880</v>
      </c>
      <c r="J1791" s="61">
        <v>890</v>
      </c>
      <c r="K1791" s="61">
        <v>870</v>
      </c>
      <c r="L1791" s="65">
        <f aca="true" t="shared" si="432" ref="L1791:L1799">100000/F1791</f>
        <v>116.27906976744185</v>
      </c>
      <c r="M1791" s="66">
        <f aca="true" t="shared" si="433" ref="M1791:M1799">IF(D1791="BUY",(K1791-F1791)*(L1791),(F1791-K1791)*(L1791))</f>
        <v>1162.7906976744184</v>
      </c>
      <c r="N1791" s="79">
        <f aca="true" t="shared" si="434" ref="N1791:N1799">M1791/(L1791)/F1791%</f>
        <v>1.1627906976744184</v>
      </c>
    </row>
    <row r="1792" spans="1:14" ht="15.75">
      <c r="A1792" s="63">
        <v>19</v>
      </c>
      <c r="B1792" s="64">
        <v>43124</v>
      </c>
      <c r="C1792" s="60" t="s">
        <v>20</v>
      </c>
      <c r="D1792" s="60" t="s">
        <v>21</v>
      </c>
      <c r="E1792" s="61" t="s">
        <v>97</v>
      </c>
      <c r="F1792" s="60">
        <v>382</v>
      </c>
      <c r="G1792" s="61">
        <v>375</v>
      </c>
      <c r="H1792" s="61">
        <v>386</v>
      </c>
      <c r="I1792" s="61">
        <v>390</v>
      </c>
      <c r="J1792" s="61">
        <v>394</v>
      </c>
      <c r="K1792" s="61">
        <v>394</v>
      </c>
      <c r="L1792" s="65">
        <f t="shared" si="432"/>
        <v>261.78010471204186</v>
      </c>
      <c r="M1792" s="66">
        <f t="shared" si="433"/>
        <v>3141.3612565445023</v>
      </c>
      <c r="N1792" s="79">
        <f t="shared" si="434"/>
        <v>3.141361256544503</v>
      </c>
    </row>
    <row r="1793" spans="1:14" ht="15.75">
      <c r="A1793" s="63">
        <v>20</v>
      </c>
      <c r="B1793" s="64">
        <v>43124</v>
      </c>
      <c r="C1793" s="60" t="s">
        <v>20</v>
      </c>
      <c r="D1793" s="60" t="s">
        <v>21</v>
      </c>
      <c r="E1793" s="61" t="s">
        <v>466</v>
      </c>
      <c r="F1793" s="60">
        <v>843</v>
      </c>
      <c r="G1793" s="61">
        <v>825</v>
      </c>
      <c r="H1793" s="61">
        <v>851</v>
      </c>
      <c r="I1793" s="61">
        <v>860</v>
      </c>
      <c r="J1793" s="61">
        <v>868</v>
      </c>
      <c r="K1793" s="61">
        <v>868</v>
      </c>
      <c r="L1793" s="65">
        <f t="shared" si="432"/>
        <v>118.62396204033215</v>
      </c>
      <c r="M1793" s="66">
        <f t="shared" si="433"/>
        <v>2965.599051008304</v>
      </c>
      <c r="N1793" s="79">
        <f t="shared" si="434"/>
        <v>2.965599051008304</v>
      </c>
    </row>
    <row r="1794" spans="1:14" ht="15.75">
      <c r="A1794" s="63">
        <v>21</v>
      </c>
      <c r="B1794" s="64">
        <v>43124</v>
      </c>
      <c r="C1794" s="60" t="s">
        <v>20</v>
      </c>
      <c r="D1794" s="60" t="s">
        <v>21</v>
      </c>
      <c r="E1794" s="61" t="s">
        <v>81</v>
      </c>
      <c r="F1794" s="60">
        <v>153</v>
      </c>
      <c r="G1794" s="61">
        <v>148</v>
      </c>
      <c r="H1794" s="61">
        <v>156</v>
      </c>
      <c r="I1794" s="61">
        <v>159</v>
      </c>
      <c r="J1794" s="61">
        <v>162</v>
      </c>
      <c r="K1794" s="61">
        <v>156</v>
      </c>
      <c r="L1794" s="65">
        <f t="shared" si="432"/>
        <v>653.59477124183</v>
      </c>
      <c r="M1794" s="66">
        <f t="shared" si="433"/>
        <v>1960.78431372549</v>
      </c>
      <c r="N1794" s="79">
        <f t="shared" si="434"/>
        <v>1.9607843137254901</v>
      </c>
    </row>
    <row r="1795" spans="1:14" ht="15.75">
      <c r="A1795" s="63">
        <v>22</v>
      </c>
      <c r="B1795" s="64">
        <v>43123</v>
      </c>
      <c r="C1795" s="60" t="s">
        <v>20</v>
      </c>
      <c r="D1795" s="60" t="s">
        <v>21</v>
      </c>
      <c r="E1795" s="61" t="s">
        <v>282</v>
      </c>
      <c r="F1795" s="60">
        <v>585</v>
      </c>
      <c r="G1795" s="61">
        <v>574</v>
      </c>
      <c r="H1795" s="61">
        <v>591</v>
      </c>
      <c r="I1795" s="61">
        <v>597</v>
      </c>
      <c r="J1795" s="61">
        <v>603</v>
      </c>
      <c r="K1795" s="61">
        <v>574</v>
      </c>
      <c r="L1795" s="65">
        <f t="shared" si="432"/>
        <v>170.94017094017093</v>
      </c>
      <c r="M1795" s="66">
        <f t="shared" si="433"/>
        <v>-1880.3418803418801</v>
      </c>
      <c r="N1795" s="58">
        <f t="shared" si="434"/>
        <v>-1.8803418803418805</v>
      </c>
    </row>
    <row r="1796" spans="1:14" ht="15.75">
      <c r="A1796" s="63">
        <v>23</v>
      </c>
      <c r="B1796" s="64">
        <v>43123</v>
      </c>
      <c r="C1796" s="60" t="s">
        <v>20</v>
      </c>
      <c r="D1796" s="60" t="s">
        <v>21</v>
      </c>
      <c r="E1796" s="61" t="s">
        <v>470</v>
      </c>
      <c r="F1796" s="60">
        <v>374</v>
      </c>
      <c r="G1796" s="61">
        <v>366</v>
      </c>
      <c r="H1796" s="61">
        <v>378</v>
      </c>
      <c r="I1796" s="61">
        <v>382</v>
      </c>
      <c r="J1796" s="61">
        <v>386</v>
      </c>
      <c r="K1796" s="61">
        <v>378</v>
      </c>
      <c r="L1796" s="65">
        <f t="shared" si="432"/>
        <v>267.379679144385</v>
      </c>
      <c r="M1796" s="66">
        <f t="shared" si="433"/>
        <v>1069.51871657754</v>
      </c>
      <c r="N1796" s="79">
        <f t="shared" si="434"/>
        <v>1.06951871657754</v>
      </c>
    </row>
    <row r="1797" spans="1:14" ht="15.75">
      <c r="A1797" s="63">
        <v>24</v>
      </c>
      <c r="B1797" s="64">
        <v>43123</v>
      </c>
      <c r="C1797" s="60" t="s">
        <v>20</v>
      </c>
      <c r="D1797" s="60" t="s">
        <v>21</v>
      </c>
      <c r="E1797" s="61" t="s">
        <v>466</v>
      </c>
      <c r="F1797" s="60">
        <v>780</v>
      </c>
      <c r="G1797" s="61">
        <v>760</v>
      </c>
      <c r="H1797" s="61">
        <v>790</v>
      </c>
      <c r="I1797" s="61">
        <v>800</v>
      </c>
      <c r="J1797" s="61">
        <v>810</v>
      </c>
      <c r="K1797" s="61">
        <v>790</v>
      </c>
      <c r="L1797" s="65">
        <f t="shared" si="432"/>
        <v>128.2051282051282</v>
      </c>
      <c r="M1797" s="66">
        <f t="shared" si="433"/>
        <v>1282.051282051282</v>
      </c>
      <c r="N1797" s="79">
        <f t="shared" si="434"/>
        <v>1.2820512820512822</v>
      </c>
    </row>
    <row r="1798" spans="1:14" ht="15.75">
      <c r="A1798" s="63">
        <v>25</v>
      </c>
      <c r="B1798" s="64">
        <v>43123</v>
      </c>
      <c r="C1798" s="60" t="s">
        <v>20</v>
      </c>
      <c r="D1798" s="60" t="s">
        <v>21</v>
      </c>
      <c r="E1798" s="61" t="s">
        <v>452</v>
      </c>
      <c r="F1798" s="60">
        <v>770</v>
      </c>
      <c r="G1798" s="61">
        <v>756</v>
      </c>
      <c r="H1798" s="61">
        <v>778</v>
      </c>
      <c r="I1798" s="61">
        <v>786</v>
      </c>
      <c r="J1798" s="61">
        <v>794</v>
      </c>
      <c r="K1798" s="61">
        <v>778</v>
      </c>
      <c r="L1798" s="65">
        <f t="shared" si="432"/>
        <v>129.87012987012986</v>
      </c>
      <c r="M1798" s="66">
        <f t="shared" si="433"/>
        <v>1038.9610389610389</v>
      </c>
      <c r="N1798" s="79">
        <f t="shared" si="434"/>
        <v>1.0389610389610389</v>
      </c>
    </row>
    <row r="1799" spans="1:14" ht="15.75">
      <c r="A1799" s="63">
        <v>26</v>
      </c>
      <c r="B1799" s="64">
        <v>43122</v>
      </c>
      <c r="C1799" s="60" t="s">
        <v>20</v>
      </c>
      <c r="D1799" s="60" t="s">
        <v>21</v>
      </c>
      <c r="E1799" s="61" t="s">
        <v>145</v>
      </c>
      <c r="F1799" s="60">
        <v>439</v>
      </c>
      <c r="G1799" s="61">
        <v>430</v>
      </c>
      <c r="H1799" s="61">
        <v>444</v>
      </c>
      <c r="I1799" s="61">
        <v>449</v>
      </c>
      <c r="J1799" s="61">
        <v>454</v>
      </c>
      <c r="K1799" s="61">
        <v>430</v>
      </c>
      <c r="L1799" s="65">
        <f t="shared" si="432"/>
        <v>227.79043280182233</v>
      </c>
      <c r="M1799" s="66">
        <f t="shared" si="433"/>
        <v>-2050.113895216401</v>
      </c>
      <c r="N1799" s="58">
        <f t="shared" si="434"/>
        <v>-2.050113895216401</v>
      </c>
    </row>
    <row r="1800" spans="1:14" ht="15.75">
      <c r="A1800" s="63">
        <v>27</v>
      </c>
      <c r="B1800" s="64">
        <v>43122</v>
      </c>
      <c r="C1800" s="60" t="s">
        <v>20</v>
      </c>
      <c r="D1800" s="60" t="s">
        <v>21</v>
      </c>
      <c r="E1800" s="61" t="s">
        <v>68</v>
      </c>
      <c r="F1800" s="60">
        <v>600</v>
      </c>
      <c r="G1800" s="61">
        <v>588</v>
      </c>
      <c r="H1800" s="61">
        <v>607</v>
      </c>
      <c r="I1800" s="61">
        <v>614</v>
      </c>
      <c r="J1800" s="61">
        <v>621</v>
      </c>
      <c r="K1800" s="61">
        <v>614</v>
      </c>
      <c r="L1800" s="65">
        <f aca="true" t="shared" si="435" ref="L1800:L1807">100000/F1800</f>
        <v>166.66666666666666</v>
      </c>
      <c r="M1800" s="66">
        <f aca="true" t="shared" si="436" ref="M1800:M1810">IF(D1800="BUY",(K1800-F1800)*(L1800),(F1800-K1800)*(L1800))</f>
        <v>2333.333333333333</v>
      </c>
      <c r="N1800" s="79">
        <f aca="true" t="shared" si="437" ref="N1800:N1810">M1800/(L1800)/F1800%</f>
        <v>2.333333333333333</v>
      </c>
    </row>
    <row r="1801" spans="1:14" ht="15.75">
      <c r="A1801" s="63">
        <v>28</v>
      </c>
      <c r="B1801" s="64">
        <v>43122</v>
      </c>
      <c r="C1801" s="60" t="s">
        <v>20</v>
      </c>
      <c r="D1801" s="60" t="s">
        <v>21</v>
      </c>
      <c r="E1801" s="61" t="s">
        <v>80</v>
      </c>
      <c r="F1801" s="60">
        <v>1073</v>
      </c>
      <c r="G1801" s="61">
        <v>1055</v>
      </c>
      <c r="H1801" s="61">
        <v>1083</v>
      </c>
      <c r="I1801" s="61">
        <v>1093</v>
      </c>
      <c r="J1801" s="61">
        <v>1103</v>
      </c>
      <c r="K1801" s="61">
        <v>1083</v>
      </c>
      <c r="L1801" s="65">
        <f t="shared" si="435"/>
        <v>93.19664492078286</v>
      </c>
      <c r="M1801" s="66">
        <f t="shared" si="436"/>
        <v>931.9664492078286</v>
      </c>
      <c r="N1801" s="79">
        <f t="shared" si="437"/>
        <v>0.9319664492078285</v>
      </c>
    </row>
    <row r="1802" spans="1:14" ht="15.75">
      <c r="A1802" s="63">
        <v>29</v>
      </c>
      <c r="B1802" s="64">
        <v>43122</v>
      </c>
      <c r="C1802" s="60" t="s">
        <v>20</v>
      </c>
      <c r="D1802" s="60" t="s">
        <v>21</v>
      </c>
      <c r="E1802" s="61" t="s">
        <v>466</v>
      </c>
      <c r="F1802" s="60">
        <v>750</v>
      </c>
      <c r="G1802" s="61">
        <v>734</v>
      </c>
      <c r="H1802" s="61">
        <v>760</v>
      </c>
      <c r="I1802" s="61">
        <v>770</v>
      </c>
      <c r="J1802" s="61">
        <v>780</v>
      </c>
      <c r="K1802" s="61">
        <v>770</v>
      </c>
      <c r="L1802" s="65">
        <f t="shared" si="435"/>
        <v>133.33333333333334</v>
      </c>
      <c r="M1802" s="66">
        <f t="shared" si="436"/>
        <v>2666.666666666667</v>
      </c>
      <c r="N1802" s="79">
        <f t="shared" si="437"/>
        <v>2.6666666666666665</v>
      </c>
    </row>
    <row r="1803" spans="1:14" ht="15.75">
      <c r="A1803" s="63">
        <v>30</v>
      </c>
      <c r="B1803" s="64">
        <v>43122</v>
      </c>
      <c r="C1803" s="60" t="s">
        <v>20</v>
      </c>
      <c r="D1803" s="60" t="s">
        <v>21</v>
      </c>
      <c r="E1803" s="61" t="s">
        <v>63</v>
      </c>
      <c r="F1803" s="60">
        <v>346</v>
      </c>
      <c r="G1803" s="61">
        <v>336</v>
      </c>
      <c r="H1803" s="61">
        <v>351</v>
      </c>
      <c r="I1803" s="61">
        <v>356</v>
      </c>
      <c r="J1803" s="61">
        <v>361</v>
      </c>
      <c r="K1803" s="61">
        <v>351</v>
      </c>
      <c r="L1803" s="65">
        <f t="shared" si="435"/>
        <v>289.01734104046244</v>
      </c>
      <c r="M1803" s="66">
        <f t="shared" si="436"/>
        <v>1445.0867052023123</v>
      </c>
      <c r="N1803" s="79">
        <f t="shared" si="437"/>
        <v>1.4450867052023122</v>
      </c>
    </row>
    <row r="1804" spans="1:14" ht="15.75">
      <c r="A1804" s="63">
        <v>31</v>
      </c>
      <c r="B1804" s="64">
        <v>43122</v>
      </c>
      <c r="C1804" s="60" t="s">
        <v>20</v>
      </c>
      <c r="D1804" s="60" t="s">
        <v>21</v>
      </c>
      <c r="E1804" s="61" t="s">
        <v>84</v>
      </c>
      <c r="F1804" s="60">
        <v>1070</v>
      </c>
      <c r="G1804" s="61">
        <v>1052</v>
      </c>
      <c r="H1804" s="61">
        <v>1080</v>
      </c>
      <c r="I1804" s="61">
        <v>1090</v>
      </c>
      <c r="J1804" s="61">
        <v>1100</v>
      </c>
      <c r="K1804" s="61">
        <v>1080</v>
      </c>
      <c r="L1804" s="65">
        <f t="shared" si="435"/>
        <v>93.45794392523365</v>
      </c>
      <c r="M1804" s="66">
        <f t="shared" si="436"/>
        <v>934.5794392523364</v>
      </c>
      <c r="N1804" s="79">
        <f t="shared" si="437"/>
        <v>0.9345794392523366</v>
      </c>
    </row>
    <row r="1805" spans="1:14" ht="15.75">
      <c r="A1805" s="63">
        <v>32</v>
      </c>
      <c r="B1805" s="64">
        <v>43119</v>
      </c>
      <c r="C1805" s="60" t="s">
        <v>20</v>
      </c>
      <c r="D1805" s="60" t="s">
        <v>21</v>
      </c>
      <c r="E1805" s="61" t="s">
        <v>466</v>
      </c>
      <c r="F1805" s="60">
        <v>730</v>
      </c>
      <c r="G1805" s="61">
        <v>710</v>
      </c>
      <c r="H1805" s="61">
        <v>740</v>
      </c>
      <c r="I1805" s="61">
        <v>750</v>
      </c>
      <c r="J1805" s="61">
        <v>760</v>
      </c>
      <c r="K1805" s="61">
        <v>760</v>
      </c>
      <c r="L1805" s="65">
        <f t="shared" si="435"/>
        <v>136.986301369863</v>
      </c>
      <c r="M1805" s="66">
        <f t="shared" si="436"/>
        <v>4109.58904109589</v>
      </c>
      <c r="N1805" s="79">
        <f t="shared" si="437"/>
        <v>4.10958904109589</v>
      </c>
    </row>
    <row r="1806" spans="1:14" ht="15.75">
      <c r="A1806" s="63">
        <v>33</v>
      </c>
      <c r="B1806" s="64">
        <v>43119</v>
      </c>
      <c r="C1806" s="60" t="s">
        <v>20</v>
      </c>
      <c r="D1806" s="60" t="s">
        <v>21</v>
      </c>
      <c r="E1806" s="61" t="s">
        <v>341</v>
      </c>
      <c r="F1806" s="60">
        <v>358</v>
      </c>
      <c r="G1806" s="61">
        <v>349</v>
      </c>
      <c r="H1806" s="61">
        <v>363</v>
      </c>
      <c r="I1806" s="61">
        <v>368</v>
      </c>
      <c r="J1806" s="61">
        <v>373</v>
      </c>
      <c r="K1806" s="61">
        <v>373</v>
      </c>
      <c r="L1806" s="65">
        <f t="shared" si="435"/>
        <v>279.3296089385475</v>
      </c>
      <c r="M1806" s="66">
        <f t="shared" si="436"/>
        <v>4189.944134078212</v>
      </c>
      <c r="N1806" s="79">
        <f t="shared" si="437"/>
        <v>4.189944134078212</v>
      </c>
    </row>
    <row r="1807" spans="1:14" ht="15.75">
      <c r="A1807" s="63">
        <v>34</v>
      </c>
      <c r="B1807" s="64">
        <v>43118</v>
      </c>
      <c r="C1807" s="60" t="s">
        <v>20</v>
      </c>
      <c r="D1807" s="60" t="s">
        <v>21</v>
      </c>
      <c r="E1807" s="61" t="s">
        <v>113</v>
      </c>
      <c r="F1807" s="60">
        <v>275</v>
      </c>
      <c r="G1807" s="61">
        <v>269.5</v>
      </c>
      <c r="H1807" s="61">
        <v>278</v>
      </c>
      <c r="I1807" s="61">
        <v>281</v>
      </c>
      <c r="J1807" s="61">
        <v>284</v>
      </c>
      <c r="K1807" s="61">
        <v>277.5</v>
      </c>
      <c r="L1807" s="65">
        <f t="shared" si="435"/>
        <v>363.6363636363636</v>
      </c>
      <c r="M1807" s="66">
        <f t="shared" si="436"/>
        <v>909.090909090909</v>
      </c>
      <c r="N1807" s="79">
        <f t="shared" si="437"/>
        <v>0.9090909090909091</v>
      </c>
    </row>
    <row r="1808" spans="1:14" ht="15.75">
      <c r="A1808" s="63">
        <v>35</v>
      </c>
      <c r="B1808" s="64">
        <v>43118</v>
      </c>
      <c r="C1808" s="60" t="s">
        <v>20</v>
      </c>
      <c r="D1808" s="60" t="s">
        <v>21</v>
      </c>
      <c r="E1808" s="61" t="s">
        <v>145</v>
      </c>
      <c r="F1808" s="60">
        <v>453</v>
      </c>
      <c r="G1808" s="61">
        <v>443</v>
      </c>
      <c r="H1808" s="61">
        <v>458</v>
      </c>
      <c r="I1808" s="61">
        <v>463</v>
      </c>
      <c r="J1808" s="61">
        <v>468</v>
      </c>
      <c r="K1808" s="61">
        <v>443</v>
      </c>
      <c r="L1808" s="65">
        <f aca="true" t="shared" si="438" ref="L1808:L1813">100000/F1808</f>
        <v>220.7505518763797</v>
      </c>
      <c r="M1808" s="66">
        <f t="shared" si="436"/>
        <v>-2207.5055187637968</v>
      </c>
      <c r="N1808" s="58">
        <f t="shared" si="437"/>
        <v>-2.2075055187637966</v>
      </c>
    </row>
    <row r="1809" spans="1:14" ht="15.75">
      <c r="A1809" s="63">
        <v>36</v>
      </c>
      <c r="B1809" s="64">
        <v>43118</v>
      </c>
      <c r="C1809" s="60" t="s">
        <v>20</v>
      </c>
      <c r="D1809" s="60" t="s">
        <v>21</v>
      </c>
      <c r="E1809" s="61" t="s">
        <v>465</v>
      </c>
      <c r="F1809" s="60">
        <v>397</v>
      </c>
      <c r="G1809" s="61">
        <v>987</v>
      </c>
      <c r="H1809" s="61">
        <v>402</v>
      </c>
      <c r="I1809" s="61">
        <v>407</v>
      </c>
      <c r="J1809" s="61">
        <v>412</v>
      </c>
      <c r="K1809" s="61">
        <v>402</v>
      </c>
      <c r="L1809" s="65">
        <f t="shared" si="438"/>
        <v>251.88916876574308</v>
      </c>
      <c r="M1809" s="66">
        <f t="shared" si="436"/>
        <v>1259.4458438287154</v>
      </c>
      <c r="N1809" s="79">
        <f t="shared" si="437"/>
        <v>1.2594458438287153</v>
      </c>
    </row>
    <row r="1810" spans="1:14" ht="15.75">
      <c r="A1810" s="63">
        <v>37</v>
      </c>
      <c r="B1810" s="64">
        <v>43117</v>
      </c>
      <c r="C1810" s="60" t="s">
        <v>20</v>
      </c>
      <c r="D1810" s="60" t="s">
        <v>21</v>
      </c>
      <c r="E1810" s="61" t="s">
        <v>465</v>
      </c>
      <c r="F1810" s="60">
        <v>385</v>
      </c>
      <c r="G1810" s="61">
        <v>377</v>
      </c>
      <c r="H1810" s="61">
        <v>390</v>
      </c>
      <c r="I1810" s="61">
        <v>395</v>
      </c>
      <c r="J1810" s="61">
        <v>400</v>
      </c>
      <c r="K1810" s="61">
        <v>400</v>
      </c>
      <c r="L1810" s="65">
        <f t="shared" si="438"/>
        <v>259.7402597402597</v>
      </c>
      <c r="M1810" s="66">
        <f t="shared" si="436"/>
        <v>3896.1038961038957</v>
      </c>
      <c r="N1810" s="79">
        <f t="shared" si="437"/>
        <v>3.896103896103896</v>
      </c>
    </row>
    <row r="1811" spans="1:14" ht="15.75">
      <c r="A1811" s="63">
        <v>38</v>
      </c>
      <c r="B1811" s="64">
        <v>43117</v>
      </c>
      <c r="C1811" s="60" t="s">
        <v>20</v>
      </c>
      <c r="D1811" s="60" t="s">
        <v>21</v>
      </c>
      <c r="E1811" s="61" t="s">
        <v>339</v>
      </c>
      <c r="F1811" s="60">
        <v>450</v>
      </c>
      <c r="G1811" s="61">
        <v>430</v>
      </c>
      <c r="H1811" s="61">
        <v>455</v>
      </c>
      <c r="I1811" s="61">
        <v>460</v>
      </c>
      <c r="J1811" s="61">
        <v>465</v>
      </c>
      <c r="K1811" s="61">
        <v>455</v>
      </c>
      <c r="L1811" s="65">
        <f t="shared" si="438"/>
        <v>222.22222222222223</v>
      </c>
      <c r="M1811" s="66">
        <f aca="true" t="shared" si="439" ref="M1811:M1819">IF(D1811="BUY",(K1811-F1811)*(L1811),(F1811-K1811)*(L1811))</f>
        <v>1111.111111111111</v>
      </c>
      <c r="N1811" s="79">
        <f aca="true" t="shared" si="440" ref="N1811:N1819">M1811/(L1811)/F1811%</f>
        <v>1.1111111111111112</v>
      </c>
    </row>
    <row r="1812" spans="1:14" ht="15.75">
      <c r="A1812" s="63">
        <v>39</v>
      </c>
      <c r="B1812" s="64">
        <v>43117</v>
      </c>
      <c r="C1812" s="60" t="s">
        <v>20</v>
      </c>
      <c r="D1812" s="60" t="s">
        <v>21</v>
      </c>
      <c r="E1812" s="1" t="s">
        <v>145</v>
      </c>
      <c r="F1812" s="60">
        <v>441</v>
      </c>
      <c r="G1812" s="61">
        <v>432</v>
      </c>
      <c r="H1812" s="61">
        <v>446</v>
      </c>
      <c r="I1812" s="61">
        <v>451</v>
      </c>
      <c r="J1812" s="61">
        <v>456</v>
      </c>
      <c r="K1812" s="61">
        <v>446</v>
      </c>
      <c r="L1812" s="65">
        <f t="shared" si="438"/>
        <v>226.75736961451247</v>
      </c>
      <c r="M1812" s="66">
        <f t="shared" si="439"/>
        <v>1133.7868480725624</v>
      </c>
      <c r="N1812" s="79">
        <f t="shared" si="440"/>
        <v>1.1337868480725624</v>
      </c>
    </row>
    <row r="1813" spans="1:14" ht="15.75">
      <c r="A1813" s="63">
        <v>40</v>
      </c>
      <c r="B1813" s="64">
        <v>43116</v>
      </c>
      <c r="C1813" s="60" t="s">
        <v>20</v>
      </c>
      <c r="D1813" s="60" t="s">
        <v>21</v>
      </c>
      <c r="E1813" s="61" t="s">
        <v>464</v>
      </c>
      <c r="F1813" s="60">
        <v>638</v>
      </c>
      <c r="G1813" s="61">
        <v>624</v>
      </c>
      <c r="H1813" s="61">
        <v>645</v>
      </c>
      <c r="I1813" s="61">
        <v>652</v>
      </c>
      <c r="J1813" s="61">
        <v>659</v>
      </c>
      <c r="K1813" s="61">
        <v>624</v>
      </c>
      <c r="L1813" s="65">
        <f t="shared" si="438"/>
        <v>156.73981191222572</v>
      </c>
      <c r="M1813" s="66">
        <f t="shared" si="439"/>
        <v>-2194.35736677116</v>
      </c>
      <c r="N1813" s="58">
        <f t="shared" si="440"/>
        <v>-2.19435736677116</v>
      </c>
    </row>
    <row r="1814" spans="1:14" ht="15.75">
      <c r="A1814" s="63">
        <v>41</v>
      </c>
      <c r="B1814" s="64">
        <v>43116</v>
      </c>
      <c r="C1814" s="60" t="s">
        <v>20</v>
      </c>
      <c r="D1814" s="60" t="s">
        <v>21</v>
      </c>
      <c r="E1814" s="61" t="s">
        <v>464</v>
      </c>
      <c r="F1814" s="60">
        <v>615</v>
      </c>
      <c r="G1814" s="61">
        <v>603</v>
      </c>
      <c r="H1814" s="61">
        <v>621</v>
      </c>
      <c r="I1814" s="61">
        <v>627</v>
      </c>
      <c r="J1814" s="61">
        <v>633</v>
      </c>
      <c r="K1814" s="61">
        <v>633</v>
      </c>
      <c r="L1814" s="65">
        <f aca="true" t="shared" si="441" ref="L1814:L1819">100000/F1814</f>
        <v>162.60162601626016</v>
      </c>
      <c r="M1814" s="66">
        <f t="shared" si="439"/>
        <v>2926.8292682926826</v>
      </c>
      <c r="N1814" s="79">
        <f t="shared" si="440"/>
        <v>2.926829268292683</v>
      </c>
    </row>
    <row r="1815" spans="1:14" ht="15.75">
      <c r="A1815" s="63">
        <v>42</v>
      </c>
      <c r="B1815" s="64">
        <v>43115</v>
      </c>
      <c r="C1815" s="60" t="s">
        <v>20</v>
      </c>
      <c r="D1815" s="60" t="s">
        <v>21</v>
      </c>
      <c r="E1815" s="61" t="s">
        <v>287</v>
      </c>
      <c r="F1815" s="60">
        <v>258</v>
      </c>
      <c r="G1815" s="61">
        <v>253</v>
      </c>
      <c r="H1815" s="61">
        <v>264.8</v>
      </c>
      <c r="I1815" s="61">
        <v>268</v>
      </c>
      <c r="J1815" s="61">
        <v>271</v>
      </c>
      <c r="K1815" s="61">
        <v>268</v>
      </c>
      <c r="L1815" s="65">
        <f t="shared" si="441"/>
        <v>387.5968992248062</v>
      </c>
      <c r="M1815" s="66">
        <f t="shared" si="439"/>
        <v>3875.968992248062</v>
      </c>
      <c r="N1815" s="79">
        <f t="shared" si="440"/>
        <v>3.875968992248062</v>
      </c>
    </row>
    <row r="1816" spans="1:14" ht="15.75">
      <c r="A1816" s="63">
        <v>43</v>
      </c>
      <c r="B1816" s="64">
        <v>43115</v>
      </c>
      <c r="C1816" s="60" t="s">
        <v>20</v>
      </c>
      <c r="D1816" s="60" t="s">
        <v>21</v>
      </c>
      <c r="E1816" s="61" t="s">
        <v>462</v>
      </c>
      <c r="F1816" s="60">
        <v>165</v>
      </c>
      <c r="G1816" s="61">
        <v>160</v>
      </c>
      <c r="H1816" s="61">
        <v>168</v>
      </c>
      <c r="I1816" s="61">
        <v>171</v>
      </c>
      <c r="J1816" s="61">
        <v>174</v>
      </c>
      <c r="K1816" s="61">
        <v>160</v>
      </c>
      <c r="L1816" s="65">
        <f t="shared" si="441"/>
        <v>606.060606060606</v>
      </c>
      <c r="M1816" s="66">
        <f t="shared" si="439"/>
        <v>-3030.30303030303</v>
      </c>
      <c r="N1816" s="58">
        <f t="shared" si="440"/>
        <v>-3.0303030303030303</v>
      </c>
    </row>
    <row r="1817" spans="1:14" ht="15.75">
      <c r="A1817" s="63">
        <v>44</v>
      </c>
      <c r="B1817" s="64">
        <v>43115</v>
      </c>
      <c r="C1817" s="60" t="s">
        <v>20</v>
      </c>
      <c r="D1817" s="60" t="s">
        <v>21</v>
      </c>
      <c r="E1817" s="61" t="s">
        <v>341</v>
      </c>
      <c r="F1817" s="60">
        <v>322</v>
      </c>
      <c r="G1817" s="61">
        <v>315</v>
      </c>
      <c r="H1817" s="61">
        <v>326</v>
      </c>
      <c r="I1817" s="61">
        <v>330</v>
      </c>
      <c r="J1817" s="61">
        <v>334</v>
      </c>
      <c r="K1817" s="61">
        <v>326</v>
      </c>
      <c r="L1817" s="65">
        <f t="shared" si="441"/>
        <v>310.55900621118013</v>
      </c>
      <c r="M1817" s="66">
        <f t="shared" si="439"/>
        <v>1242.2360248447205</v>
      </c>
      <c r="N1817" s="79">
        <f t="shared" si="440"/>
        <v>1.2422360248447204</v>
      </c>
    </row>
    <row r="1818" spans="1:14" ht="15.75">
      <c r="A1818" s="63">
        <v>45</v>
      </c>
      <c r="B1818" s="64">
        <v>43115</v>
      </c>
      <c r="C1818" s="60" t="s">
        <v>20</v>
      </c>
      <c r="D1818" s="60" t="s">
        <v>21</v>
      </c>
      <c r="E1818" s="61" t="s">
        <v>112</v>
      </c>
      <c r="F1818" s="60">
        <v>570</v>
      </c>
      <c r="G1818" s="61">
        <v>560</v>
      </c>
      <c r="H1818" s="61">
        <v>575</v>
      </c>
      <c r="I1818" s="61">
        <v>580</v>
      </c>
      <c r="J1818" s="61">
        <v>585</v>
      </c>
      <c r="K1818" s="61">
        <v>585</v>
      </c>
      <c r="L1818" s="65">
        <f t="shared" si="441"/>
        <v>175.43859649122808</v>
      </c>
      <c r="M1818" s="66">
        <f t="shared" si="439"/>
        <v>2631.5789473684213</v>
      </c>
      <c r="N1818" s="79">
        <f t="shared" si="440"/>
        <v>2.631578947368421</v>
      </c>
    </row>
    <row r="1819" spans="1:14" ht="15.75">
      <c r="A1819" s="63">
        <v>46</v>
      </c>
      <c r="B1819" s="64">
        <v>43112</v>
      </c>
      <c r="C1819" s="60" t="s">
        <v>20</v>
      </c>
      <c r="D1819" s="60" t="s">
        <v>21</v>
      </c>
      <c r="E1819" s="61" t="s">
        <v>203</v>
      </c>
      <c r="F1819" s="60">
        <v>600</v>
      </c>
      <c r="G1819" s="61">
        <v>588</v>
      </c>
      <c r="H1819" s="61">
        <v>607</v>
      </c>
      <c r="I1819" s="61">
        <v>614</v>
      </c>
      <c r="J1819" s="61">
        <v>621</v>
      </c>
      <c r="K1819" s="61">
        <v>607</v>
      </c>
      <c r="L1819" s="65">
        <f t="shared" si="441"/>
        <v>166.66666666666666</v>
      </c>
      <c r="M1819" s="66">
        <f t="shared" si="439"/>
        <v>1166.6666666666665</v>
      </c>
      <c r="N1819" s="79">
        <f t="shared" si="440"/>
        <v>1.1666666666666665</v>
      </c>
    </row>
    <row r="1820" spans="1:14" ht="15.75">
      <c r="A1820" s="63">
        <v>47</v>
      </c>
      <c r="B1820" s="64">
        <v>43112</v>
      </c>
      <c r="C1820" s="60" t="s">
        <v>20</v>
      </c>
      <c r="D1820" s="60" t="s">
        <v>21</v>
      </c>
      <c r="E1820" s="61" t="s">
        <v>292</v>
      </c>
      <c r="F1820" s="60">
        <v>447</v>
      </c>
      <c r="G1820" s="61">
        <v>438</v>
      </c>
      <c r="H1820" s="61">
        <v>452</v>
      </c>
      <c r="I1820" s="61">
        <v>457</v>
      </c>
      <c r="J1820" s="61">
        <v>462</v>
      </c>
      <c r="K1820" s="61">
        <v>451.9</v>
      </c>
      <c r="L1820" s="65">
        <f aca="true" t="shared" si="442" ref="L1820:L1828">100000/F1820</f>
        <v>223.71364653243847</v>
      </c>
      <c r="M1820" s="66">
        <f aca="true" t="shared" si="443" ref="M1820:M1833">IF(D1820="BUY",(K1820-F1820)*(L1820),(F1820-K1820)*(L1820))</f>
        <v>1096.1968680089435</v>
      </c>
      <c r="N1820" s="79">
        <f aca="true" t="shared" si="444" ref="N1820:N1833">M1820/(L1820)/F1820%</f>
        <v>1.0961968680089436</v>
      </c>
    </row>
    <row r="1821" spans="1:14" ht="15.75">
      <c r="A1821" s="63">
        <v>48</v>
      </c>
      <c r="B1821" s="64">
        <v>43112</v>
      </c>
      <c r="C1821" s="60" t="s">
        <v>20</v>
      </c>
      <c r="D1821" s="60" t="s">
        <v>21</v>
      </c>
      <c r="E1821" s="61" t="s">
        <v>67</v>
      </c>
      <c r="F1821" s="60">
        <v>257</v>
      </c>
      <c r="G1821" s="61">
        <v>252</v>
      </c>
      <c r="H1821" s="61">
        <v>260</v>
      </c>
      <c r="I1821" s="61">
        <v>263</v>
      </c>
      <c r="J1821" s="61">
        <v>266</v>
      </c>
      <c r="K1821" s="61">
        <v>252</v>
      </c>
      <c r="L1821" s="65">
        <f t="shared" si="442"/>
        <v>389.10505836575874</v>
      </c>
      <c r="M1821" s="66">
        <f t="shared" si="443"/>
        <v>-1945.5252918287938</v>
      </c>
      <c r="N1821" s="58">
        <f t="shared" si="444"/>
        <v>-1.945525291828794</v>
      </c>
    </row>
    <row r="1822" spans="1:14" ht="15.75">
      <c r="A1822" s="63">
        <v>49</v>
      </c>
      <c r="B1822" s="64">
        <v>43112</v>
      </c>
      <c r="C1822" s="60" t="s">
        <v>20</v>
      </c>
      <c r="D1822" s="60" t="s">
        <v>21</v>
      </c>
      <c r="E1822" s="61" t="s">
        <v>305</v>
      </c>
      <c r="F1822" s="60">
        <v>587</v>
      </c>
      <c r="G1822" s="61">
        <v>576</v>
      </c>
      <c r="H1822" s="61">
        <v>593</v>
      </c>
      <c r="I1822" s="61">
        <v>599</v>
      </c>
      <c r="J1822" s="61">
        <v>605</v>
      </c>
      <c r="K1822" s="61">
        <v>576</v>
      </c>
      <c r="L1822" s="65">
        <f t="shared" si="442"/>
        <v>170.35775127768312</v>
      </c>
      <c r="M1822" s="66">
        <f t="shared" si="443"/>
        <v>-1873.9352640545144</v>
      </c>
      <c r="N1822" s="58">
        <f t="shared" si="444"/>
        <v>-1.8739352640545144</v>
      </c>
    </row>
    <row r="1823" spans="1:14" ht="15.75">
      <c r="A1823" s="63">
        <v>50</v>
      </c>
      <c r="B1823" s="64">
        <v>43111</v>
      </c>
      <c r="C1823" s="60" t="s">
        <v>20</v>
      </c>
      <c r="D1823" s="60" t="s">
        <v>21</v>
      </c>
      <c r="E1823" s="61" t="s">
        <v>67</v>
      </c>
      <c r="F1823" s="60">
        <v>248</v>
      </c>
      <c r="G1823" s="61">
        <v>240</v>
      </c>
      <c r="H1823" s="61">
        <v>252</v>
      </c>
      <c r="I1823" s="61">
        <v>256</v>
      </c>
      <c r="J1823" s="61">
        <v>260</v>
      </c>
      <c r="K1823" s="61">
        <v>252</v>
      </c>
      <c r="L1823" s="65">
        <f t="shared" si="442"/>
        <v>403.2258064516129</v>
      </c>
      <c r="M1823" s="66">
        <f t="shared" si="443"/>
        <v>1612.9032258064517</v>
      </c>
      <c r="N1823" s="79">
        <f t="shared" si="444"/>
        <v>1.6129032258064517</v>
      </c>
    </row>
    <row r="1824" spans="1:14" ht="15.75">
      <c r="A1824" s="63">
        <v>51</v>
      </c>
      <c r="B1824" s="64">
        <v>43111</v>
      </c>
      <c r="C1824" s="60" t="s">
        <v>20</v>
      </c>
      <c r="D1824" s="60" t="s">
        <v>21</v>
      </c>
      <c r="E1824" s="61" t="s">
        <v>192</v>
      </c>
      <c r="F1824" s="60">
        <v>550</v>
      </c>
      <c r="G1824" s="61">
        <v>540</v>
      </c>
      <c r="H1824" s="61">
        <v>555</v>
      </c>
      <c r="I1824" s="61">
        <v>560</v>
      </c>
      <c r="J1824" s="61">
        <v>565</v>
      </c>
      <c r="K1824" s="61">
        <v>555</v>
      </c>
      <c r="L1824" s="65">
        <f t="shared" si="442"/>
        <v>181.8181818181818</v>
      </c>
      <c r="M1824" s="66">
        <f t="shared" si="443"/>
        <v>909.090909090909</v>
      </c>
      <c r="N1824" s="79">
        <f t="shared" si="444"/>
        <v>0.9090909090909091</v>
      </c>
    </row>
    <row r="1825" spans="1:14" ht="15.75">
      <c r="A1825" s="63">
        <v>52</v>
      </c>
      <c r="B1825" s="64">
        <v>43111</v>
      </c>
      <c r="C1825" s="60" t="s">
        <v>20</v>
      </c>
      <c r="D1825" s="60" t="s">
        <v>21</v>
      </c>
      <c r="E1825" s="61" t="s">
        <v>381</v>
      </c>
      <c r="F1825" s="60">
        <v>279</v>
      </c>
      <c r="G1825" s="61">
        <v>272</v>
      </c>
      <c r="H1825" s="61">
        <v>283</v>
      </c>
      <c r="I1825" s="61">
        <v>287</v>
      </c>
      <c r="J1825" s="61">
        <v>291</v>
      </c>
      <c r="K1825" s="61">
        <v>272</v>
      </c>
      <c r="L1825" s="65">
        <f t="shared" si="442"/>
        <v>358.42293906810033</v>
      </c>
      <c r="M1825" s="66">
        <f t="shared" si="443"/>
        <v>-2508.9605734767024</v>
      </c>
      <c r="N1825" s="58">
        <f t="shared" si="444"/>
        <v>-2.5089605734767026</v>
      </c>
    </row>
    <row r="1826" spans="1:14" ht="15.75">
      <c r="A1826" s="63">
        <v>53</v>
      </c>
      <c r="B1826" s="64">
        <v>43111</v>
      </c>
      <c r="C1826" s="60" t="s">
        <v>20</v>
      </c>
      <c r="D1826" s="60" t="s">
        <v>21</v>
      </c>
      <c r="E1826" s="61" t="s">
        <v>448</v>
      </c>
      <c r="F1826" s="60">
        <v>400</v>
      </c>
      <c r="G1826" s="61">
        <v>390</v>
      </c>
      <c r="H1826" s="61">
        <v>405</v>
      </c>
      <c r="I1826" s="61">
        <v>410</v>
      </c>
      <c r="J1826" s="61">
        <v>415</v>
      </c>
      <c r="K1826" s="61">
        <v>390</v>
      </c>
      <c r="L1826" s="65">
        <f t="shared" si="442"/>
        <v>250</v>
      </c>
      <c r="M1826" s="66">
        <f t="shared" si="443"/>
        <v>-2500</v>
      </c>
      <c r="N1826" s="58">
        <f t="shared" si="444"/>
        <v>-2.5</v>
      </c>
    </row>
    <row r="1827" spans="1:14" ht="15.75">
      <c r="A1827" s="63">
        <v>54</v>
      </c>
      <c r="B1827" s="64">
        <v>43111</v>
      </c>
      <c r="C1827" s="60" t="s">
        <v>20</v>
      </c>
      <c r="D1827" s="60" t="s">
        <v>21</v>
      </c>
      <c r="E1827" s="61" t="s">
        <v>65</v>
      </c>
      <c r="F1827" s="60">
        <v>376</v>
      </c>
      <c r="G1827" s="61">
        <v>368</v>
      </c>
      <c r="H1827" s="61">
        <v>381</v>
      </c>
      <c r="I1827" s="61">
        <v>386</v>
      </c>
      <c r="J1827" s="61">
        <v>391</v>
      </c>
      <c r="K1827" s="61">
        <v>381</v>
      </c>
      <c r="L1827" s="65">
        <f t="shared" si="442"/>
        <v>265.9574468085106</v>
      </c>
      <c r="M1827" s="66">
        <f t="shared" si="443"/>
        <v>1329.787234042553</v>
      </c>
      <c r="N1827" s="79">
        <f t="shared" si="444"/>
        <v>1.3297872340425532</v>
      </c>
    </row>
    <row r="1828" spans="1:14" ht="15.75">
      <c r="A1828" s="63">
        <v>55</v>
      </c>
      <c r="B1828" s="64">
        <v>43110</v>
      </c>
      <c r="C1828" s="60" t="s">
        <v>20</v>
      </c>
      <c r="D1828" s="60" t="s">
        <v>21</v>
      </c>
      <c r="E1828" s="61" t="s">
        <v>293</v>
      </c>
      <c r="F1828" s="60">
        <v>133</v>
      </c>
      <c r="G1828" s="61">
        <v>128</v>
      </c>
      <c r="H1828" s="61">
        <v>136</v>
      </c>
      <c r="I1828" s="61">
        <v>139</v>
      </c>
      <c r="J1828" s="61">
        <v>142</v>
      </c>
      <c r="K1828" s="61">
        <v>136</v>
      </c>
      <c r="L1828" s="65">
        <f t="shared" si="442"/>
        <v>751.8796992481203</v>
      </c>
      <c r="M1828" s="66">
        <f t="shared" si="443"/>
        <v>2255.639097744361</v>
      </c>
      <c r="N1828" s="79">
        <f t="shared" si="444"/>
        <v>2.255639097744361</v>
      </c>
    </row>
    <row r="1829" spans="1:14" ht="15.75">
      <c r="A1829" s="63">
        <v>56</v>
      </c>
      <c r="B1829" s="64">
        <v>43110</v>
      </c>
      <c r="C1829" s="60" t="s">
        <v>20</v>
      </c>
      <c r="D1829" s="60" t="s">
        <v>21</v>
      </c>
      <c r="E1829" s="61" t="s">
        <v>461</v>
      </c>
      <c r="F1829" s="60">
        <v>170</v>
      </c>
      <c r="G1829" s="61">
        <v>165</v>
      </c>
      <c r="H1829" s="61">
        <v>173</v>
      </c>
      <c r="I1829" s="61">
        <v>176</v>
      </c>
      <c r="J1829" s="61">
        <v>179</v>
      </c>
      <c r="K1829" s="61">
        <v>173</v>
      </c>
      <c r="L1829" s="65">
        <f aca="true" t="shared" si="445" ref="L1829:L1838">100000/F1829</f>
        <v>588.2352941176471</v>
      </c>
      <c r="M1829" s="66">
        <f t="shared" si="443"/>
        <v>1764.7058823529412</v>
      </c>
      <c r="N1829" s="79">
        <f t="shared" si="444"/>
        <v>1.7647058823529411</v>
      </c>
    </row>
    <row r="1830" spans="1:14" ht="15.75">
      <c r="A1830" s="63">
        <v>57</v>
      </c>
      <c r="B1830" s="64">
        <v>43110</v>
      </c>
      <c r="C1830" s="60" t="s">
        <v>20</v>
      </c>
      <c r="D1830" s="60" t="s">
        <v>21</v>
      </c>
      <c r="E1830" s="61" t="s">
        <v>294</v>
      </c>
      <c r="F1830" s="60">
        <v>311</v>
      </c>
      <c r="G1830" s="61">
        <v>304</v>
      </c>
      <c r="H1830" s="61">
        <v>315</v>
      </c>
      <c r="I1830" s="61">
        <v>319</v>
      </c>
      <c r="J1830" s="61">
        <v>323</v>
      </c>
      <c r="K1830" s="61">
        <v>319</v>
      </c>
      <c r="L1830" s="65">
        <f>100000/F1830</f>
        <v>321.54340836012864</v>
      </c>
      <c r="M1830" s="66">
        <f t="shared" si="443"/>
        <v>2572.347266881029</v>
      </c>
      <c r="N1830" s="79">
        <f t="shared" si="444"/>
        <v>2.572347266881029</v>
      </c>
    </row>
    <row r="1831" spans="1:14" ht="15.75">
      <c r="A1831" s="63">
        <v>58</v>
      </c>
      <c r="B1831" s="64">
        <v>43110</v>
      </c>
      <c r="C1831" s="60" t="s">
        <v>20</v>
      </c>
      <c r="D1831" s="60" t="s">
        <v>21</v>
      </c>
      <c r="E1831" s="61" t="s">
        <v>381</v>
      </c>
      <c r="F1831" s="60">
        <v>252.5</v>
      </c>
      <c r="G1831" s="61">
        <v>248</v>
      </c>
      <c r="H1831" s="61">
        <v>255</v>
      </c>
      <c r="I1831" s="61">
        <v>257.5</v>
      </c>
      <c r="J1831" s="61">
        <v>260</v>
      </c>
      <c r="K1831" s="61">
        <v>255</v>
      </c>
      <c r="L1831" s="65">
        <f>100000/F1831</f>
        <v>396.03960396039605</v>
      </c>
      <c r="M1831" s="66">
        <f t="shared" si="443"/>
        <v>990.0990099009902</v>
      </c>
      <c r="N1831" s="79">
        <f t="shared" si="444"/>
        <v>0.9900990099009901</v>
      </c>
    </row>
    <row r="1832" spans="1:14" ht="15.75">
      <c r="A1832" s="63">
        <v>59</v>
      </c>
      <c r="B1832" s="64">
        <v>43110</v>
      </c>
      <c r="C1832" s="60" t="s">
        <v>20</v>
      </c>
      <c r="D1832" s="60" t="s">
        <v>21</v>
      </c>
      <c r="E1832" s="61" t="s">
        <v>294</v>
      </c>
      <c r="F1832" s="60">
        <v>292</v>
      </c>
      <c r="G1832" s="61">
        <v>285</v>
      </c>
      <c r="H1832" s="61">
        <v>296</v>
      </c>
      <c r="I1832" s="61">
        <v>300</v>
      </c>
      <c r="J1832" s="61">
        <v>304</v>
      </c>
      <c r="K1832" s="61">
        <v>304</v>
      </c>
      <c r="L1832" s="65">
        <f>100000/F1832</f>
        <v>342.4657534246575</v>
      </c>
      <c r="M1832" s="66">
        <f t="shared" si="443"/>
        <v>4109.58904109589</v>
      </c>
      <c r="N1832" s="79">
        <f t="shared" si="444"/>
        <v>4.109589041095891</v>
      </c>
    </row>
    <row r="1833" spans="1:14" ht="15.75">
      <c r="A1833" s="63">
        <v>60</v>
      </c>
      <c r="B1833" s="64">
        <v>43109</v>
      </c>
      <c r="C1833" s="60" t="s">
        <v>20</v>
      </c>
      <c r="D1833" s="60" t="s">
        <v>21</v>
      </c>
      <c r="E1833" s="61" t="s">
        <v>113</v>
      </c>
      <c r="F1833" s="60">
        <v>270</v>
      </c>
      <c r="G1833" s="61">
        <v>263</v>
      </c>
      <c r="H1833" s="61">
        <v>274</v>
      </c>
      <c r="I1833" s="61">
        <v>278</v>
      </c>
      <c r="J1833" s="61">
        <v>282</v>
      </c>
      <c r="K1833" s="61">
        <v>274</v>
      </c>
      <c r="L1833" s="65">
        <f>100000/F1833</f>
        <v>370.3703703703704</v>
      </c>
      <c r="M1833" s="66">
        <f t="shared" si="443"/>
        <v>1481.4814814814815</v>
      </c>
      <c r="N1833" s="79">
        <f t="shared" si="444"/>
        <v>1.4814814814814814</v>
      </c>
    </row>
    <row r="1834" spans="1:14" ht="15.75">
      <c r="A1834" s="63">
        <v>61</v>
      </c>
      <c r="B1834" s="64">
        <v>43109</v>
      </c>
      <c r="C1834" s="60" t="s">
        <v>20</v>
      </c>
      <c r="D1834" s="60" t="s">
        <v>21</v>
      </c>
      <c r="E1834" s="61" t="s">
        <v>459</v>
      </c>
      <c r="F1834" s="60">
        <v>1115</v>
      </c>
      <c r="G1834" s="61">
        <v>1095</v>
      </c>
      <c r="H1834" s="61">
        <v>1126</v>
      </c>
      <c r="I1834" s="61">
        <v>1137</v>
      </c>
      <c r="J1834" s="61">
        <v>1148</v>
      </c>
      <c r="K1834" s="61">
        <v>1095</v>
      </c>
      <c r="L1834" s="65">
        <f t="shared" si="445"/>
        <v>89.68609865470852</v>
      </c>
      <c r="M1834" s="66">
        <f aca="true" t="shared" si="446" ref="M1834:M1844">IF(D1834="BUY",(K1834-F1834)*(L1834),(F1834-K1834)*(L1834))</f>
        <v>-1793.7219730941704</v>
      </c>
      <c r="N1834" s="58">
        <f aca="true" t="shared" si="447" ref="N1834:N1845">M1834/(L1834)/F1834%</f>
        <v>-1.7937219730941703</v>
      </c>
    </row>
    <row r="1835" spans="1:14" ht="15.75">
      <c r="A1835" s="63">
        <v>62</v>
      </c>
      <c r="B1835" s="64">
        <v>43109</v>
      </c>
      <c r="C1835" s="60" t="s">
        <v>20</v>
      </c>
      <c r="D1835" s="60" t="s">
        <v>21</v>
      </c>
      <c r="E1835" s="61" t="s">
        <v>448</v>
      </c>
      <c r="F1835" s="60">
        <v>382</v>
      </c>
      <c r="G1835" s="61">
        <v>374</v>
      </c>
      <c r="H1835" s="61">
        <v>387</v>
      </c>
      <c r="I1835" s="61">
        <v>392</v>
      </c>
      <c r="J1835" s="61">
        <v>397</v>
      </c>
      <c r="K1835" s="61">
        <v>374</v>
      </c>
      <c r="L1835" s="65">
        <f t="shared" si="445"/>
        <v>261.78010471204186</v>
      </c>
      <c r="M1835" s="66">
        <f t="shared" si="446"/>
        <v>-2094.240837696335</v>
      </c>
      <c r="N1835" s="58">
        <f t="shared" si="447"/>
        <v>-2.094240837696335</v>
      </c>
    </row>
    <row r="1836" spans="1:14" ht="15.75">
      <c r="A1836" s="63">
        <v>63</v>
      </c>
      <c r="B1836" s="64">
        <v>43109</v>
      </c>
      <c r="C1836" s="60" t="s">
        <v>20</v>
      </c>
      <c r="D1836" s="60" t="s">
        <v>21</v>
      </c>
      <c r="E1836" s="61" t="s">
        <v>448</v>
      </c>
      <c r="F1836" s="60">
        <v>364</v>
      </c>
      <c r="G1836" s="61">
        <v>357</v>
      </c>
      <c r="H1836" s="61">
        <v>368</v>
      </c>
      <c r="I1836" s="61">
        <v>372</v>
      </c>
      <c r="J1836" s="61">
        <v>376</v>
      </c>
      <c r="K1836" s="61">
        <v>376</v>
      </c>
      <c r="L1836" s="65">
        <f t="shared" si="445"/>
        <v>274.72527472527474</v>
      </c>
      <c r="M1836" s="66">
        <f t="shared" si="446"/>
        <v>3296.703296703297</v>
      </c>
      <c r="N1836" s="79">
        <f t="shared" si="447"/>
        <v>3.2967032967032965</v>
      </c>
    </row>
    <row r="1837" spans="1:14" ht="15.75">
      <c r="A1837" s="63">
        <v>64</v>
      </c>
      <c r="B1837" s="64">
        <v>43109</v>
      </c>
      <c r="C1837" s="60" t="s">
        <v>20</v>
      </c>
      <c r="D1837" s="60" t="s">
        <v>21</v>
      </c>
      <c r="E1837" s="61" t="s">
        <v>237</v>
      </c>
      <c r="F1837" s="60">
        <v>167</v>
      </c>
      <c r="G1837" s="61">
        <v>163</v>
      </c>
      <c r="H1837" s="61">
        <v>169</v>
      </c>
      <c r="I1837" s="61">
        <v>171</v>
      </c>
      <c r="J1837" s="61">
        <v>173</v>
      </c>
      <c r="K1837" s="61">
        <v>169</v>
      </c>
      <c r="L1837" s="65">
        <f t="shared" si="445"/>
        <v>598.8023952095808</v>
      </c>
      <c r="M1837" s="66">
        <f t="shared" si="446"/>
        <v>1197.6047904191616</v>
      </c>
      <c r="N1837" s="79">
        <f t="shared" si="447"/>
        <v>1.1976047904191618</v>
      </c>
    </row>
    <row r="1838" spans="1:14" ht="15.75">
      <c r="A1838" s="63">
        <v>65</v>
      </c>
      <c r="B1838" s="64">
        <v>43108</v>
      </c>
      <c r="C1838" s="60" t="s">
        <v>20</v>
      </c>
      <c r="D1838" s="60" t="s">
        <v>21</v>
      </c>
      <c r="E1838" s="61" t="s">
        <v>305</v>
      </c>
      <c r="F1838" s="60">
        <v>555</v>
      </c>
      <c r="G1838" s="61">
        <v>542</v>
      </c>
      <c r="H1838" s="61">
        <v>562</v>
      </c>
      <c r="I1838" s="61">
        <v>570</v>
      </c>
      <c r="J1838" s="61">
        <v>577</v>
      </c>
      <c r="K1838" s="61">
        <v>542</v>
      </c>
      <c r="L1838" s="65">
        <f t="shared" si="445"/>
        <v>180.18018018018017</v>
      </c>
      <c r="M1838" s="66">
        <f t="shared" si="446"/>
        <v>-2342.3423423423424</v>
      </c>
      <c r="N1838" s="58">
        <f t="shared" si="447"/>
        <v>-2.3423423423423424</v>
      </c>
    </row>
    <row r="1839" spans="1:14" ht="15.75">
      <c r="A1839" s="63">
        <v>66</v>
      </c>
      <c r="B1839" s="64">
        <v>43108</v>
      </c>
      <c r="C1839" s="60" t="s">
        <v>20</v>
      </c>
      <c r="D1839" s="60" t="s">
        <v>21</v>
      </c>
      <c r="E1839" s="61" t="s">
        <v>458</v>
      </c>
      <c r="F1839" s="60">
        <v>81.5</v>
      </c>
      <c r="G1839" s="61">
        <v>79</v>
      </c>
      <c r="H1839" s="61">
        <v>83</v>
      </c>
      <c r="I1839" s="61">
        <v>84.5</v>
      </c>
      <c r="J1839" s="61">
        <v>87</v>
      </c>
      <c r="K1839" s="61">
        <v>79</v>
      </c>
      <c r="L1839" s="65">
        <f aca="true" t="shared" si="448" ref="L1839:L1844">100000/F1839</f>
        <v>1226.993865030675</v>
      </c>
      <c r="M1839" s="66">
        <f t="shared" si="446"/>
        <v>-3067.4846625766872</v>
      </c>
      <c r="N1839" s="58">
        <f t="shared" si="447"/>
        <v>-3.067484662576687</v>
      </c>
    </row>
    <row r="1840" spans="1:14" ht="15.75">
      <c r="A1840" s="63">
        <v>67</v>
      </c>
      <c r="B1840" s="64">
        <v>43108</v>
      </c>
      <c r="C1840" s="60" t="s">
        <v>20</v>
      </c>
      <c r="D1840" s="60" t="s">
        <v>21</v>
      </c>
      <c r="E1840" s="61" t="s">
        <v>442</v>
      </c>
      <c r="F1840" s="60">
        <v>1226</v>
      </c>
      <c r="G1840" s="61">
        <v>1204</v>
      </c>
      <c r="H1840" s="61">
        <v>1238</v>
      </c>
      <c r="I1840" s="61">
        <v>1250</v>
      </c>
      <c r="J1840" s="61">
        <v>1262</v>
      </c>
      <c r="K1840" s="61">
        <v>1238</v>
      </c>
      <c r="L1840" s="65">
        <f t="shared" si="448"/>
        <v>81.56606851549755</v>
      </c>
      <c r="M1840" s="66">
        <f t="shared" si="446"/>
        <v>978.7928221859706</v>
      </c>
      <c r="N1840" s="79">
        <f t="shared" si="447"/>
        <v>0.9787928221859706</v>
      </c>
    </row>
    <row r="1841" spans="1:14" ht="15.75">
      <c r="A1841" s="63">
        <v>68</v>
      </c>
      <c r="B1841" s="64">
        <v>43108</v>
      </c>
      <c r="C1841" s="60" t="s">
        <v>20</v>
      </c>
      <c r="D1841" s="60" t="s">
        <v>21</v>
      </c>
      <c r="E1841" s="61" t="s">
        <v>174</v>
      </c>
      <c r="F1841" s="60">
        <v>770</v>
      </c>
      <c r="G1841" s="61">
        <v>755</v>
      </c>
      <c r="H1841" s="61">
        <v>778</v>
      </c>
      <c r="I1841" s="61">
        <v>786</v>
      </c>
      <c r="J1841" s="61">
        <v>794</v>
      </c>
      <c r="K1841" s="61">
        <v>778</v>
      </c>
      <c r="L1841" s="65">
        <f t="shared" si="448"/>
        <v>129.87012987012986</v>
      </c>
      <c r="M1841" s="66">
        <f t="shared" si="446"/>
        <v>1038.9610389610389</v>
      </c>
      <c r="N1841" s="79">
        <f t="shared" si="447"/>
        <v>1.0389610389610389</v>
      </c>
    </row>
    <row r="1842" spans="1:14" ht="15.75">
      <c r="A1842" s="63">
        <v>69</v>
      </c>
      <c r="B1842" s="64">
        <v>43108</v>
      </c>
      <c r="C1842" s="60" t="s">
        <v>20</v>
      </c>
      <c r="D1842" s="60" t="s">
        <v>21</v>
      </c>
      <c r="E1842" s="61" t="s">
        <v>381</v>
      </c>
      <c r="F1842" s="60">
        <v>222</v>
      </c>
      <c r="G1842" s="61">
        <v>216</v>
      </c>
      <c r="H1842" s="61">
        <v>225</v>
      </c>
      <c r="I1842" s="61">
        <v>228</v>
      </c>
      <c r="J1842" s="61">
        <v>231</v>
      </c>
      <c r="K1842" s="61">
        <v>225</v>
      </c>
      <c r="L1842" s="65">
        <f t="shared" si="448"/>
        <v>450.45045045045043</v>
      </c>
      <c r="M1842" s="66">
        <f t="shared" si="446"/>
        <v>1351.3513513513512</v>
      </c>
      <c r="N1842" s="79">
        <f t="shared" si="447"/>
        <v>1.3513513513513513</v>
      </c>
    </row>
    <row r="1843" spans="1:14" ht="15.75">
      <c r="A1843" s="63">
        <v>70</v>
      </c>
      <c r="B1843" s="64">
        <v>43105</v>
      </c>
      <c r="C1843" s="60" t="s">
        <v>20</v>
      </c>
      <c r="D1843" s="60" t="s">
        <v>21</v>
      </c>
      <c r="E1843" s="61" t="s">
        <v>375</v>
      </c>
      <c r="F1843" s="60">
        <v>112</v>
      </c>
      <c r="G1843" s="61">
        <v>108</v>
      </c>
      <c r="H1843" s="61">
        <v>114</v>
      </c>
      <c r="I1843" s="61">
        <v>116</v>
      </c>
      <c r="J1843" s="61">
        <v>118</v>
      </c>
      <c r="K1843" s="61">
        <v>114</v>
      </c>
      <c r="L1843" s="65">
        <f t="shared" si="448"/>
        <v>892.8571428571429</v>
      </c>
      <c r="M1843" s="66">
        <f t="shared" si="446"/>
        <v>1785.7142857142858</v>
      </c>
      <c r="N1843" s="79">
        <f t="shared" si="447"/>
        <v>1.7857142857142856</v>
      </c>
    </row>
    <row r="1844" spans="1:14" ht="15.75">
      <c r="A1844" s="63">
        <v>71</v>
      </c>
      <c r="B1844" s="64">
        <v>43105</v>
      </c>
      <c r="C1844" s="60" t="s">
        <v>20</v>
      </c>
      <c r="D1844" s="60" t="s">
        <v>21</v>
      </c>
      <c r="E1844" s="61" t="s">
        <v>316</v>
      </c>
      <c r="F1844" s="60">
        <v>225</v>
      </c>
      <c r="G1844" s="61">
        <v>220</v>
      </c>
      <c r="H1844" s="61">
        <v>228</v>
      </c>
      <c r="I1844" s="61">
        <v>231</v>
      </c>
      <c r="J1844" s="61">
        <v>234</v>
      </c>
      <c r="K1844" s="61">
        <v>228</v>
      </c>
      <c r="L1844" s="65">
        <f t="shared" si="448"/>
        <v>444.44444444444446</v>
      </c>
      <c r="M1844" s="66">
        <f t="shared" si="446"/>
        <v>1333.3333333333335</v>
      </c>
      <c r="N1844" s="79">
        <f t="shared" si="447"/>
        <v>1.3333333333333335</v>
      </c>
    </row>
    <row r="1845" spans="1:14" ht="15.75">
      <c r="A1845" s="63">
        <v>72</v>
      </c>
      <c r="B1845" s="64">
        <v>43105</v>
      </c>
      <c r="C1845" s="60" t="s">
        <v>20</v>
      </c>
      <c r="D1845" s="60" t="s">
        <v>21</v>
      </c>
      <c r="E1845" s="61" t="s">
        <v>65</v>
      </c>
      <c r="F1845" s="60">
        <v>353</v>
      </c>
      <c r="G1845" s="61">
        <v>347</v>
      </c>
      <c r="H1845" s="61">
        <v>357</v>
      </c>
      <c r="I1845" s="61">
        <v>361</v>
      </c>
      <c r="J1845" s="61">
        <v>365</v>
      </c>
      <c r="K1845" s="61">
        <v>347</v>
      </c>
      <c r="L1845" s="65">
        <f aca="true" t="shared" si="449" ref="L1845:L1850">100000/F1845</f>
        <v>283.28611898017</v>
      </c>
      <c r="M1845" s="66">
        <f aca="true" t="shared" si="450" ref="M1845:M1850">IF(D1845="BUY",(K1845-F1845)*(L1845),(F1845-K1845)*(L1845))</f>
        <v>-1699.71671388102</v>
      </c>
      <c r="N1845" s="58">
        <f t="shared" si="447"/>
        <v>-1.6997167138810199</v>
      </c>
    </row>
    <row r="1846" spans="1:14" ht="15.75">
      <c r="A1846" s="63">
        <v>73</v>
      </c>
      <c r="B1846" s="64">
        <v>43105</v>
      </c>
      <c r="C1846" s="60" t="s">
        <v>20</v>
      </c>
      <c r="D1846" s="60" t="s">
        <v>21</v>
      </c>
      <c r="E1846" s="61" t="s">
        <v>183</v>
      </c>
      <c r="F1846" s="60">
        <v>540</v>
      </c>
      <c r="G1846" s="61">
        <v>530</v>
      </c>
      <c r="H1846" s="61">
        <v>545</v>
      </c>
      <c r="I1846" s="61">
        <v>550</v>
      </c>
      <c r="J1846" s="61">
        <v>555</v>
      </c>
      <c r="K1846" s="61">
        <v>530</v>
      </c>
      <c r="L1846" s="65">
        <f t="shared" si="449"/>
        <v>185.1851851851852</v>
      </c>
      <c r="M1846" s="66">
        <f t="shared" si="450"/>
        <v>-1851.851851851852</v>
      </c>
      <c r="N1846" s="58">
        <f>M1846/(L1846)/F1846%</f>
        <v>-1.8518518518518516</v>
      </c>
    </row>
    <row r="1847" spans="1:14" ht="15.75">
      <c r="A1847" s="63">
        <v>74</v>
      </c>
      <c r="B1847" s="64">
        <v>43105</v>
      </c>
      <c r="C1847" s="60" t="s">
        <v>20</v>
      </c>
      <c r="D1847" s="60" t="s">
        <v>21</v>
      </c>
      <c r="E1847" s="61" t="s">
        <v>305</v>
      </c>
      <c r="F1847" s="60">
        <v>508</v>
      </c>
      <c r="G1847" s="61">
        <v>497</v>
      </c>
      <c r="H1847" s="61">
        <v>514</v>
      </c>
      <c r="I1847" s="61">
        <v>520</v>
      </c>
      <c r="J1847" s="61">
        <v>526</v>
      </c>
      <c r="K1847" s="61">
        <v>514</v>
      </c>
      <c r="L1847" s="65">
        <f t="shared" si="449"/>
        <v>196.8503937007874</v>
      </c>
      <c r="M1847" s="66">
        <f t="shared" si="450"/>
        <v>1181.1023622047244</v>
      </c>
      <c r="N1847" s="79">
        <f>M1847/(L1847)/F1847%</f>
        <v>1.1811023622047243</v>
      </c>
    </row>
    <row r="1848" spans="1:14" ht="15.75">
      <c r="A1848" s="63">
        <v>75</v>
      </c>
      <c r="B1848" s="64">
        <v>43104</v>
      </c>
      <c r="C1848" s="60" t="s">
        <v>20</v>
      </c>
      <c r="D1848" s="60" t="s">
        <v>21</v>
      </c>
      <c r="E1848" s="61" t="s">
        <v>183</v>
      </c>
      <c r="F1848" s="60">
        <v>525</v>
      </c>
      <c r="G1848" s="61">
        <v>516</v>
      </c>
      <c r="H1848" s="61">
        <v>530</v>
      </c>
      <c r="I1848" s="61">
        <v>535</v>
      </c>
      <c r="J1848" s="61">
        <v>540</v>
      </c>
      <c r="K1848" s="61">
        <v>535</v>
      </c>
      <c r="L1848" s="65">
        <f t="shared" si="449"/>
        <v>190.47619047619048</v>
      </c>
      <c r="M1848" s="66">
        <f t="shared" si="450"/>
        <v>1904.7619047619048</v>
      </c>
      <c r="N1848" s="79">
        <f>M1848/(L1848)/F1848%</f>
        <v>1.9047619047619047</v>
      </c>
    </row>
    <row r="1849" spans="1:14" ht="15.75">
      <c r="A1849" s="63">
        <v>76</v>
      </c>
      <c r="B1849" s="64">
        <v>43104</v>
      </c>
      <c r="C1849" s="60" t="s">
        <v>20</v>
      </c>
      <c r="D1849" s="60" t="s">
        <v>21</v>
      </c>
      <c r="E1849" s="61" t="s">
        <v>296</v>
      </c>
      <c r="F1849" s="60">
        <v>203</v>
      </c>
      <c r="G1849" s="61">
        <v>197</v>
      </c>
      <c r="H1849" s="61">
        <v>206</v>
      </c>
      <c r="I1849" s="61">
        <v>209</v>
      </c>
      <c r="J1849" s="61">
        <v>212</v>
      </c>
      <c r="K1849" s="61">
        <v>212</v>
      </c>
      <c r="L1849" s="65">
        <f t="shared" si="449"/>
        <v>492.61083743842363</v>
      </c>
      <c r="M1849" s="66">
        <f t="shared" si="450"/>
        <v>4433.4975369458125</v>
      </c>
      <c r="N1849" s="79">
        <f>M1849/(L1849)/F1849%</f>
        <v>4.433497536945813</v>
      </c>
    </row>
    <row r="1850" spans="1:14" ht="15.75">
      <c r="A1850" s="63">
        <v>77</v>
      </c>
      <c r="B1850" s="64">
        <v>43104</v>
      </c>
      <c r="C1850" s="60" t="s">
        <v>20</v>
      </c>
      <c r="D1850" s="60" t="s">
        <v>21</v>
      </c>
      <c r="E1850" s="61" t="s">
        <v>458</v>
      </c>
      <c r="F1850" s="60">
        <v>76</v>
      </c>
      <c r="G1850" s="61">
        <v>74</v>
      </c>
      <c r="H1850" s="61">
        <v>77</v>
      </c>
      <c r="I1850" s="61">
        <v>78</v>
      </c>
      <c r="J1850" s="61">
        <v>79</v>
      </c>
      <c r="K1850" s="61">
        <v>79</v>
      </c>
      <c r="L1850" s="65">
        <f t="shared" si="449"/>
        <v>1315.7894736842106</v>
      </c>
      <c r="M1850" s="66">
        <f t="shared" si="450"/>
        <v>3947.3684210526317</v>
      </c>
      <c r="N1850" s="79">
        <f>M1850/(L1850)/F1850%</f>
        <v>3.9473684210526314</v>
      </c>
    </row>
    <row r="1851" spans="1:14" ht="15.75">
      <c r="A1851" s="63">
        <v>78</v>
      </c>
      <c r="B1851" s="64">
        <v>43103</v>
      </c>
      <c r="C1851" s="60" t="s">
        <v>20</v>
      </c>
      <c r="D1851" s="60" t="s">
        <v>21</v>
      </c>
      <c r="E1851" s="61" t="s">
        <v>238</v>
      </c>
      <c r="F1851" s="60">
        <v>1070</v>
      </c>
      <c r="G1851" s="61">
        <v>1050</v>
      </c>
      <c r="H1851" s="61">
        <v>1080</v>
      </c>
      <c r="I1851" s="61">
        <v>1090</v>
      </c>
      <c r="J1851" s="61">
        <v>1100</v>
      </c>
      <c r="K1851" s="61">
        <v>1100</v>
      </c>
      <c r="L1851" s="65">
        <f aca="true" t="shared" si="451" ref="L1851:L1860">100000/F1851</f>
        <v>93.45794392523365</v>
      </c>
      <c r="M1851" s="66">
        <f aca="true" t="shared" si="452" ref="M1851:M1860">IF(D1851="BUY",(K1851-F1851)*(L1851),(F1851-K1851)*(L1851))</f>
        <v>2803.7383177570096</v>
      </c>
      <c r="N1851" s="79">
        <f aca="true" t="shared" si="453" ref="N1851:N1860">M1851/(L1851)/F1851%</f>
        <v>2.8037383177570097</v>
      </c>
    </row>
    <row r="1852" spans="1:14" ht="15.75">
      <c r="A1852" s="63">
        <v>79</v>
      </c>
      <c r="B1852" s="64">
        <v>43103</v>
      </c>
      <c r="C1852" s="60" t="s">
        <v>20</v>
      </c>
      <c r="D1852" s="60" t="s">
        <v>21</v>
      </c>
      <c r="E1852" s="61" t="s">
        <v>100</v>
      </c>
      <c r="F1852" s="60">
        <v>395</v>
      </c>
      <c r="G1852" s="61">
        <v>385</v>
      </c>
      <c r="H1852" s="61">
        <v>400</v>
      </c>
      <c r="I1852" s="61">
        <v>405</v>
      </c>
      <c r="J1852" s="61">
        <v>410</v>
      </c>
      <c r="K1852" s="61">
        <v>400</v>
      </c>
      <c r="L1852" s="65">
        <f t="shared" si="451"/>
        <v>253.16455696202533</v>
      </c>
      <c r="M1852" s="66">
        <f t="shared" si="452"/>
        <v>1265.8227848101267</v>
      </c>
      <c r="N1852" s="79">
        <f t="shared" si="453"/>
        <v>1.2658227848101264</v>
      </c>
    </row>
    <row r="1853" spans="1:14" ht="15.75">
      <c r="A1853" s="63">
        <v>80</v>
      </c>
      <c r="B1853" s="64">
        <v>43103</v>
      </c>
      <c r="C1853" s="60" t="s">
        <v>20</v>
      </c>
      <c r="D1853" s="60" t="s">
        <v>21</v>
      </c>
      <c r="E1853" s="61" t="s">
        <v>112</v>
      </c>
      <c r="F1853" s="60">
        <v>475</v>
      </c>
      <c r="G1853" s="61">
        <v>465</v>
      </c>
      <c r="H1853" s="61">
        <v>480</v>
      </c>
      <c r="I1853" s="61">
        <v>485</v>
      </c>
      <c r="J1853" s="61">
        <v>490</v>
      </c>
      <c r="K1853" s="61">
        <v>480</v>
      </c>
      <c r="L1853" s="65">
        <f t="shared" si="451"/>
        <v>210.52631578947367</v>
      </c>
      <c r="M1853" s="66">
        <f t="shared" si="452"/>
        <v>1052.6315789473683</v>
      </c>
      <c r="N1853" s="79">
        <f t="shared" si="453"/>
        <v>1.0526315789473684</v>
      </c>
    </row>
    <row r="1854" spans="1:14" ht="15.75">
      <c r="A1854" s="63">
        <v>81</v>
      </c>
      <c r="B1854" s="64">
        <v>43103</v>
      </c>
      <c r="C1854" s="60" t="s">
        <v>20</v>
      </c>
      <c r="D1854" s="60" t="s">
        <v>21</v>
      </c>
      <c r="E1854" s="61" t="s">
        <v>283</v>
      </c>
      <c r="F1854" s="60">
        <v>840</v>
      </c>
      <c r="G1854" s="61">
        <v>822</v>
      </c>
      <c r="H1854" s="61">
        <v>850</v>
      </c>
      <c r="I1854" s="61">
        <v>860</v>
      </c>
      <c r="J1854" s="61">
        <v>870</v>
      </c>
      <c r="K1854" s="61">
        <v>870</v>
      </c>
      <c r="L1854" s="65">
        <f t="shared" si="451"/>
        <v>119.04761904761905</v>
      </c>
      <c r="M1854" s="66">
        <f t="shared" si="452"/>
        <v>3571.4285714285716</v>
      </c>
      <c r="N1854" s="79">
        <f t="shared" si="453"/>
        <v>3.571428571428571</v>
      </c>
    </row>
    <row r="1855" spans="1:14" ht="15.75">
      <c r="A1855" s="63">
        <v>82</v>
      </c>
      <c r="B1855" s="64">
        <v>43102</v>
      </c>
      <c r="C1855" s="60" t="s">
        <v>20</v>
      </c>
      <c r="D1855" s="60" t="s">
        <v>21</v>
      </c>
      <c r="E1855" s="61" t="s">
        <v>283</v>
      </c>
      <c r="F1855" s="60">
        <v>760</v>
      </c>
      <c r="G1855" s="61">
        <v>745</v>
      </c>
      <c r="H1855" s="61">
        <v>768</v>
      </c>
      <c r="I1855" s="61">
        <v>776</v>
      </c>
      <c r="J1855" s="61">
        <v>784</v>
      </c>
      <c r="K1855" s="61">
        <v>768</v>
      </c>
      <c r="L1855" s="65">
        <f t="shared" si="451"/>
        <v>131.57894736842104</v>
      </c>
      <c r="M1855" s="66">
        <f t="shared" si="452"/>
        <v>1052.6315789473683</v>
      </c>
      <c r="N1855" s="79">
        <f t="shared" si="453"/>
        <v>1.0526315789473684</v>
      </c>
    </row>
    <row r="1856" spans="1:14" ht="15.75">
      <c r="A1856" s="63">
        <v>83</v>
      </c>
      <c r="B1856" s="64">
        <v>43102</v>
      </c>
      <c r="C1856" s="60" t="s">
        <v>20</v>
      </c>
      <c r="D1856" s="60" t="s">
        <v>21</v>
      </c>
      <c r="E1856" s="61" t="s">
        <v>457</v>
      </c>
      <c r="F1856" s="60">
        <v>66</v>
      </c>
      <c r="G1856" s="61">
        <v>63</v>
      </c>
      <c r="H1856" s="61">
        <v>68</v>
      </c>
      <c r="I1856" s="61">
        <v>70</v>
      </c>
      <c r="J1856" s="61">
        <v>72</v>
      </c>
      <c r="K1856" s="61">
        <v>72</v>
      </c>
      <c r="L1856" s="65">
        <f t="shared" si="451"/>
        <v>1515.1515151515152</v>
      </c>
      <c r="M1856" s="66">
        <f t="shared" si="452"/>
        <v>9090.909090909092</v>
      </c>
      <c r="N1856" s="79">
        <f t="shared" si="453"/>
        <v>9.09090909090909</v>
      </c>
    </row>
    <row r="1857" spans="1:14" ht="15.75">
      <c r="A1857" s="63">
        <v>84</v>
      </c>
      <c r="B1857" s="64">
        <v>43102</v>
      </c>
      <c r="C1857" s="60" t="s">
        <v>20</v>
      </c>
      <c r="D1857" s="60" t="s">
        <v>21</v>
      </c>
      <c r="E1857" s="61" t="s">
        <v>192</v>
      </c>
      <c r="F1857" s="60">
        <v>509</v>
      </c>
      <c r="G1857" s="61">
        <v>499</v>
      </c>
      <c r="H1857" s="61">
        <v>515</v>
      </c>
      <c r="I1857" s="61">
        <v>520</v>
      </c>
      <c r="J1857" s="61">
        <v>525</v>
      </c>
      <c r="K1857" s="61">
        <v>515</v>
      </c>
      <c r="L1857" s="65">
        <f t="shared" si="451"/>
        <v>196.46365422396858</v>
      </c>
      <c r="M1857" s="66">
        <f t="shared" si="452"/>
        <v>1178.7819253438115</v>
      </c>
      <c r="N1857" s="79">
        <f t="shared" si="453"/>
        <v>1.1787819253438114</v>
      </c>
    </row>
    <row r="1858" spans="1:14" ht="15.75">
      <c r="A1858" s="63">
        <v>85</v>
      </c>
      <c r="B1858" s="64">
        <v>43101</v>
      </c>
      <c r="C1858" s="60" t="s">
        <v>20</v>
      </c>
      <c r="D1858" s="60" t="s">
        <v>21</v>
      </c>
      <c r="E1858" s="61" t="s">
        <v>456</v>
      </c>
      <c r="F1858" s="60">
        <v>1970</v>
      </c>
      <c r="G1858" s="61">
        <v>1935</v>
      </c>
      <c r="H1858" s="61">
        <v>1990</v>
      </c>
      <c r="I1858" s="61">
        <v>2010</v>
      </c>
      <c r="J1858" s="61">
        <v>2030</v>
      </c>
      <c r="K1858" s="61">
        <v>1935</v>
      </c>
      <c r="L1858" s="65">
        <f t="shared" si="451"/>
        <v>50.76142131979695</v>
      </c>
      <c r="M1858" s="66">
        <f t="shared" si="452"/>
        <v>-1776.6497461928934</v>
      </c>
      <c r="N1858" s="58">
        <f t="shared" si="453"/>
        <v>-1.7766497461928934</v>
      </c>
    </row>
    <row r="1859" spans="1:14" ht="15.75">
      <c r="A1859" s="63">
        <v>86</v>
      </c>
      <c r="B1859" s="64">
        <v>43101</v>
      </c>
      <c r="C1859" s="60" t="s">
        <v>20</v>
      </c>
      <c r="D1859" s="60" t="s">
        <v>21</v>
      </c>
      <c r="E1859" s="61" t="s">
        <v>388</v>
      </c>
      <c r="F1859" s="60">
        <v>114</v>
      </c>
      <c r="G1859" s="61">
        <v>110.5</v>
      </c>
      <c r="H1859" s="61">
        <v>116</v>
      </c>
      <c r="I1859" s="61">
        <v>118</v>
      </c>
      <c r="J1859" s="61">
        <v>120</v>
      </c>
      <c r="K1859" s="61">
        <v>110.5</v>
      </c>
      <c r="L1859" s="65">
        <f t="shared" si="451"/>
        <v>877.1929824561404</v>
      </c>
      <c r="M1859" s="66">
        <f t="shared" si="452"/>
        <v>-3070.1754385964914</v>
      </c>
      <c r="N1859" s="58">
        <f t="shared" si="453"/>
        <v>-3.0701754385964914</v>
      </c>
    </row>
    <row r="1860" spans="1:14" ht="15.75">
      <c r="A1860" s="63">
        <v>87</v>
      </c>
      <c r="B1860" s="64">
        <v>43101</v>
      </c>
      <c r="C1860" s="60" t="s">
        <v>20</v>
      </c>
      <c r="D1860" s="60" t="s">
        <v>21</v>
      </c>
      <c r="E1860" s="61" t="s">
        <v>52</v>
      </c>
      <c r="F1860" s="60">
        <v>340</v>
      </c>
      <c r="G1860" s="61">
        <v>330</v>
      </c>
      <c r="H1860" s="61">
        <v>345</v>
      </c>
      <c r="I1860" s="61">
        <v>350</v>
      </c>
      <c r="J1860" s="61">
        <v>355</v>
      </c>
      <c r="K1860" s="61">
        <v>344.9</v>
      </c>
      <c r="L1860" s="65">
        <f t="shared" si="451"/>
        <v>294.11764705882354</v>
      </c>
      <c r="M1860" s="66">
        <f t="shared" si="452"/>
        <v>1441.1764705882285</v>
      </c>
      <c r="N1860" s="79">
        <f t="shared" si="453"/>
        <v>1.4411764705882286</v>
      </c>
    </row>
    <row r="1862" spans="1:14" ht="15.75">
      <c r="A1862" s="82" t="s">
        <v>26</v>
      </c>
      <c r="B1862" s="23"/>
      <c r="C1862" s="24"/>
      <c r="D1862" s="25"/>
      <c r="E1862" s="26"/>
      <c r="F1862" s="26"/>
      <c r="G1862" s="27"/>
      <c r="H1862" s="35"/>
      <c r="I1862" s="35"/>
      <c r="J1862" s="35"/>
      <c r="K1862" s="26"/>
      <c r="L1862" s="21"/>
      <c r="N1862" s="89"/>
    </row>
    <row r="1863" spans="1:12" ht="15.75">
      <c r="A1863" s="82" t="s">
        <v>27</v>
      </c>
      <c r="B1863" s="23"/>
      <c r="C1863" s="24"/>
      <c r="D1863" s="25"/>
      <c r="E1863" s="26"/>
      <c r="F1863" s="26"/>
      <c r="G1863" s="27"/>
      <c r="H1863" s="26"/>
      <c r="I1863" s="26"/>
      <c r="J1863" s="26"/>
      <c r="K1863" s="26"/>
      <c r="L1863" s="21"/>
    </row>
    <row r="1864" spans="1:14" ht="15.75">
      <c r="A1864" s="82" t="s">
        <v>27</v>
      </c>
      <c r="B1864" s="23"/>
      <c r="C1864" s="24"/>
      <c r="D1864" s="25"/>
      <c r="E1864" s="26"/>
      <c r="F1864" s="26"/>
      <c r="G1864" s="27"/>
      <c r="H1864" s="26"/>
      <c r="I1864" s="26"/>
      <c r="J1864" s="26"/>
      <c r="K1864" s="26"/>
      <c r="L1864" s="21"/>
      <c r="M1864" s="21"/>
      <c r="N1864" s="21"/>
    </row>
    <row r="1865" spans="1:14" ht="16.5" thickBot="1">
      <c r="A1865" s="68"/>
      <c r="B1865" s="69"/>
      <c r="C1865" s="26"/>
      <c r="D1865" s="26"/>
      <c r="E1865" s="26"/>
      <c r="F1865" s="29"/>
      <c r="G1865" s="30"/>
      <c r="H1865" s="31" t="s">
        <v>28</v>
      </c>
      <c r="I1865" s="31"/>
      <c r="J1865" s="29"/>
      <c r="K1865" s="29"/>
      <c r="L1865" s="70"/>
      <c r="M1865" s="71"/>
      <c r="N1865" s="90"/>
    </row>
    <row r="1866" spans="1:14" ht="15.75">
      <c r="A1866" s="68"/>
      <c r="B1866" s="69"/>
      <c r="C1866" s="119" t="s">
        <v>29</v>
      </c>
      <c r="D1866" s="119"/>
      <c r="E1866" s="33">
        <v>87</v>
      </c>
      <c r="F1866" s="34">
        <f>F1867+F1868+F1869+F1870+F1871+F1872</f>
        <v>100</v>
      </c>
      <c r="G1866" s="35">
        <v>87</v>
      </c>
      <c r="H1866" s="36">
        <f>G1867/G1866%</f>
        <v>72.41379310344827</v>
      </c>
      <c r="I1866" s="36"/>
      <c r="J1866" s="29"/>
      <c r="K1866" s="29"/>
      <c r="L1866" s="70"/>
      <c r="M1866" s="71"/>
      <c r="N1866" s="90"/>
    </row>
    <row r="1867" spans="1:14" ht="15.75">
      <c r="A1867" s="68"/>
      <c r="B1867" s="69"/>
      <c r="C1867" s="115" t="s">
        <v>30</v>
      </c>
      <c r="D1867" s="115"/>
      <c r="E1867" s="37">
        <v>63</v>
      </c>
      <c r="F1867" s="38">
        <f>(E1867/E1866)*100</f>
        <v>72.41379310344827</v>
      </c>
      <c r="G1867" s="35">
        <v>63</v>
      </c>
      <c r="H1867" s="32"/>
      <c r="I1867" s="32"/>
      <c r="J1867" s="29"/>
      <c r="K1867" s="29"/>
      <c r="L1867" s="70"/>
      <c r="M1867" s="71"/>
      <c r="N1867" s="90"/>
    </row>
    <row r="1868" spans="1:14" ht="15.75">
      <c r="A1868" s="68"/>
      <c r="B1868" s="69"/>
      <c r="C1868" s="115" t="s">
        <v>32</v>
      </c>
      <c r="D1868" s="115"/>
      <c r="E1868" s="37">
        <v>0</v>
      </c>
      <c r="F1868" s="38">
        <f>(E1868/E1866)*100</f>
        <v>0</v>
      </c>
      <c r="G1868" s="40"/>
      <c r="H1868" s="35"/>
      <c r="I1868" s="35"/>
      <c r="J1868" s="29"/>
      <c r="L1868" s="70"/>
      <c r="M1868" s="71"/>
      <c r="N1868" s="90"/>
    </row>
    <row r="1869" spans="1:14" ht="15.75">
      <c r="A1869" s="68"/>
      <c r="B1869" s="69"/>
      <c r="C1869" s="115" t="s">
        <v>33</v>
      </c>
      <c r="D1869" s="115"/>
      <c r="E1869" s="37">
        <v>0</v>
      </c>
      <c r="F1869" s="38">
        <f>(E1869/E1866)*100</f>
        <v>0</v>
      </c>
      <c r="G1869" s="40"/>
      <c r="H1869" s="35"/>
      <c r="I1869" s="35"/>
      <c r="J1869" s="29"/>
      <c r="K1869" s="29"/>
      <c r="L1869" s="29"/>
      <c r="M1869" s="71"/>
      <c r="N1869" s="90"/>
    </row>
    <row r="1870" spans="1:14" ht="15.75">
      <c r="A1870" s="68"/>
      <c r="B1870" s="69"/>
      <c r="C1870" s="115" t="s">
        <v>34</v>
      </c>
      <c r="D1870" s="115"/>
      <c r="E1870" s="37">
        <v>24</v>
      </c>
      <c r="F1870" s="38">
        <f>(E1870/E1866)*100</f>
        <v>27.586206896551722</v>
      </c>
      <c r="G1870" s="40"/>
      <c r="H1870" s="26" t="s">
        <v>35</v>
      </c>
      <c r="I1870" s="26"/>
      <c r="J1870" s="29"/>
      <c r="K1870" s="29"/>
      <c r="L1870" s="70"/>
      <c r="M1870" s="71"/>
      <c r="N1870" s="90"/>
    </row>
    <row r="1871" spans="1:14" ht="15.75">
      <c r="A1871" s="68"/>
      <c r="B1871" s="69"/>
      <c r="C1871" s="115" t="s">
        <v>36</v>
      </c>
      <c r="D1871" s="115"/>
      <c r="E1871" s="37">
        <v>0</v>
      </c>
      <c r="F1871" s="38">
        <f>(E1871/E1866)*100</f>
        <v>0</v>
      </c>
      <c r="G1871" s="40"/>
      <c r="H1871" s="26"/>
      <c r="I1871" s="26"/>
      <c r="J1871" s="29"/>
      <c r="K1871" s="29"/>
      <c r="L1871" s="70"/>
      <c r="M1871" s="71"/>
      <c r="N1871" s="90"/>
    </row>
    <row r="1872" spans="1:14" ht="16.5" thickBot="1">
      <c r="A1872" s="68"/>
      <c r="B1872" s="69"/>
      <c r="C1872" s="116" t="s">
        <v>37</v>
      </c>
      <c r="D1872" s="116"/>
      <c r="E1872" s="42"/>
      <c r="F1872" s="43">
        <f>(E1872/E1866)*100</f>
        <v>0</v>
      </c>
      <c r="G1872" s="40"/>
      <c r="H1872" s="26"/>
      <c r="I1872" s="26"/>
      <c r="J1872" s="29"/>
      <c r="K1872" s="29"/>
      <c r="L1872" s="70"/>
      <c r="M1872" s="71"/>
      <c r="N1872" s="90"/>
    </row>
    <row r="1873" spans="1:14" ht="15.75">
      <c r="A1873" s="83" t="s">
        <v>38</v>
      </c>
      <c r="B1873" s="23"/>
      <c r="C1873" s="24"/>
      <c r="D1873" s="24"/>
      <c r="E1873" s="26"/>
      <c r="F1873" s="26"/>
      <c r="G1873" s="84"/>
      <c r="H1873" s="85"/>
      <c r="I1873" s="85"/>
      <c r="J1873" s="85"/>
      <c r="K1873" s="26"/>
      <c r="L1873" s="21"/>
      <c r="M1873" s="44"/>
      <c r="N1873" s="44"/>
    </row>
    <row r="1874" spans="1:14" ht="15.75">
      <c r="A1874" s="25" t="s">
        <v>39</v>
      </c>
      <c r="B1874" s="23"/>
      <c r="C1874" s="86"/>
      <c r="D1874" s="87"/>
      <c r="E1874" s="28"/>
      <c r="F1874" s="85"/>
      <c r="G1874" s="84"/>
      <c r="H1874" s="85"/>
      <c r="I1874" s="85"/>
      <c r="J1874" s="85"/>
      <c r="K1874" s="26"/>
      <c r="L1874" s="21"/>
      <c r="M1874" s="28"/>
      <c r="N1874" s="28"/>
    </row>
    <row r="1875" spans="1:14" ht="15.75">
      <c r="A1875" s="25" t="s">
        <v>40</v>
      </c>
      <c r="B1875" s="23"/>
      <c r="C1875" s="24"/>
      <c r="D1875" s="87"/>
      <c r="E1875" s="28"/>
      <c r="F1875" s="85"/>
      <c r="G1875" s="84"/>
      <c r="H1875" s="32"/>
      <c r="I1875" s="32"/>
      <c r="J1875" s="32"/>
      <c r="K1875" s="26"/>
      <c r="L1875" s="21"/>
      <c r="M1875" s="21"/>
      <c r="N1875" s="21"/>
    </row>
    <row r="1876" spans="1:14" ht="15.75">
      <c r="A1876" s="25" t="s">
        <v>41</v>
      </c>
      <c r="B1876" s="86"/>
      <c r="C1876" s="24"/>
      <c r="D1876" s="87"/>
      <c r="E1876" s="28"/>
      <c r="F1876" s="85"/>
      <c r="G1876" s="30"/>
      <c r="H1876" s="32"/>
      <c r="I1876" s="32"/>
      <c r="J1876" s="32"/>
      <c r="K1876" s="26"/>
      <c r="L1876" s="21"/>
      <c r="M1876" s="21"/>
      <c r="N1876" s="21"/>
    </row>
    <row r="1877" spans="1:14" ht="15.75">
      <c r="A1877" s="25" t="s">
        <v>42</v>
      </c>
      <c r="B1877" s="39"/>
      <c r="C1877" s="24"/>
      <c r="D1877" s="88"/>
      <c r="E1877" s="85"/>
      <c r="F1877" s="85"/>
      <c r="G1877" s="30"/>
      <c r="H1877" s="32"/>
      <c r="I1877" s="32"/>
      <c r="J1877" s="32"/>
      <c r="K1877" s="85"/>
      <c r="L1877" s="21"/>
      <c r="M1877" s="21"/>
      <c r="N1877" s="21"/>
    </row>
    <row r="1878" ht="16.5" thickBot="1"/>
    <row r="1879" spans="1:14" ht="16.5" thickBot="1">
      <c r="A1879" s="124" t="s">
        <v>0</v>
      </c>
      <c r="B1879" s="124"/>
      <c r="C1879" s="124"/>
      <c r="D1879" s="124"/>
      <c r="E1879" s="124"/>
      <c r="F1879" s="124"/>
      <c r="G1879" s="124"/>
      <c r="H1879" s="124"/>
      <c r="I1879" s="124"/>
      <c r="J1879" s="124"/>
      <c r="K1879" s="124"/>
      <c r="L1879" s="124"/>
      <c r="M1879" s="124"/>
      <c r="N1879" s="124"/>
    </row>
    <row r="1880" spans="1:14" ht="16.5" thickBot="1">
      <c r="A1880" s="124"/>
      <c r="B1880" s="124"/>
      <c r="C1880" s="124"/>
      <c r="D1880" s="124"/>
      <c r="E1880" s="124"/>
      <c r="F1880" s="124"/>
      <c r="G1880" s="124"/>
      <c r="H1880" s="124"/>
      <c r="I1880" s="124"/>
      <c r="J1880" s="124"/>
      <c r="K1880" s="124"/>
      <c r="L1880" s="124"/>
      <c r="M1880" s="124"/>
      <c r="N1880" s="124"/>
    </row>
    <row r="1881" spans="1:14" ht="15.75">
      <c r="A1881" s="124"/>
      <c r="B1881" s="124"/>
      <c r="C1881" s="124"/>
      <c r="D1881" s="124"/>
      <c r="E1881" s="124"/>
      <c r="F1881" s="124"/>
      <c r="G1881" s="124"/>
      <c r="H1881" s="124"/>
      <c r="I1881" s="124"/>
      <c r="J1881" s="124"/>
      <c r="K1881" s="124"/>
      <c r="L1881" s="124"/>
      <c r="M1881" s="124"/>
      <c r="N1881" s="124"/>
    </row>
    <row r="1882" spans="1:14" ht="15.75">
      <c r="A1882" s="125" t="s">
        <v>1</v>
      </c>
      <c r="B1882" s="125"/>
      <c r="C1882" s="125"/>
      <c r="D1882" s="125"/>
      <c r="E1882" s="125"/>
      <c r="F1882" s="125"/>
      <c r="G1882" s="125"/>
      <c r="H1882" s="125"/>
      <c r="I1882" s="125"/>
      <c r="J1882" s="125"/>
      <c r="K1882" s="125"/>
      <c r="L1882" s="125"/>
      <c r="M1882" s="125"/>
      <c r="N1882" s="125"/>
    </row>
    <row r="1883" spans="1:14" ht="15.75">
      <c r="A1883" s="125" t="s">
        <v>2</v>
      </c>
      <c r="B1883" s="125"/>
      <c r="C1883" s="125"/>
      <c r="D1883" s="125"/>
      <c r="E1883" s="125"/>
      <c r="F1883" s="125"/>
      <c r="G1883" s="125"/>
      <c r="H1883" s="125"/>
      <c r="I1883" s="125"/>
      <c r="J1883" s="125"/>
      <c r="K1883" s="125"/>
      <c r="L1883" s="125"/>
      <c r="M1883" s="125"/>
      <c r="N1883" s="125"/>
    </row>
    <row r="1884" spans="1:14" ht="16.5" thickBot="1">
      <c r="A1884" s="126" t="s">
        <v>3</v>
      </c>
      <c r="B1884" s="126"/>
      <c r="C1884" s="126"/>
      <c r="D1884" s="126"/>
      <c r="E1884" s="126"/>
      <c r="F1884" s="126"/>
      <c r="G1884" s="126"/>
      <c r="H1884" s="126"/>
      <c r="I1884" s="126"/>
      <c r="J1884" s="126"/>
      <c r="K1884" s="126"/>
      <c r="L1884" s="126"/>
      <c r="M1884" s="126"/>
      <c r="N1884" s="126"/>
    </row>
    <row r="1885" spans="1:14" ht="15.75">
      <c r="A1885" s="127" t="s">
        <v>428</v>
      </c>
      <c r="B1885" s="127"/>
      <c r="C1885" s="127"/>
      <c r="D1885" s="127"/>
      <c r="E1885" s="127"/>
      <c r="F1885" s="127"/>
      <c r="G1885" s="127"/>
      <c r="H1885" s="127"/>
      <c r="I1885" s="127"/>
      <c r="J1885" s="127"/>
      <c r="K1885" s="127"/>
      <c r="L1885" s="127"/>
      <c r="M1885" s="127"/>
      <c r="N1885" s="127"/>
    </row>
    <row r="1886" spans="1:14" ht="15.75">
      <c r="A1886" s="127" t="s">
        <v>5</v>
      </c>
      <c r="B1886" s="127"/>
      <c r="C1886" s="127"/>
      <c r="D1886" s="127"/>
      <c r="E1886" s="127"/>
      <c r="F1886" s="127"/>
      <c r="G1886" s="127"/>
      <c r="H1886" s="127"/>
      <c r="I1886" s="127"/>
      <c r="J1886" s="127"/>
      <c r="K1886" s="127"/>
      <c r="L1886" s="127"/>
      <c r="M1886" s="127"/>
      <c r="N1886" s="127"/>
    </row>
    <row r="1887" spans="1:14" ht="15.75">
      <c r="A1887" s="122" t="s">
        <v>6</v>
      </c>
      <c r="B1887" s="117" t="s">
        <v>7</v>
      </c>
      <c r="C1887" s="117" t="s">
        <v>8</v>
      </c>
      <c r="D1887" s="122" t="s">
        <v>9</v>
      </c>
      <c r="E1887" s="117" t="s">
        <v>10</v>
      </c>
      <c r="F1887" s="117" t="s">
        <v>11</v>
      </c>
      <c r="G1887" s="117" t="s">
        <v>12</v>
      </c>
      <c r="H1887" s="117" t="s">
        <v>13</v>
      </c>
      <c r="I1887" s="117" t="s">
        <v>14</v>
      </c>
      <c r="J1887" s="117" t="s">
        <v>15</v>
      </c>
      <c r="K1887" s="120" t="s">
        <v>16</v>
      </c>
      <c r="L1887" s="117" t="s">
        <v>17</v>
      </c>
      <c r="M1887" s="117" t="s">
        <v>18</v>
      </c>
      <c r="N1887" s="117" t="s">
        <v>19</v>
      </c>
    </row>
    <row r="1888" spans="1:14" ht="15.75">
      <c r="A1888" s="123"/>
      <c r="B1888" s="118"/>
      <c r="C1888" s="118"/>
      <c r="D1888" s="123"/>
      <c r="E1888" s="118"/>
      <c r="F1888" s="118"/>
      <c r="G1888" s="118"/>
      <c r="H1888" s="118"/>
      <c r="I1888" s="118"/>
      <c r="J1888" s="118"/>
      <c r="K1888" s="121"/>
      <c r="L1888" s="118"/>
      <c r="M1888" s="118"/>
      <c r="N1888" s="118"/>
    </row>
    <row r="1889" spans="1:14" ht="16.5" customHeight="1">
      <c r="A1889" s="63">
        <v>1</v>
      </c>
      <c r="B1889" s="64">
        <v>43098</v>
      </c>
      <c r="C1889" s="60" t="s">
        <v>20</v>
      </c>
      <c r="D1889" s="60" t="s">
        <v>21</v>
      </c>
      <c r="E1889" s="61" t="s">
        <v>80</v>
      </c>
      <c r="F1889" s="60">
        <v>980</v>
      </c>
      <c r="G1889" s="61">
        <v>962</v>
      </c>
      <c r="H1889" s="61">
        <v>990</v>
      </c>
      <c r="I1889" s="61">
        <v>1000</v>
      </c>
      <c r="J1889" s="61">
        <v>1010</v>
      </c>
      <c r="K1889" s="61">
        <v>1000</v>
      </c>
      <c r="L1889" s="65">
        <f aca="true" t="shared" si="454" ref="L1889:L1900">100000/F1889</f>
        <v>102.04081632653062</v>
      </c>
      <c r="M1889" s="66">
        <f>IF(D1889="BUY",(K1889-F1889)*(L1889),(F1889-K1889)*(L1889))</f>
        <v>2040.8163265306123</v>
      </c>
      <c r="N1889" s="79">
        <f>M1889/(L1889)/F1889%</f>
        <v>2.0408163265306123</v>
      </c>
    </row>
    <row r="1890" spans="1:14" ht="16.5" customHeight="1">
      <c r="A1890" s="63">
        <v>2</v>
      </c>
      <c r="B1890" s="64">
        <v>43098</v>
      </c>
      <c r="C1890" s="60" t="s">
        <v>20</v>
      </c>
      <c r="D1890" s="60" t="s">
        <v>21</v>
      </c>
      <c r="E1890" s="61" t="s">
        <v>247</v>
      </c>
      <c r="F1890" s="60">
        <v>282</v>
      </c>
      <c r="G1890" s="61">
        <v>275</v>
      </c>
      <c r="H1890" s="61">
        <v>286</v>
      </c>
      <c r="I1890" s="61">
        <v>290</v>
      </c>
      <c r="J1890" s="61">
        <v>294</v>
      </c>
      <c r="K1890" s="61">
        <v>294</v>
      </c>
      <c r="L1890" s="65">
        <f>100000/F1890</f>
        <v>354.6099290780142</v>
      </c>
      <c r="M1890" s="66">
        <f>IF(D1890="BUY",(K1890-F1890)*(L1890),(F1890-K1890)*(L1890))</f>
        <v>4255.319148936171</v>
      </c>
      <c r="N1890" s="79">
        <f>M1890/(L1890)/F1890%</f>
        <v>4.25531914893617</v>
      </c>
    </row>
    <row r="1891" spans="1:14" ht="15.75">
      <c r="A1891" s="63">
        <v>3</v>
      </c>
      <c r="B1891" s="64">
        <v>43098</v>
      </c>
      <c r="C1891" s="60" t="s">
        <v>20</v>
      </c>
      <c r="D1891" s="60" t="s">
        <v>21</v>
      </c>
      <c r="E1891" s="61" t="s">
        <v>283</v>
      </c>
      <c r="F1891" s="60">
        <v>707</v>
      </c>
      <c r="G1891" s="61">
        <v>689</v>
      </c>
      <c r="H1891" s="61">
        <v>717</v>
      </c>
      <c r="I1891" s="61">
        <v>727</v>
      </c>
      <c r="J1891" s="61">
        <v>737</v>
      </c>
      <c r="K1891" s="61">
        <v>717</v>
      </c>
      <c r="L1891" s="65">
        <f>100000/F1891</f>
        <v>141.44271570014143</v>
      </c>
      <c r="M1891" s="66">
        <f>IF(D1891="BUY",(K1891-F1891)*(L1891),(F1891-K1891)*(L1891))</f>
        <v>1414.4271570014143</v>
      </c>
      <c r="N1891" s="79">
        <f>M1891/(L1891)/F1891%</f>
        <v>1.4144271570014144</v>
      </c>
    </row>
    <row r="1892" spans="1:14" ht="15.75">
      <c r="A1892" s="63">
        <v>4</v>
      </c>
      <c r="B1892" s="64">
        <v>43098</v>
      </c>
      <c r="C1892" s="60" t="s">
        <v>20</v>
      </c>
      <c r="D1892" s="60" t="s">
        <v>21</v>
      </c>
      <c r="E1892" s="61" t="s">
        <v>195</v>
      </c>
      <c r="F1892" s="60">
        <v>1690</v>
      </c>
      <c r="G1892" s="61">
        <v>1655</v>
      </c>
      <c r="H1892" s="61">
        <v>1710</v>
      </c>
      <c r="I1892" s="61">
        <v>1730</v>
      </c>
      <c r="J1892" s="61">
        <v>1750</v>
      </c>
      <c r="K1892" s="61">
        <v>1750</v>
      </c>
      <c r="L1892" s="65">
        <f>100000/F1892</f>
        <v>59.171597633136095</v>
      </c>
      <c r="M1892" s="66">
        <f>IF(D1892="BUY",(K1892-F1892)*(L1892),(F1892-K1892)*(L1892))</f>
        <v>3550.2958579881656</v>
      </c>
      <c r="N1892" s="79">
        <f>M1892/(L1892)/F1892%</f>
        <v>3.550295857988166</v>
      </c>
    </row>
    <row r="1893" spans="1:14" ht="15.75">
      <c r="A1893" s="63">
        <v>5</v>
      </c>
      <c r="B1893" s="64">
        <v>43097</v>
      </c>
      <c r="C1893" s="60" t="s">
        <v>20</v>
      </c>
      <c r="D1893" s="60" t="s">
        <v>21</v>
      </c>
      <c r="E1893" s="61" t="s">
        <v>452</v>
      </c>
      <c r="F1893" s="60">
        <v>772</v>
      </c>
      <c r="G1893" s="61">
        <v>756</v>
      </c>
      <c r="H1893" s="61">
        <v>780</v>
      </c>
      <c r="I1893" s="61">
        <v>788</v>
      </c>
      <c r="J1893" s="61">
        <v>796</v>
      </c>
      <c r="K1893" s="61">
        <v>796</v>
      </c>
      <c r="L1893" s="65">
        <f>100000/F1893</f>
        <v>129.5336787564767</v>
      </c>
      <c r="M1893" s="66">
        <f>IF(D1893="BUY",(K1893-F1893)*(L1893),(F1893-K1893)*(L1893))</f>
        <v>3108.808290155441</v>
      </c>
      <c r="N1893" s="79">
        <f>M1893/(L1893)/F1893%</f>
        <v>3.1088082901554404</v>
      </c>
    </row>
    <row r="1894" spans="1:14" ht="15.75">
      <c r="A1894" s="63">
        <v>6</v>
      </c>
      <c r="B1894" s="64">
        <v>43097</v>
      </c>
      <c r="C1894" s="60" t="s">
        <v>20</v>
      </c>
      <c r="D1894" s="60" t="s">
        <v>21</v>
      </c>
      <c r="E1894" s="61" t="s">
        <v>293</v>
      </c>
      <c r="F1894" s="60">
        <v>123</v>
      </c>
      <c r="G1894" s="61">
        <v>119.5</v>
      </c>
      <c r="H1894" s="61">
        <v>125</v>
      </c>
      <c r="I1894" s="61">
        <v>127</v>
      </c>
      <c r="J1894" s="61">
        <v>129</v>
      </c>
      <c r="K1894" s="61">
        <v>127</v>
      </c>
      <c r="L1894" s="65">
        <f t="shared" si="454"/>
        <v>813.0081300813008</v>
      </c>
      <c r="M1894" s="66">
        <f aca="true" t="shared" si="455" ref="M1894:M1900">IF(D1894="BUY",(K1894-F1894)*(L1894),(F1894-K1894)*(L1894))</f>
        <v>3252.032520325203</v>
      </c>
      <c r="N1894" s="79">
        <f aca="true" t="shared" si="456" ref="N1894:N1900">M1894/(L1894)/F1894%</f>
        <v>3.252032520325203</v>
      </c>
    </row>
    <row r="1895" spans="1:14" ht="15.75">
      <c r="A1895" s="63">
        <v>7</v>
      </c>
      <c r="B1895" s="64">
        <v>43097</v>
      </c>
      <c r="C1895" s="60" t="s">
        <v>20</v>
      </c>
      <c r="D1895" s="60" t="s">
        <v>21</v>
      </c>
      <c r="E1895" s="61" t="s">
        <v>57</v>
      </c>
      <c r="F1895" s="60">
        <v>752</v>
      </c>
      <c r="G1895" s="61">
        <v>737</v>
      </c>
      <c r="H1895" s="61">
        <v>760</v>
      </c>
      <c r="I1895" s="61">
        <v>768</v>
      </c>
      <c r="J1895" s="61">
        <v>776</v>
      </c>
      <c r="K1895" s="61">
        <v>768</v>
      </c>
      <c r="L1895" s="65">
        <f t="shared" si="454"/>
        <v>132.9787234042553</v>
      </c>
      <c r="M1895" s="66">
        <f t="shared" si="455"/>
        <v>2127.659574468085</v>
      </c>
      <c r="N1895" s="79">
        <f t="shared" si="456"/>
        <v>2.127659574468085</v>
      </c>
    </row>
    <row r="1896" spans="1:14" ht="15.75">
      <c r="A1896" s="63">
        <v>8</v>
      </c>
      <c r="B1896" s="64">
        <v>43096</v>
      </c>
      <c r="C1896" s="60" t="s">
        <v>20</v>
      </c>
      <c r="D1896" s="60" t="s">
        <v>21</v>
      </c>
      <c r="E1896" s="61" t="s">
        <v>236</v>
      </c>
      <c r="F1896" s="60">
        <v>602</v>
      </c>
      <c r="G1896" s="61">
        <v>589</v>
      </c>
      <c r="H1896" s="61">
        <v>608</v>
      </c>
      <c r="I1896" s="61">
        <v>614</v>
      </c>
      <c r="J1896" s="61">
        <v>620</v>
      </c>
      <c r="K1896" s="61">
        <v>595</v>
      </c>
      <c r="L1896" s="65">
        <f t="shared" si="454"/>
        <v>166.11295681063123</v>
      </c>
      <c r="M1896" s="66">
        <f t="shared" si="455"/>
        <v>-1162.7906976744187</v>
      </c>
      <c r="N1896" s="58">
        <f t="shared" si="456"/>
        <v>-1.1627906976744187</v>
      </c>
    </row>
    <row r="1897" spans="1:14" ht="15.75">
      <c r="A1897" s="63">
        <v>9</v>
      </c>
      <c r="B1897" s="64">
        <v>43096</v>
      </c>
      <c r="C1897" s="60" t="s">
        <v>20</v>
      </c>
      <c r="D1897" s="60" t="s">
        <v>21</v>
      </c>
      <c r="E1897" s="61" t="s">
        <v>450</v>
      </c>
      <c r="F1897" s="60">
        <v>688</v>
      </c>
      <c r="G1897" s="61">
        <v>673</v>
      </c>
      <c r="H1897" s="61">
        <v>695</v>
      </c>
      <c r="I1897" s="61">
        <v>702</v>
      </c>
      <c r="J1897" s="61">
        <v>710</v>
      </c>
      <c r="K1897" s="61">
        <v>673</v>
      </c>
      <c r="L1897" s="65">
        <f t="shared" si="454"/>
        <v>145.34883720930233</v>
      </c>
      <c r="M1897" s="66">
        <f t="shared" si="455"/>
        <v>-2180.232558139535</v>
      </c>
      <c r="N1897" s="58">
        <f t="shared" si="456"/>
        <v>-2.1802325581395348</v>
      </c>
    </row>
    <row r="1898" spans="1:14" ht="15.75">
      <c r="A1898" s="63">
        <v>10</v>
      </c>
      <c r="B1898" s="64">
        <v>43096</v>
      </c>
      <c r="C1898" s="60" t="s">
        <v>20</v>
      </c>
      <c r="D1898" s="60" t="s">
        <v>21</v>
      </c>
      <c r="E1898" s="61" t="s">
        <v>341</v>
      </c>
      <c r="F1898" s="60">
        <v>295</v>
      </c>
      <c r="G1898" s="61">
        <v>288</v>
      </c>
      <c r="H1898" s="61">
        <v>298</v>
      </c>
      <c r="I1898" s="61">
        <v>301</v>
      </c>
      <c r="J1898" s="61">
        <v>305</v>
      </c>
      <c r="K1898" s="61">
        <v>288</v>
      </c>
      <c r="L1898" s="65">
        <f t="shared" si="454"/>
        <v>338.9830508474576</v>
      </c>
      <c r="M1898" s="66">
        <f t="shared" si="455"/>
        <v>-2372.8813559322034</v>
      </c>
      <c r="N1898" s="58">
        <f t="shared" si="456"/>
        <v>-2.3728813559322037</v>
      </c>
    </row>
    <row r="1899" spans="1:14" ht="15.75">
      <c r="A1899" s="63">
        <v>11</v>
      </c>
      <c r="B1899" s="64">
        <v>43096</v>
      </c>
      <c r="C1899" s="60" t="s">
        <v>20</v>
      </c>
      <c r="D1899" s="60" t="s">
        <v>21</v>
      </c>
      <c r="E1899" s="61" t="s">
        <v>451</v>
      </c>
      <c r="F1899" s="60">
        <v>577</v>
      </c>
      <c r="G1899" s="61">
        <v>567</v>
      </c>
      <c r="H1899" s="61">
        <v>582</v>
      </c>
      <c r="I1899" s="61">
        <v>587</v>
      </c>
      <c r="J1899" s="61">
        <v>592</v>
      </c>
      <c r="K1899" s="61">
        <v>581.7</v>
      </c>
      <c r="L1899" s="65">
        <f t="shared" si="454"/>
        <v>173.3102253032929</v>
      </c>
      <c r="M1899" s="66">
        <f t="shared" si="455"/>
        <v>814.5580589254845</v>
      </c>
      <c r="N1899" s="79">
        <f t="shared" si="456"/>
        <v>0.8145580589254845</v>
      </c>
    </row>
    <row r="1900" spans="1:14" ht="15.75">
      <c r="A1900" s="63">
        <v>12</v>
      </c>
      <c r="B1900" s="64">
        <v>43095</v>
      </c>
      <c r="C1900" s="60" t="s">
        <v>20</v>
      </c>
      <c r="D1900" s="60" t="s">
        <v>21</v>
      </c>
      <c r="E1900" s="61" t="s">
        <v>447</v>
      </c>
      <c r="F1900" s="60">
        <v>143</v>
      </c>
      <c r="G1900" s="61">
        <v>139.5</v>
      </c>
      <c r="H1900" s="61">
        <v>145</v>
      </c>
      <c r="I1900" s="61">
        <v>147</v>
      </c>
      <c r="J1900" s="61">
        <v>149</v>
      </c>
      <c r="K1900" s="61">
        <v>139</v>
      </c>
      <c r="L1900" s="65">
        <f t="shared" si="454"/>
        <v>699.3006993006993</v>
      </c>
      <c r="M1900" s="66">
        <f t="shared" si="455"/>
        <v>-2797.2027972027972</v>
      </c>
      <c r="N1900" s="58">
        <f t="shared" si="456"/>
        <v>-2.7972027972027975</v>
      </c>
    </row>
    <row r="1901" spans="1:14" ht="15.75">
      <c r="A1901" s="63">
        <v>13</v>
      </c>
      <c r="B1901" s="64">
        <v>43095</v>
      </c>
      <c r="C1901" s="60" t="s">
        <v>20</v>
      </c>
      <c r="D1901" s="60" t="s">
        <v>21</v>
      </c>
      <c r="E1901" s="61" t="s">
        <v>449</v>
      </c>
      <c r="F1901" s="60">
        <v>755</v>
      </c>
      <c r="G1901" s="61">
        <v>739</v>
      </c>
      <c r="H1901" s="61">
        <v>763</v>
      </c>
      <c r="I1901" s="61">
        <v>770</v>
      </c>
      <c r="J1901" s="61">
        <v>777</v>
      </c>
      <c r="K1901" s="61">
        <v>770</v>
      </c>
      <c r="L1901" s="65">
        <f aca="true" t="shared" si="457" ref="L1901:L1908">100000/F1901</f>
        <v>132.4503311258278</v>
      </c>
      <c r="M1901" s="66">
        <f aca="true" t="shared" si="458" ref="M1901:M1911">IF(D1901="BUY",(K1901-F1901)*(L1901),(F1901-K1901)*(L1901))</f>
        <v>1986.7549668874171</v>
      </c>
      <c r="N1901" s="79">
        <f aca="true" t="shared" si="459" ref="N1901:N1911">M1901/(L1901)/F1901%</f>
        <v>1.9867549668874174</v>
      </c>
    </row>
    <row r="1902" spans="1:14" ht="15.75">
      <c r="A1902" s="63">
        <v>14</v>
      </c>
      <c r="B1902" s="64">
        <v>43095</v>
      </c>
      <c r="C1902" s="60" t="s">
        <v>20</v>
      </c>
      <c r="D1902" s="60" t="s">
        <v>21</v>
      </c>
      <c r="E1902" s="61" t="s">
        <v>448</v>
      </c>
      <c r="F1902" s="60">
        <v>306</v>
      </c>
      <c r="G1902" s="61">
        <v>299</v>
      </c>
      <c r="H1902" s="61">
        <v>310</v>
      </c>
      <c r="I1902" s="61">
        <v>314</v>
      </c>
      <c r="J1902" s="61">
        <v>318</v>
      </c>
      <c r="K1902" s="61">
        <v>318</v>
      </c>
      <c r="L1902" s="65">
        <f t="shared" si="457"/>
        <v>326.797385620915</v>
      </c>
      <c r="M1902" s="66">
        <f t="shared" si="458"/>
        <v>3921.56862745098</v>
      </c>
      <c r="N1902" s="79">
        <f t="shared" si="459"/>
        <v>3.9215686274509802</v>
      </c>
    </row>
    <row r="1903" spans="1:14" ht="15.75">
      <c r="A1903" s="63">
        <v>15</v>
      </c>
      <c r="B1903" s="64">
        <v>43095</v>
      </c>
      <c r="C1903" s="60" t="s">
        <v>20</v>
      </c>
      <c r="D1903" s="60" t="s">
        <v>21</v>
      </c>
      <c r="E1903" s="61" t="s">
        <v>409</v>
      </c>
      <c r="F1903" s="60">
        <v>271</v>
      </c>
      <c r="G1903" s="61">
        <v>266</v>
      </c>
      <c r="H1903" s="61">
        <v>275</v>
      </c>
      <c r="I1903" s="61">
        <v>279</v>
      </c>
      <c r="J1903" s="61">
        <v>283</v>
      </c>
      <c r="K1903" s="61">
        <v>283</v>
      </c>
      <c r="L1903" s="65">
        <f t="shared" si="457"/>
        <v>369.00369003690037</v>
      </c>
      <c r="M1903" s="66">
        <f t="shared" si="458"/>
        <v>4428.044280442804</v>
      </c>
      <c r="N1903" s="79">
        <f t="shared" si="459"/>
        <v>4.428044280442804</v>
      </c>
    </row>
    <row r="1904" spans="1:14" ht="15.75">
      <c r="A1904" s="63">
        <v>16</v>
      </c>
      <c r="B1904" s="64">
        <v>43095</v>
      </c>
      <c r="C1904" s="60" t="s">
        <v>20</v>
      </c>
      <c r="D1904" s="60" t="s">
        <v>21</v>
      </c>
      <c r="E1904" s="61" t="s">
        <v>446</v>
      </c>
      <c r="F1904" s="60">
        <v>202.5</v>
      </c>
      <c r="G1904" s="61">
        <v>197</v>
      </c>
      <c r="H1904" s="61">
        <v>206</v>
      </c>
      <c r="I1904" s="61">
        <v>209</v>
      </c>
      <c r="J1904" s="61">
        <v>212</v>
      </c>
      <c r="K1904" s="61">
        <v>209</v>
      </c>
      <c r="L1904" s="65">
        <f t="shared" si="457"/>
        <v>493.82716049382714</v>
      </c>
      <c r="M1904" s="66">
        <f t="shared" si="458"/>
        <v>3209.876543209876</v>
      </c>
      <c r="N1904" s="79">
        <f t="shared" si="459"/>
        <v>3.2098765432098766</v>
      </c>
    </row>
    <row r="1905" spans="1:14" ht="15.75">
      <c r="A1905" s="63">
        <v>17</v>
      </c>
      <c r="B1905" s="64">
        <v>43095</v>
      </c>
      <c r="C1905" s="60" t="s">
        <v>20</v>
      </c>
      <c r="D1905" s="60" t="s">
        <v>21</v>
      </c>
      <c r="E1905" s="61" t="s">
        <v>170</v>
      </c>
      <c r="F1905" s="60">
        <v>454</v>
      </c>
      <c r="G1905" s="61">
        <v>444</v>
      </c>
      <c r="H1905" s="61">
        <v>459</v>
      </c>
      <c r="I1905" s="61">
        <v>464</v>
      </c>
      <c r="J1905" s="61">
        <v>469</v>
      </c>
      <c r="K1905" s="61">
        <v>469</v>
      </c>
      <c r="L1905" s="65">
        <f t="shared" si="457"/>
        <v>220.26431718061673</v>
      </c>
      <c r="M1905" s="66">
        <f t="shared" si="458"/>
        <v>3303.964757709251</v>
      </c>
      <c r="N1905" s="79">
        <f t="shared" si="459"/>
        <v>3.303964757709251</v>
      </c>
    </row>
    <row r="1906" spans="1:14" ht="15.75">
      <c r="A1906" s="63">
        <v>18</v>
      </c>
      <c r="B1906" s="64">
        <v>43091</v>
      </c>
      <c r="C1906" s="60" t="s">
        <v>20</v>
      </c>
      <c r="D1906" s="60" t="s">
        <v>21</v>
      </c>
      <c r="E1906" s="61" t="s">
        <v>445</v>
      </c>
      <c r="F1906" s="60">
        <v>1004</v>
      </c>
      <c r="G1906" s="61">
        <v>988</v>
      </c>
      <c r="H1906" s="61">
        <v>1015</v>
      </c>
      <c r="I1906" s="61">
        <v>1025</v>
      </c>
      <c r="J1906" s="61">
        <v>1035</v>
      </c>
      <c r="K1906" s="61">
        <v>1015</v>
      </c>
      <c r="L1906" s="65">
        <f t="shared" si="457"/>
        <v>99.60159362549801</v>
      </c>
      <c r="M1906" s="66">
        <f t="shared" si="458"/>
        <v>1095.617529880478</v>
      </c>
      <c r="N1906" s="79">
        <f t="shared" si="459"/>
        <v>1.0956175298804782</v>
      </c>
    </row>
    <row r="1907" spans="1:14" ht="15.75">
      <c r="A1907" s="63">
        <v>19</v>
      </c>
      <c r="B1907" s="64">
        <v>43091</v>
      </c>
      <c r="C1907" s="60" t="s">
        <v>20</v>
      </c>
      <c r="D1907" s="60" t="s">
        <v>21</v>
      </c>
      <c r="E1907" s="61" t="s">
        <v>123</v>
      </c>
      <c r="F1907" s="60">
        <v>131</v>
      </c>
      <c r="G1907" s="61">
        <v>127.5</v>
      </c>
      <c r="H1907" s="61">
        <v>133</v>
      </c>
      <c r="I1907" s="61">
        <v>135</v>
      </c>
      <c r="J1907" s="61">
        <v>137</v>
      </c>
      <c r="K1907" s="61">
        <v>132.9</v>
      </c>
      <c r="L1907" s="65">
        <f t="shared" si="457"/>
        <v>763.3587786259542</v>
      </c>
      <c r="M1907" s="66">
        <f t="shared" si="458"/>
        <v>1450.3816793893172</v>
      </c>
      <c r="N1907" s="79">
        <f t="shared" si="459"/>
        <v>1.4503816793893172</v>
      </c>
    </row>
    <row r="1908" spans="1:14" ht="15.75">
      <c r="A1908" s="63">
        <v>20</v>
      </c>
      <c r="B1908" s="64">
        <v>43091</v>
      </c>
      <c r="C1908" s="60" t="s">
        <v>20</v>
      </c>
      <c r="D1908" s="60" t="s">
        <v>21</v>
      </c>
      <c r="E1908" s="61" t="s">
        <v>305</v>
      </c>
      <c r="F1908" s="60">
        <v>448</v>
      </c>
      <c r="G1908" s="61">
        <v>437</v>
      </c>
      <c r="H1908" s="61">
        <v>454</v>
      </c>
      <c r="I1908" s="61">
        <v>460</v>
      </c>
      <c r="J1908" s="61">
        <v>465</v>
      </c>
      <c r="K1908" s="61">
        <v>465</v>
      </c>
      <c r="L1908" s="65">
        <f t="shared" si="457"/>
        <v>223.21428571428572</v>
      </c>
      <c r="M1908" s="66">
        <f t="shared" si="458"/>
        <v>3794.6428571428573</v>
      </c>
      <c r="N1908" s="79">
        <f t="shared" si="459"/>
        <v>3.7946428571428568</v>
      </c>
    </row>
    <row r="1909" spans="1:14" ht="15.75">
      <c r="A1909" s="63">
        <v>21</v>
      </c>
      <c r="B1909" s="64">
        <v>43091</v>
      </c>
      <c r="C1909" s="60" t="s">
        <v>20</v>
      </c>
      <c r="D1909" s="60" t="s">
        <v>21</v>
      </c>
      <c r="E1909" s="61" t="s">
        <v>170</v>
      </c>
      <c r="F1909" s="60">
        <v>432</v>
      </c>
      <c r="G1909" s="61">
        <v>422</v>
      </c>
      <c r="H1909" s="61">
        <v>437</v>
      </c>
      <c r="I1909" s="61">
        <v>442</v>
      </c>
      <c r="J1909" s="61">
        <v>447</v>
      </c>
      <c r="K1909" s="61">
        <v>442</v>
      </c>
      <c r="L1909" s="65">
        <f aca="true" t="shared" si="460" ref="L1909:L1916">100000/F1909</f>
        <v>231.4814814814815</v>
      </c>
      <c r="M1909" s="66">
        <f t="shared" si="458"/>
        <v>2314.814814814815</v>
      </c>
      <c r="N1909" s="79">
        <f t="shared" si="459"/>
        <v>2.314814814814815</v>
      </c>
    </row>
    <row r="1910" spans="1:14" ht="15.75">
      <c r="A1910" s="63">
        <v>22</v>
      </c>
      <c r="B1910" s="64">
        <v>43091</v>
      </c>
      <c r="C1910" s="60" t="s">
        <v>20</v>
      </c>
      <c r="D1910" s="60" t="s">
        <v>21</v>
      </c>
      <c r="E1910" s="61" t="s">
        <v>444</v>
      </c>
      <c r="F1910" s="60">
        <v>1000</v>
      </c>
      <c r="G1910" s="61">
        <v>984</v>
      </c>
      <c r="H1910" s="61">
        <v>1010</v>
      </c>
      <c r="I1910" s="61">
        <v>1020</v>
      </c>
      <c r="J1910" s="61">
        <v>1030</v>
      </c>
      <c r="K1910" s="61">
        <v>1009</v>
      </c>
      <c r="L1910" s="65">
        <f t="shared" si="460"/>
        <v>100</v>
      </c>
      <c r="M1910" s="66">
        <f t="shared" si="458"/>
        <v>900</v>
      </c>
      <c r="N1910" s="79">
        <f t="shared" si="459"/>
        <v>0.9</v>
      </c>
    </row>
    <row r="1911" spans="1:14" ht="15.75">
      <c r="A1911" s="63">
        <v>23</v>
      </c>
      <c r="B1911" s="64">
        <v>43090</v>
      </c>
      <c r="C1911" s="60" t="s">
        <v>20</v>
      </c>
      <c r="D1911" s="60" t="s">
        <v>21</v>
      </c>
      <c r="E1911" s="61" t="s">
        <v>439</v>
      </c>
      <c r="F1911" s="60">
        <v>133.5</v>
      </c>
      <c r="G1911" s="61">
        <v>129.8</v>
      </c>
      <c r="H1911" s="61">
        <v>135.5</v>
      </c>
      <c r="I1911" s="61">
        <v>137.5</v>
      </c>
      <c r="J1911" s="61">
        <v>139.5</v>
      </c>
      <c r="K1911" s="61">
        <v>135.5</v>
      </c>
      <c r="L1911" s="65">
        <f t="shared" si="460"/>
        <v>749.0636704119851</v>
      </c>
      <c r="M1911" s="66">
        <f t="shared" si="458"/>
        <v>1498.1273408239701</v>
      </c>
      <c r="N1911" s="79">
        <f t="shared" si="459"/>
        <v>1.4981273408239701</v>
      </c>
    </row>
    <row r="1912" spans="1:14" ht="15.75">
      <c r="A1912" s="63">
        <v>24</v>
      </c>
      <c r="B1912" s="64">
        <v>43090</v>
      </c>
      <c r="C1912" s="60" t="s">
        <v>20</v>
      </c>
      <c r="D1912" s="60" t="s">
        <v>21</v>
      </c>
      <c r="E1912" s="61" t="s">
        <v>323</v>
      </c>
      <c r="F1912" s="60">
        <v>170</v>
      </c>
      <c r="G1912" s="61">
        <v>165</v>
      </c>
      <c r="H1912" s="61">
        <v>173</v>
      </c>
      <c r="I1912" s="61">
        <v>176</v>
      </c>
      <c r="J1912" s="61">
        <v>179</v>
      </c>
      <c r="K1912" s="61">
        <v>173</v>
      </c>
      <c r="L1912" s="65">
        <f t="shared" si="460"/>
        <v>588.2352941176471</v>
      </c>
      <c r="M1912" s="66">
        <f aca="true" t="shared" si="461" ref="M1912:M1917">IF(D1912="BUY",(K1912-F1912)*(L1912),(F1912-K1912)*(L1912))</f>
        <v>1764.7058823529412</v>
      </c>
      <c r="N1912" s="79">
        <f aca="true" t="shared" si="462" ref="N1912:N1917">M1912/(L1912)/F1912%</f>
        <v>1.7647058823529411</v>
      </c>
    </row>
    <row r="1913" spans="1:14" ht="15.75">
      <c r="A1913" s="63">
        <v>25</v>
      </c>
      <c r="B1913" s="64">
        <v>43090</v>
      </c>
      <c r="C1913" s="60" t="s">
        <v>20</v>
      </c>
      <c r="D1913" s="60" t="s">
        <v>21</v>
      </c>
      <c r="E1913" s="61" t="s">
        <v>24</v>
      </c>
      <c r="F1913" s="60">
        <v>1905</v>
      </c>
      <c r="G1913" s="61">
        <v>1862</v>
      </c>
      <c r="H1913" s="61">
        <v>1930</v>
      </c>
      <c r="I1913" s="61">
        <v>1950</v>
      </c>
      <c r="J1913" s="61">
        <v>1970</v>
      </c>
      <c r="K1913" s="61">
        <v>1928</v>
      </c>
      <c r="L1913" s="65">
        <f t="shared" si="460"/>
        <v>52.493438320209975</v>
      </c>
      <c r="M1913" s="66">
        <f t="shared" si="461"/>
        <v>1207.3490813648295</v>
      </c>
      <c r="N1913" s="79">
        <f t="shared" si="462"/>
        <v>1.2073490813648295</v>
      </c>
    </row>
    <row r="1914" spans="1:14" ht="15.75">
      <c r="A1914" s="63">
        <v>26</v>
      </c>
      <c r="B1914" s="64">
        <v>43090</v>
      </c>
      <c r="C1914" s="60" t="s">
        <v>20</v>
      </c>
      <c r="D1914" s="60" t="s">
        <v>21</v>
      </c>
      <c r="E1914" s="61" t="s">
        <v>237</v>
      </c>
      <c r="F1914" s="60">
        <v>144</v>
      </c>
      <c r="G1914" s="61">
        <v>140</v>
      </c>
      <c r="H1914" s="61">
        <v>146</v>
      </c>
      <c r="I1914" s="61">
        <v>148</v>
      </c>
      <c r="J1914" s="61">
        <v>150</v>
      </c>
      <c r="K1914" s="61">
        <v>146</v>
      </c>
      <c r="L1914" s="65">
        <f t="shared" si="460"/>
        <v>694.4444444444445</v>
      </c>
      <c r="M1914" s="66">
        <f t="shared" si="461"/>
        <v>1388.888888888889</v>
      </c>
      <c r="N1914" s="79">
        <f t="shared" si="462"/>
        <v>1.3888888888888888</v>
      </c>
    </row>
    <row r="1915" spans="1:14" ht="15.75">
      <c r="A1915" s="63">
        <v>27</v>
      </c>
      <c r="B1915" s="64">
        <v>43090</v>
      </c>
      <c r="C1915" s="60" t="s">
        <v>20</v>
      </c>
      <c r="D1915" s="60" t="s">
        <v>21</v>
      </c>
      <c r="E1915" s="61" t="s">
        <v>75</v>
      </c>
      <c r="F1915" s="60">
        <v>387</v>
      </c>
      <c r="G1915" s="61">
        <v>377</v>
      </c>
      <c r="H1915" s="61">
        <v>392</v>
      </c>
      <c r="I1915" s="61">
        <v>397</v>
      </c>
      <c r="J1915" s="61">
        <v>402</v>
      </c>
      <c r="K1915" s="61">
        <v>392</v>
      </c>
      <c r="L1915" s="65">
        <f t="shared" si="460"/>
        <v>258.3979328165375</v>
      </c>
      <c r="M1915" s="66">
        <f t="shared" si="461"/>
        <v>1291.9896640826873</v>
      </c>
      <c r="N1915" s="79">
        <f t="shared" si="462"/>
        <v>1.2919896640826873</v>
      </c>
    </row>
    <row r="1916" spans="1:14" ht="15.75">
      <c r="A1916" s="63">
        <v>28</v>
      </c>
      <c r="B1916" s="64">
        <v>43089</v>
      </c>
      <c r="C1916" s="60" t="s">
        <v>20</v>
      </c>
      <c r="D1916" s="60" t="s">
        <v>21</v>
      </c>
      <c r="E1916" s="61" t="s">
        <v>442</v>
      </c>
      <c r="F1916" s="60">
        <v>1170</v>
      </c>
      <c r="G1916" s="61">
        <v>1149</v>
      </c>
      <c r="H1916" s="61">
        <v>1182</v>
      </c>
      <c r="I1916" s="61">
        <v>1194</v>
      </c>
      <c r="J1916" s="61">
        <v>1200</v>
      </c>
      <c r="K1916" s="61">
        <v>1149</v>
      </c>
      <c r="L1916" s="65">
        <f t="shared" si="460"/>
        <v>85.47008547008546</v>
      </c>
      <c r="M1916" s="66">
        <f t="shared" si="461"/>
        <v>-1794.8717948717947</v>
      </c>
      <c r="N1916" s="58">
        <f t="shared" si="462"/>
        <v>-1.794871794871795</v>
      </c>
    </row>
    <row r="1917" spans="1:14" ht="15.75">
      <c r="A1917" s="63">
        <v>29</v>
      </c>
      <c r="B1917" s="64">
        <v>43089</v>
      </c>
      <c r="C1917" s="60" t="s">
        <v>20</v>
      </c>
      <c r="D1917" s="60" t="s">
        <v>21</v>
      </c>
      <c r="E1917" s="61" t="s">
        <v>25</v>
      </c>
      <c r="F1917" s="60">
        <v>740</v>
      </c>
      <c r="G1917" s="61">
        <v>726</v>
      </c>
      <c r="H1917" s="61">
        <v>748</v>
      </c>
      <c r="I1917" s="61">
        <v>756</v>
      </c>
      <c r="J1917" s="61">
        <v>764</v>
      </c>
      <c r="K1917" s="61">
        <v>748</v>
      </c>
      <c r="L1917" s="65">
        <f aca="true" t="shared" si="463" ref="L1917:L1928">100000/F1917</f>
        <v>135.13513513513513</v>
      </c>
      <c r="M1917" s="66">
        <f t="shared" si="461"/>
        <v>1081.081081081081</v>
      </c>
      <c r="N1917" s="79">
        <f t="shared" si="462"/>
        <v>1.081081081081081</v>
      </c>
    </row>
    <row r="1918" spans="1:14" ht="15.75">
      <c r="A1918" s="63">
        <v>30</v>
      </c>
      <c r="B1918" s="64">
        <v>43089</v>
      </c>
      <c r="C1918" s="60" t="s">
        <v>20</v>
      </c>
      <c r="D1918" s="60" t="s">
        <v>21</v>
      </c>
      <c r="E1918" s="61" t="s">
        <v>443</v>
      </c>
      <c r="F1918" s="60">
        <v>1138</v>
      </c>
      <c r="G1918" s="61">
        <v>1117</v>
      </c>
      <c r="H1918" s="61">
        <v>1150</v>
      </c>
      <c r="I1918" s="61">
        <v>1162</v>
      </c>
      <c r="J1918" s="61">
        <v>1174</v>
      </c>
      <c r="K1918" s="61">
        <v>1150</v>
      </c>
      <c r="L1918" s="65">
        <f t="shared" si="463"/>
        <v>87.87346221441125</v>
      </c>
      <c r="M1918" s="66">
        <f aca="true" t="shared" si="464" ref="M1918:M1924">IF(D1918="BUY",(K1918-F1918)*(L1918),(F1918-K1918)*(L1918))</f>
        <v>1054.481546572935</v>
      </c>
      <c r="N1918" s="79">
        <f aca="true" t="shared" si="465" ref="N1918:N1925">M1918/(L1918)/F1918%</f>
        <v>1.054481546572935</v>
      </c>
    </row>
    <row r="1919" spans="1:14" ht="15.75">
      <c r="A1919" s="63">
        <v>31</v>
      </c>
      <c r="B1919" s="64">
        <v>43089</v>
      </c>
      <c r="C1919" s="60" t="s">
        <v>20</v>
      </c>
      <c r="D1919" s="60" t="s">
        <v>21</v>
      </c>
      <c r="E1919" s="61" t="s">
        <v>421</v>
      </c>
      <c r="F1919" s="60">
        <v>143.5</v>
      </c>
      <c r="G1919" s="61">
        <v>140.5</v>
      </c>
      <c r="H1919" s="61">
        <v>145</v>
      </c>
      <c r="I1919" s="61">
        <v>146.5</v>
      </c>
      <c r="J1919" s="61">
        <v>148</v>
      </c>
      <c r="K1919" s="61">
        <v>145</v>
      </c>
      <c r="L1919" s="65">
        <f t="shared" si="463"/>
        <v>696.8641114982578</v>
      </c>
      <c r="M1919" s="66">
        <f t="shared" si="464"/>
        <v>1045.2961672473866</v>
      </c>
      <c r="N1919" s="79">
        <f t="shared" si="465"/>
        <v>1.0452961672473868</v>
      </c>
    </row>
    <row r="1920" spans="1:14" ht="15.75">
      <c r="A1920" s="63">
        <v>32</v>
      </c>
      <c r="B1920" s="64">
        <v>43088</v>
      </c>
      <c r="C1920" s="60" t="s">
        <v>20</v>
      </c>
      <c r="D1920" s="60" t="s">
        <v>21</v>
      </c>
      <c r="E1920" s="61" t="s">
        <v>341</v>
      </c>
      <c r="F1920" s="60">
        <v>281</v>
      </c>
      <c r="G1920" s="61">
        <v>273</v>
      </c>
      <c r="H1920" s="61">
        <v>285</v>
      </c>
      <c r="I1920" s="61">
        <v>289</v>
      </c>
      <c r="J1920" s="61">
        <v>293</v>
      </c>
      <c r="K1920" s="61">
        <v>285</v>
      </c>
      <c r="L1920" s="65">
        <f t="shared" si="463"/>
        <v>355.87188612099646</v>
      </c>
      <c r="M1920" s="66">
        <f t="shared" si="464"/>
        <v>1423.4875444839859</v>
      </c>
      <c r="N1920" s="79">
        <f t="shared" si="465"/>
        <v>1.4234875444839858</v>
      </c>
    </row>
    <row r="1921" spans="1:14" ht="15.75">
      <c r="A1921" s="63">
        <v>33</v>
      </c>
      <c r="B1921" s="64">
        <v>43088</v>
      </c>
      <c r="C1921" s="60" t="s">
        <v>20</v>
      </c>
      <c r="D1921" s="60" t="s">
        <v>21</v>
      </c>
      <c r="E1921" s="61" t="s">
        <v>25</v>
      </c>
      <c r="F1921" s="60">
        <v>724</v>
      </c>
      <c r="G1921" s="61">
        <v>710</v>
      </c>
      <c r="H1921" s="61">
        <v>731</v>
      </c>
      <c r="I1921" s="61">
        <v>740</v>
      </c>
      <c r="J1921" s="61">
        <v>748</v>
      </c>
      <c r="K1921" s="61">
        <v>731</v>
      </c>
      <c r="L1921" s="65">
        <f t="shared" si="463"/>
        <v>138.12154696132598</v>
      </c>
      <c r="M1921" s="66">
        <f t="shared" si="464"/>
        <v>966.8508287292818</v>
      </c>
      <c r="N1921" s="79">
        <f t="shared" si="465"/>
        <v>0.9668508287292817</v>
      </c>
    </row>
    <row r="1922" spans="1:14" ht="15.75">
      <c r="A1922" s="63">
        <v>34</v>
      </c>
      <c r="B1922" s="64">
        <v>43088</v>
      </c>
      <c r="C1922" s="60" t="s">
        <v>20</v>
      </c>
      <c r="D1922" s="60" t="s">
        <v>21</v>
      </c>
      <c r="E1922" s="61" t="s">
        <v>441</v>
      </c>
      <c r="F1922" s="60">
        <v>420</v>
      </c>
      <c r="G1922" s="61">
        <v>410</v>
      </c>
      <c r="H1922" s="61">
        <v>425</v>
      </c>
      <c r="I1922" s="61">
        <v>430</v>
      </c>
      <c r="J1922" s="61">
        <v>435</v>
      </c>
      <c r="K1922" s="61">
        <v>425</v>
      </c>
      <c r="L1922" s="65">
        <f t="shared" si="463"/>
        <v>238.0952380952381</v>
      </c>
      <c r="M1922" s="66">
        <f t="shared" si="464"/>
        <v>1190.4761904761906</v>
      </c>
      <c r="N1922" s="79">
        <f t="shared" si="465"/>
        <v>1.1904761904761905</v>
      </c>
    </row>
    <row r="1923" spans="1:14" ht="15.75">
      <c r="A1923" s="63">
        <v>35</v>
      </c>
      <c r="B1923" s="64">
        <v>43088</v>
      </c>
      <c r="C1923" s="60" t="s">
        <v>20</v>
      </c>
      <c r="D1923" s="60" t="s">
        <v>21</v>
      </c>
      <c r="E1923" s="61" t="s">
        <v>294</v>
      </c>
      <c r="F1923" s="60">
        <v>268</v>
      </c>
      <c r="G1923" s="61">
        <v>260</v>
      </c>
      <c r="H1923" s="61">
        <v>272</v>
      </c>
      <c r="I1923" s="61">
        <v>276</v>
      </c>
      <c r="J1923" s="61">
        <v>280</v>
      </c>
      <c r="K1923" s="61">
        <v>272</v>
      </c>
      <c r="L1923" s="65">
        <f t="shared" si="463"/>
        <v>373.13432835820896</v>
      </c>
      <c r="M1923" s="66">
        <f t="shared" si="464"/>
        <v>1492.5373134328358</v>
      </c>
      <c r="N1923" s="79">
        <f t="shared" si="465"/>
        <v>1.4925373134328357</v>
      </c>
    </row>
    <row r="1924" spans="1:14" ht="15.75">
      <c r="A1924" s="63">
        <v>36</v>
      </c>
      <c r="B1924" s="64">
        <v>43087</v>
      </c>
      <c r="C1924" s="60" t="s">
        <v>20</v>
      </c>
      <c r="D1924" s="60" t="s">
        <v>21</v>
      </c>
      <c r="E1924" s="61" t="s">
        <v>440</v>
      </c>
      <c r="F1924" s="60">
        <v>260</v>
      </c>
      <c r="G1924" s="61">
        <v>250</v>
      </c>
      <c r="H1924" s="61">
        <v>265</v>
      </c>
      <c r="I1924" s="61">
        <v>270</v>
      </c>
      <c r="J1924" s="61">
        <v>275</v>
      </c>
      <c r="K1924" s="61">
        <v>266</v>
      </c>
      <c r="L1924" s="65">
        <f t="shared" si="463"/>
        <v>384.61538461538464</v>
      </c>
      <c r="M1924" s="66">
        <f t="shared" si="464"/>
        <v>2307.6923076923076</v>
      </c>
      <c r="N1924" s="79">
        <f t="shared" si="465"/>
        <v>2.3076923076923075</v>
      </c>
    </row>
    <row r="1925" spans="1:14" ht="15.75">
      <c r="A1925" s="63">
        <v>37</v>
      </c>
      <c r="B1925" s="64">
        <v>43087</v>
      </c>
      <c r="C1925" s="60" t="s">
        <v>20</v>
      </c>
      <c r="D1925" s="60" t="s">
        <v>21</v>
      </c>
      <c r="E1925" s="61" t="s">
        <v>25</v>
      </c>
      <c r="F1925" s="60">
        <v>710</v>
      </c>
      <c r="G1925" s="61">
        <v>696</v>
      </c>
      <c r="H1925" s="61">
        <v>717</v>
      </c>
      <c r="I1925" s="61">
        <v>725</v>
      </c>
      <c r="J1925" s="61">
        <v>732</v>
      </c>
      <c r="K1925" s="61">
        <v>725</v>
      </c>
      <c r="L1925" s="65">
        <f t="shared" si="463"/>
        <v>140.8450704225352</v>
      </c>
      <c r="M1925" s="66">
        <f aca="true" t="shared" si="466" ref="M1925:M1936">IF(D1925="BUY",(K1925-F1925)*(L1925),(F1925-K1925)*(L1925))</f>
        <v>2112.676056338028</v>
      </c>
      <c r="N1925" s="79">
        <f t="shared" si="465"/>
        <v>2.1126760563380285</v>
      </c>
    </row>
    <row r="1926" spans="1:14" ht="15.75">
      <c r="A1926" s="63">
        <v>38</v>
      </c>
      <c r="B1926" s="64">
        <v>43087</v>
      </c>
      <c r="C1926" s="60" t="s">
        <v>20</v>
      </c>
      <c r="D1926" s="60" t="s">
        <v>21</v>
      </c>
      <c r="E1926" s="61" t="s">
        <v>439</v>
      </c>
      <c r="F1926" s="60">
        <v>122</v>
      </c>
      <c r="G1926" s="61">
        <v>117.5</v>
      </c>
      <c r="H1926" s="61">
        <v>124</v>
      </c>
      <c r="I1926" s="61">
        <v>126</v>
      </c>
      <c r="J1926" s="61">
        <v>128</v>
      </c>
      <c r="K1926" s="61">
        <v>124</v>
      </c>
      <c r="L1926" s="65">
        <f t="shared" si="463"/>
        <v>819.672131147541</v>
      </c>
      <c r="M1926" s="66">
        <f t="shared" si="466"/>
        <v>1639.344262295082</v>
      </c>
      <c r="N1926" s="79">
        <v>0</v>
      </c>
    </row>
    <row r="1927" spans="1:14" ht="15.75">
      <c r="A1927" s="63">
        <v>39</v>
      </c>
      <c r="B1927" s="64">
        <v>43087</v>
      </c>
      <c r="C1927" s="60" t="s">
        <v>20</v>
      </c>
      <c r="D1927" s="60" t="s">
        <v>21</v>
      </c>
      <c r="E1927" s="61" t="s">
        <v>335</v>
      </c>
      <c r="F1927" s="60">
        <v>384</v>
      </c>
      <c r="G1927" s="61">
        <v>376</v>
      </c>
      <c r="H1927" s="61">
        <v>388</v>
      </c>
      <c r="I1927" s="61">
        <v>392</v>
      </c>
      <c r="J1927" s="61">
        <v>396</v>
      </c>
      <c r="K1927" s="61">
        <v>392</v>
      </c>
      <c r="L1927" s="65">
        <f t="shared" si="463"/>
        <v>260.4166666666667</v>
      </c>
      <c r="M1927" s="66">
        <f t="shared" si="466"/>
        <v>2083.3333333333335</v>
      </c>
      <c r="N1927" s="79">
        <f aca="true" t="shared" si="467" ref="N1927:N1932">M1927/(L1927)/F1927%</f>
        <v>2.0833333333333335</v>
      </c>
    </row>
    <row r="1928" spans="1:14" ht="15.75">
      <c r="A1928" s="63">
        <v>40</v>
      </c>
      <c r="B1928" s="64">
        <v>43084</v>
      </c>
      <c r="C1928" s="60" t="s">
        <v>20</v>
      </c>
      <c r="D1928" s="60" t="s">
        <v>21</v>
      </c>
      <c r="E1928" s="61" t="s">
        <v>432</v>
      </c>
      <c r="F1928" s="60">
        <v>557</v>
      </c>
      <c r="G1928" s="61">
        <v>546</v>
      </c>
      <c r="H1928" s="61">
        <v>563</v>
      </c>
      <c r="I1928" s="61">
        <v>569</v>
      </c>
      <c r="J1928" s="61">
        <v>575</v>
      </c>
      <c r="K1928" s="61">
        <v>546</v>
      </c>
      <c r="L1928" s="65">
        <f t="shared" si="463"/>
        <v>179.53321364452424</v>
      </c>
      <c r="M1928" s="66">
        <f t="shared" si="466"/>
        <v>-1974.8653500897667</v>
      </c>
      <c r="N1928" s="58">
        <f t="shared" si="467"/>
        <v>-1.9748653500897666</v>
      </c>
    </row>
    <row r="1929" spans="1:14" ht="15.75">
      <c r="A1929" s="63">
        <v>41</v>
      </c>
      <c r="B1929" s="64">
        <v>43084</v>
      </c>
      <c r="C1929" s="60" t="s">
        <v>20</v>
      </c>
      <c r="D1929" s="60" t="s">
        <v>21</v>
      </c>
      <c r="E1929" s="61" t="s">
        <v>224</v>
      </c>
      <c r="F1929" s="60">
        <v>705</v>
      </c>
      <c r="G1929" s="61">
        <v>689</v>
      </c>
      <c r="H1929" s="61">
        <v>713</v>
      </c>
      <c r="I1929" s="61">
        <v>721</v>
      </c>
      <c r="J1929" s="61">
        <v>730</v>
      </c>
      <c r="K1929" s="61">
        <v>689</v>
      </c>
      <c r="L1929" s="65">
        <f aca="true" t="shared" si="468" ref="L1929:L1934">100000/F1929</f>
        <v>141.84397163120568</v>
      </c>
      <c r="M1929" s="66">
        <f t="shared" si="466"/>
        <v>-2269.503546099291</v>
      </c>
      <c r="N1929" s="58">
        <f t="shared" si="467"/>
        <v>-2.269503546099291</v>
      </c>
    </row>
    <row r="1930" spans="1:14" ht="15.75">
      <c r="A1930" s="63">
        <v>42</v>
      </c>
      <c r="B1930" s="64">
        <v>43084</v>
      </c>
      <c r="C1930" s="60" t="s">
        <v>20</v>
      </c>
      <c r="D1930" s="60" t="s">
        <v>21</v>
      </c>
      <c r="E1930" s="61" t="s">
        <v>295</v>
      </c>
      <c r="F1930" s="60">
        <v>245</v>
      </c>
      <c r="G1930" s="61">
        <v>239</v>
      </c>
      <c r="H1930" s="61">
        <v>248</v>
      </c>
      <c r="I1930" s="61">
        <v>251</v>
      </c>
      <c r="J1930" s="61">
        <v>254</v>
      </c>
      <c r="K1930" s="61">
        <v>254</v>
      </c>
      <c r="L1930" s="65">
        <f t="shared" si="468"/>
        <v>408.16326530612247</v>
      </c>
      <c r="M1930" s="66">
        <f t="shared" si="466"/>
        <v>3673.469387755102</v>
      </c>
      <c r="N1930" s="79">
        <f t="shared" si="467"/>
        <v>3.6734693877551017</v>
      </c>
    </row>
    <row r="1931" spans="1:14" ht="15.75">
      <c r="A1931" s="63">
        <v>43</v>
      </c>
      <c r="B1931" s="64">
        <v>43083</v>
      </c>
      <c r="C1931" s="60" t="s">
        <v>20</v>
      </c>
      <c r="D1931" s="60" t="s">
        <v>21</v>
      </c>
      <c r="E1931" s="61" t="s">
        <v>438</v>
      </c>
      <c r="F1931" s="60">
        <v>510</v>
      </c>
      <c r="G1931" s="61">
        <v>499.5</v>
      </c>
      <c r="H1931" s="61">
        <v>516</v>
      </c>
      <c r="I1931" s="61">
        <v>522</v>
      </c>
      <c r="J1931" s="61">
        <v>528</v>
      </c>
      <c r="K1931" s="61">
        <v>516</v>
      </c>
      <c r="L1931" s="65">
        <f t="shared" si="468"/>
        <v>196.07843137254903</v>
      </c>
      <c r="M1931" s="66">
        <f t="shared" si="466"/>
        <v>1176.4705882352941</v>
      </c>
      <c r="N1931" s="79">
        <f t="shared" si="467"/>
        <v>1.1764705882352942</v>
      </c>
    </row>
    <row r="1932" spans="1:14" ht="15.75">
      <c r="A1932" s="63">
        <v>44</v>
      </c>
      <c r="B1932" s="64">
        <v>43082</v>
      </c>
      <c r="C1932" s="60" t="s">
        <v>20</v>
      </c>
      <c r="D1932" s="60" t="s">
        <v>21</v>
      </c>
      <c r="E1932" s="61" t="s">
        <v>413</v>
      </c>
      <c r="F1932" s="60">
        <v>912</v>
      </c>
      <c r="G1932" s="61">
        <v>895</v>
      </c>
      <c r="H1932" s="61">
        <v>922</v>
      </c>
      <c r="I1932" s="61">
        <v>932</v>
      </c>
      <c r="J1932" s="61">
        <v>942</v>
      </c>
      <c r="K1932" s="61">
        <v>895</v>
      </c>
      <c r="L1932" s="65">
        <f t="shared" si="468"/>
        <v>109.64912280701755</v>
      </c>
      <c r="M1932" s="66">
        <f t="shared" si="466"/>
        <v>-1864.0350877192984</v>
      </c>
      <c r="N1932" s="58">
        <f t="shared" si="467"/>
        <v>-1.8640350877192984</v>
      </c>
    </row>
    <row r="1933" spans="1:14" ht="15.75">
      <c r="A1933" s="63">
        <v>45</v>
      </c>
      <c r="B1933" s="64">
        <v>43082</v>
      </c>
      <c r="C1933" s="60" t="s">
        <v>20</v>
      </c>
      <c r="D1933" s="60" t="s">
        <v>21</v>
      </c>
      <c r="E1933" s="61" t="s">
        <v>44</v>
      </c>
      <c r="F1933" s="60">
        <v>1015</v>
      </c>
      <c r="G1933" s="61">
        <v>998</v>
      </c>
      <c r="H1933" s="61">
        <v>1025</v>
      </c>
      <c r="I1933" s="61">
        <v>1035</v>
      </c>
      <c r="J1933" s="61">
        <v>1045</v>
      </c>
      <c r="K1933" s="61">
        <v>1025</v>
      </c>
      <c r="L1933" s="65">
        <f t="shared" si="468"/>
        <v>98.52216748768473</v>
      </c>
      <c r="M1933" s="66">
        <f t="shared" si="466"/>
        <v>985.2216748768473</v>
      </c>
      <c r="N1933" s="79">
        <f>M1933/(L1933)/F1933%</f>
        <v>0.9852216748768473</v>
      </c>
    </row>
    <row r="1934" spans="1:14" ht="15.75">
      <c r="A1934" s="63">
        <v>46</v>
      </c>
      <c r="B1934" s="64">
        <v>43081</v>
      </c>
      <c r="C1934" s="60" t="s">
        <v>20</v>
      </c>
      <c r="D1934" s="60" t="s">
        <v>21</v>
      </c>
      <c r="E1934" s="61" t="s">
        <v>112</v>
      </c>
      <c r="F1934" s="60">
        <v>449</v>
      </c>
      <c r="G1934" s="61">
        <v>439</v>
      </c>
      <c r="H1934" s="61">
        <v>454</v>
      </c>
      <c r="I1934" s="61">
        <v>460</v>
      </c>
      <c r="J1934" s="61">
        <v>465</v>
      </c>
      <c r="K1934" s="61">
        <v>454</v>
      </c>
      <c r="L1934" s="65">
        <f t="shared" si="468"/>
        <v>222.71714922048997</v>
      </c>
      <c r="M1934" s="66">
        <f t="shared" si="466"/>
        <v>1113.5857461024498</v>
      </c>
      <c r="N1934" s="79">
        <f>M1934/(L1934)/F1934%</f>
        <v>1.1135857461024499</v>
      </c>
    </row>
    <row r="1935" spans="1:14" ht="15.75">
      <c r="A1935" s="63">
        <v>47</v>
      </c>
      <c r="B1935" s="64">
        <v>43081</v>
      </c>
      <c r="C1935" s="60" t="s">
        <v>20</v>
      </c>
      <c r="D1935" s="60" t="s">
        <v>21</v>
      </c>
      <c r="E1935" s="61" t="s">
        <v>437</v>
      </c>
      <c r="F1935" s="60">
        <v>424</v>
      </c>
      <c r="G1935" s="61">
        <v>416</v>
      </c>
      <c r="H1935" s="61">
        <v>429</v>
      </c>
      <c r="I1935" s="61">
        <v>433</v>
      </c>
      <c r="J1935" s="61">
        <v>437</v>
      </c>
      <c r="K1935" s="61">
        <v>416</v>
      </c>
      <c r="L1935" s="65">
        <f aca="true" t="shared" si="469" ref="L1935:L1941">100000/F1935</f>
        <v>235.8490566037736</v>
      </c>
      <c r="M1935" s="66">
        <f t="shared" si="466"/>
        <v>-1886.7924528301887</v>
      </c>
      <c r="N1935" s="58">
        <f>M1935/(L1935)/F1935%</f>
        <v>-1.8867924528301885</v>
      </c>
    </row>
    <row r="1936" spans="1:14" ht="15.75">
      <c r="A1936" s="63">
        <v>48</v>
      </c>
      <c r="B1936" s="64">
        <v>43080</v>
      </c>
      <c r="C1936" s="60" t="s">
        <v>20</v>
      </c>
      <c r="D1936" s="60" t="s">
        <v>21</v>
      </c>
      <c r="E1936" s="61" t="s">
        <v>112</v>
      </c>
      <c r="F1936" s="60">
        <v>435</v>
      </c>
      <c r="G1936" s="61">
        <v>425</v>
      </c>
      <c r="H1936" s="61">
        <v>440</v>
      </c>
      <c r="I1936" s="61">
        <v>445</v>
      </c>
      <c r="J1936" s="61">
        <v>450</v>
      </c>
      <c r="K1936" s="61">
        <v>450</v>
      </c>
      <c r="L1936" s="65">
        <f t="shared" si="469"/>
        <v>229.88505747126436</v>
      </c>
      <c r="M1936" s="66">
        <f t="shared" si="466"/>
        <v>3448.2758620689656</v>
      </c>
      <c r="N1936" s="79">
        <f>M1936/(L1936)/F1936%</f>
        <v>3.4482758620689657</v>
      </c>
    </row>
    <row r="1937" spans="1:14" ht="15.75">
      <c r="A1937" s="63">
        <v>49</v>
      </c>
      <c r="B1937" s="64">
        <v>43080</v>
      </c>
      <c r="C1937" s="60" t="s">
        <v>20</v>
      </c>
      <c r="D1937" s="60" t="s">
        <v>21</v>
      </c>
      <c r="E1937" s="61" t="s">
        <v>315</v>
      </c>
      <c r="F1937" s="60">
        <v>380</v>
      </c>
      <c r="G1937" s="61">
        <v>372</v>
      </c>
      <c r="H1937" s="61">
        <v>384</v>
      </c>
      <c r="I1937" s="61">
        <v>388</v>
      </c>
      <c r="J1937" s="61">
        <v>392</v>
      </c>
      <c r="K1937" s="61">
        <v>384</v>
      </c>
      <c r="L1937" s="65">
        <f t="shared" si="469"/>
        <v>263.1578947368421</v>
      </c>
      <c r="M1937" s="66">
        <f aca="true" t="shared" si="470" ref="M1937:M1944">IF(D1937="BUY",(K1937-F1937)*(L1937),(F1937-K1937)*(L1937))</f>
        <v>1052.6315789473683</v>
      </c>
      <c r="N1937" s="79">
        <f>M1937/(L1937)/F1937%</f>
        <v>1.0526315789473684</v>
      </c>
    </row>
    <row r="1938" spans="1:14" ht="15.75">
      <c r="A1938" s="63">
        <v>50</v>
      </c>
      <c r="B1938" s="64">
        <v>43080</v>
      </c>
      <c r="C1938" s="60" t="s">
        <v>20</v>
      </c>
      <c r="D1938" s="60" t="s">
        <v>21</v>
      </c>
      <c r="E1938" s="61" t="s">
        <v>295</v>
      </c>
      <c r="F1938" s="60">
        <v>238</v>
      </c>
      <c r="G1938" s="61">
        <v>220</v>
      </c>
      <c r="H1938" s="61">
        <v>242</v>
      </c>
      <c r="I1938" s="61">
        <v>246</v>
      </c>
      <c r="J1938" s="61">
        <v>250</v>
      </c>
      <c r="K1938" s="61">
        <v>242</v>
      </c>
      <c r="L1938" s="65">
        <f t="shared" si="469"/>
        <v>420.16806722689074</v>
      </c>
      <c r="M1938" s="66">
        <f t="shared" si="470"/>
        <v>1680.672268907563</v>
      </c>
      <c r="N1938" s="79">
        <f aca="true" t="shared" si="471" ref="N1938:N1944">M1938/(L1938)/F1938%</f>
        <v>1.680672268907563</v>
      </c>
    </row>
    <row r="1939" spans="1:14" ht="15.75">
      <c r="A1939" s="63">
        <v>51</v>
      </c>
      <c r="B1939" s="64">
        <v>43080</v>
      </c>
      <c r="C1939" s="60" t="s">
        <v>20</v>
      </c>
      <c r="D1939" s="60" t="s">
        <v>21</v>
      </c>
      <c r="E1939" s="61" t="s">
        <v>410</v>
      </c>
      <c r="F1939" s="60">
        <v>700</v>
      </c>
      <c r="G1939" s="61">
        <v>685</v>
      </c>
      <c r="H1939" s="61">
        <v>708</v>
      </c>
      <c r="I1939" s="61">
        <v>716</v>
      </c>
      <c r="J1939" s="61">
        <v>724</v>
      </c>
      <c r="K1939" s="61">
        <v>716</v>
      </c>
      <c r="L1939" s="65">
        <f t="shared" si="469"/>
        <v>142.85714285714286</v>
      </c>
      <c r="M1939" s="66">
        <f t="shared" si="470"/>
        <v>2285.714285714286</v>
      </c>
      <c r="N1939" s="79">
        <f t="shared" si="471"/>
        <v>2.2857142857142856</v>
      </c>
    </row>
    <row r="1940" spans="1:14" ht="15.75">
      <c r="A1940" s="63">
        <v>52</v>
      </c>
      <c r="B1940" s="64">
        <v>43080</v>
      </c>
      <c r="C1940" s="60" t="s">
        <v>20</v>
      </c>
      <c r="D1940" s="60" t="s">
        <v>21</v>
      </c>
      <c r="E1940" s="61" t="s">
        <v>435</v>
      </c>
      <c r="F1940" s="60">
        <v>270</v>
      </c>
      <c r="G1940" s="61">
        <v>264</v>
      </c>
      <c r="H1940" s="61">
        <v>273</v>
      </c>
      <c r="I1940" s="61">
        <v>276</v>
      </c>
      <c r="J1940" s="61">
        <v>279</v>
      </c>
      <c r="K1940" s="61">
        <v>273</v>
      </c>
      <c r="L1940" s="65">
        <f t="shared" si="469"/>
        <v>370.3703703703704</v>
      </c>
      <c r="M1940" s="66">
        <f t="shared" si="470"/>
        <v>1111.111111111111</v>
      </c>
      <c r="N1940" s="79">
        <f t="shared" si="471"/>
        <v>1.111111111111111</v>
      </c>
    </row>
    <row r="1941" spans="1:14" ht="15.75">
      <c r="A1941" s="63">
        <v>53</v>
      </c>
      <c r="B1941" s="64">
        <v>43077</v>
      </c>
      <c r="C1941" s="60" t="s">
        <v>20</v>
      </c>
      <c r="D1941" s="60" t="s">
        <v>21</v>
      </c>
      <c r="E1941" s="61" t="s">
        <v>432</v>
      </c>
      <c r="F1941" s="60">
        <v>538</v>
      </c>
      <c r="G1941" s="61">
        <v>527</v>
      </c>
      <c r="H1941" s="61">
        <v>544</v>
      </c>
      <c r="I1941" s="61">
        <v>550</v>
      </c>
      <c r="J1941" s="61">
        <v>556</v>
      </c>
      <c r="K1941" s="61">
        <v>544</v>
      </c>
      <c r="L1941" s="65">
        <f t="shared" si="469"/>
        <v>185.87360594795538</v>
      </c>
      <c r="M1941" s="66">
        <f t="shared" si="470"/>
        <v>1115.2416356877322</v>
      </c>
      <c r="N1941" s="79">
        <f t="shared" si="471"/>
        <v>1.1152416356877324</v>
      </c>
    </row>
    <row r="1942" spans="1:14" ht="15.75">
      <c r="A1942" s="63">
        <v>54</v>
      </c>
      <c r="B1942" s="64">
        <v>43077</v>
      </c>
      <c r="C1942" s="60" t="s">
        <v>20</v>
      </c>
      <c r="D1942" s="60" t="s">
        <v>21</v>
      </c>
      <c r="E1942" s="61" t="s">
        <v>434</v>
      </c>
      <c r="F1942" s="60">
        <v>421</v>
      </c>
      <c r="G1942" s="61">
        <v>414</v>
      </c>
      <c r="H1942" s="61">
        <v>425</v>
      </c>
      <c r="I1942" s="61">
        <v>429</v>
      </c>
      <c r="J1942" s="61">
        <v>433</v>
      </c>
      <c r="K1942" s="61">
        <v>429</v>
      </c>
      <c r="L1942" s="65">
        <f aca="true" t="shared" si="472" ref="L1942:L1950">100000/F1942</f>
        <v>237.52969121140143</v>
      </c>
      <c r="M1942" s="66">
        <f t="shared" si="470"/>
        <v>1900.2375296912114</v>
      </c>
      <c r="N1942" s="79">
        <f t="shared" si="471"/>
        <v>1.9002375296912115</v>
      </c>
    </row>
    <row r="1943" spans="1:14" ht="15.75">
      <c r="A1943" s="63">
        <v>55</v>
      </c>
      <c r="B1943" s="64">
        <v>43076</v>
      </c>
      <c r="C1943" s="60" t="s">
        <v>20</v>
      </c>
      <c r="D1943" s="60" t="s">
        <v>21</v>
      </c>
      <c r="E1943" s="61" t="s">
        <v>374</v>
      </c>
      <c r="F1943" s="60">
        <v>122</v>
      </c>
      <c r="G1943" s="61">
        <v>119</v>
      </c>
      <c r="H1943" s="61">
        <v>124</v>
      </c>
      <c r="I1943" s="61">
        <v>126</v>
      </c>
      <c r="J1943" s="61">
        <v>128</v>
      </c>
      <c r="K1943" s="61">
        <v>126</v>
      </c>
      <c r="L1943" s="65">
        <f t="shared" si="472"/>
        <v>819.672131147541</v>
      </c>
      <c r="M1943" s="66">
        <f t="shared" si="470"/>
        <v>3278.688524590164</v>
      </c>
      <c r="N1943" s="79">
        <f t="shared" si="471"/>
        <v>3.278688524590164</v>
      </c>
    </row>
    <row r="1944" spans="1:14" ht="15.75">
      <c r="A1944" s="63">
        <v>56</v>
      </c>
      <c r="B1944" s="64">
        <v>43076</v>
      </c>
      <c r="C1944" s="60" t="s">
        <v>20</v>
      </c>
      <c r="D1944" s="60" t="s">
        <v>21</v>
      </c>
      <c r="E1944" s="61" t="s">
        <v>433</v>
      </c>
      <c r="F1944" s="60">
        <v>470</v>
      </c>
      <c r="G1944" s="61">
        <v>460</v>
      </c>
      <c r="H1944" s="61">
        <v>475</v>
      </c>
      <c r="I1944" s="61">
        <v>480</v>
      </c>
      <c r="J1944" s="61">
        <v>485</v>
      </c>
      <c r="K1944" s="61">
        <v>474</v>
      </c>
      <c r="L1944" s="65">
        <f t="shared" si="472"/>
        <v>212.7659574468085</v>
      </c>
      <c r="M1944" s="66">
        <f t="shared" si="470"/>
        <v>851.063829787234</v>
      </c>
      <c r="N1944" s="79">
        <f t="shared" si="471"/>
        <v>0.851063829787234</v>
      </c>
    </row>
    <row r="1945" spans="1:14" ht="15.75">
      <c r="A1945" s="63">
        <v>57</v>
      </c>
      <c r="B1945" s="64">
        <v>43076</v>
      </c>
      <c r="C1945" s="60" t="s">
        <v>20</v>
      </c>
      <c r="D1945" s="60" t="s">
        <v>21</v>
      </c>
      <c r="E1945" s="61" t="s">
        <v>432</v>
      </c>
      <c r="F1945" s="60">
        <v>520</v>
      </c>
      <c r="G1945" s="61">
        <v>509</v>
      </c>
      <c r="H1945" s="61">
        <v>526</v>
      </c>
      <c r="I1945" s="61">
        <v>532</v>
      </c>
      <c r="J1945" s="61">
        <v>538</v>
      </c>
      <c r="K1945" s="61">
        <v>526</v>
      </c>
      <c r="L1945" s="65">
        <f t="shared" si="472"/>
        <v>192.30769230769232</v>
      </c>
      <c r="M1945" s="66">
        <f aca="true" t="shared" si="473" ref="M1945:M1950">IF(D1945="BUY",(K1945-F1945)*(L1945),(F1945-K1945)*(L1945))</f>
        <v>1153.8461538461538</v>
      </c>
      <c r="N1945" s="79">
        <f aca="true" t="shared" si="474" ref="N1945:N1950">M1945/(L1945)/F1945%</f>
        <v>1.1538461538461537</v>
      </c>
    </row>
    <row r="1946" spans="1:14" ht="15.75">
      <c r="A1946" s="63">
        <v>58</v>
      </c>
      <c r="B1946" s="64">
        <v>43075</v>
      </c>
      <c r="C1946" s="60" t="s">
        <v>20</v>
      </c>
      <c r="D1946" s="60" t="s">
        <v>21</v>
      </c>
      <c r="E1946" s="61" t="s">
        <v>68</v>
      </c>
      <c r="F1946" s="60">
        <v>520</v>
      </c>
      <c r="G1946" s="61">
        <v>508</v>
      </c>
      <c r="H1946" s="61">
        <v>526</v>
      </c>
      <c r="I1946" s="61">
        <v>532</v>
      </c>
      <c r="J1946" s="61">
        <v>538</v>
      </c>
      <c r="K1946" s="61">
        <v>526</v>
      </c>
      <c r="L1946" s="65">
        <f t="shared" si="472"/>
        <v>192.30769230769232</v>
      </c>
      <c r="M1946" s="66">
        <f t="shared" si="473"/>
        <v>1153.8461538461538</v>
      </c>
      <c r="N1946" s="79">
        <f t="shared" si="474"/>
        <v>1.1538461538461537</v>
      </c>
    </row>
    <row r="1947" spans="1:14" ht="15.75">
      <c r="A1947" s="63">
        <v>59</v>
      </c>
      <c r="B1947" s="64">
        <v>43073</v>
      </c>
      <c r="C1947" s="60" t="s">
        <v>20</v>
      </c>
      <c r="D1947" s="60" t="s">
        <v>21</v>
      </c>
      <c r="E1947" s="60" t="s">
        <v>81</v>
      </c>
      <c r="F1947" s="61">
        <v>150</v>
      </c>
      <c r="G1947" s="61">
        <v>145</v>
      </c>
      <c r="H1947" s="61">
        <v>153</v>
      </c>
      <c r="I1947" s="61">
        <v>156</v>
      </c>
      <c r="J1947" s="61">
        <v>159</v>
      </c>
      <c r="K1947" s="61">
        <v>145</v>
      </c>
      <c r="L1947" s="65">
        <f t="shared" si="472"/>
        <v>666.6666666666666</v>
      </c>
      <c r="M1947" s="66">
        <f t="shared" si="473"/>
        <v>-3333.333333333333</v>
      </c>
      <c r="N1947" s="58">
        <f t="shared" si="474"/>
        <v>-3.3333333333333335</v>
      </c>
    </row>
    <row r="1948" spans="1:14" ht="15.75">
      <c r="A1948" s="63">
        <v>60</v>
      </c>
      <c r="B1948" s="64">
        <v>43073</v>
      </c>
      <c r="C1948" s="60" t="s">
        <v>20</v>
      </c>
      <c r="D1948" s="60" t="s">
        <v>21</v>
      </c>
      <c r="E1948" s="60" t="s">
        <v>430</v>
      </c>
      <c r="F1948" s="61">
        <v>722</v>
      </c>
      <c r="G1948" s="61">
        <v>707</v>
      </c>
      <c r="H1948" s="61">
        <v>730</v>
      </c>
      <c r="I1948" s="61">
        <v>738</v>
      </c>
      <c r="J1948" s="61">
        <v>746</v>
      </c>
      <c r="K1948" s="61">
        <v>738</v>
      </c>
      <c r="L1948" s="65">
        <f t="shared" si="472"/>
        <v>138.50415512465375</v>
      </c>
      <c r="M1948" s="66">
        <f t="shared" si="473"/>
        <v>2216.06648199446</v>
      </c>
      <c r="N1948" s="79">
        <f t="shared" si="474"/>
        <v>2.21606648199446</v>
      </c>
    </row>
    <row r="1949" spans="1:14" ht="15.75">
      <c r="A1949" s="63">
        <v>61</v>
      </c>
      <c r="B1949" s="64">
        <v>43070</v>
      </c>
      <c r="C1949" s="60" t="s">
        <v>20</v>
      </c>
      <c r="D1949" s="60" t="s">
        <v>21</v>
      </c>
      <c r="E1949" s="60" t="s">
        <v>356</v>
      </c>
      <c r="F1949" s="61">
        <v>83.5</v>
      </c>
      <c r="G1949" s="61">
        <v>82.5</v>
      </c>
      <c r="H1949" s="61">
        <v>84.5</v>
      </c>
      <c r="I1949" s="61">
        <v>85.5</v>
      </c>
      <c r="J1949" s="61">
        <v>86.5</v>
      </c>
      <c r="K1949" s="61">
        <v>82.5</v>
      </c>
      <c r="L1949" s="65">
        <f t="shared" si="472"/>
        <v>1197.6047904191616</v>
      </c>
      <c r="M1949" s="66">
        <f t="shared" si="473"/>
        <v>-1197.6047904191616</v>
      </c>
      <c r="N1949" s="58">
        <f t="shared" si="474"/>
        <v>-1.1976047904191618</v>
      </c>
    </row>
    <row r="1950" spans="1:14" ht="15.75">
      <c r="A1950" s="63">
        <v>62</v>
      </c>
      <c r="B1950" s="64">
        <v>43070</v>
      </c>
      <c r="C1950" s="60" t="s">
        <v>20</v>
      </c>
      <c r="D1950" s="60" t="s">
        <v>21</v>
      </c>
      <c r="E1950" s="60" t="s">
        <v>429</v>
      </c>
      <c r="F1950" s="61">
        <v>526</v>
      </c>
      <c r="G1950" s="61">
        <v>518</v>
      </c>
      <c r="H1950" s="61">
        <v>531</v>
      </c>
      <c r="I1950" s="61">
        <v>536</v>
      </c>
      <c r="J1950" s="61">
        <v>541</v>
      </c>
      <c r="K1950" s="61">
        <v>518</v>
      </c>
      <c r="L1950" s="65">
        <f t="shared" si="472"/>
        <v>190.11406844106463</v>
      </c>
      <c r="M1950" s="66">
        <f t="shared" si="473"/>
        <v>-1520.912547528517</v>
      </c>
      <c r="N1950" s="58">
        <f t="shared" si="474"/>
        <v>-1.5209125475285172</v>
      </c>
    </row>
    <row r="1952" spans="1:14" ht="15.75">
      <c r="A1952" s="82" t="s">
        <v>26</v>
      </c>
      <c r="B1952" s="23"/>
      <c r="C1952" s="24"/>
      <c r="D1952" s="25"/>
      <c r="E1952" s="26"/>
      <c r="F1952" s="26"/>
      <c r="G1952" s="27"/>
      <c r="H1952" s="35"/>
      <c r="I1952" s="35"/>
      <c r="J1952" s="35"/>
      <c r="K1952" s="26"/>
      <c r="L1952" s="21"/>
      <c r="N1952" s="89"/>
    </row>
    <row r="1953" spans="1:12" ht="15.75">
      <c r="A1953" s="82" t="s">
        <v>27</v>
      </c>
      <c r="B1953" s="23"/>
      <c r="C1953" s="24"/>
      <c r="D1953" s="25"/>
      <c r="E1953" s="26"/>
      <c r="F1953" s="26"/>
      <c r="G1953" s="27"/>
      <c r="H1953" s="26"/>
      <c r="I1953" s="26"/>
      <c r="J1953" s="26"/>
      <c r="K1953" s="26"/>
      <c r="L1953" s="21"/>
    </row>
    <row r="1954" spans="1:14" ht="15.75">
      <c r="A1954" s="82" t="s">
        <v>27</v>
      </c>
      <c r="B1954" s="23"/>
      <c r="C1954" s="24"/>
      <c r="D1954" s="25"/>
      <c r="E1954" s="26"/>
      <c r="F1954" s="26"/>
      <c r="G1954" s="27"/>
      <c r="H1954" s="26"/>
      <c r="I1954" s="26"/>
      <c r="J1954" s="26"/>
      <c r="K1954" s="26"/>
      <c r="L1954" s="21"/>
      <c r="M1954" s="21"/>
      <c r="N1954" s="21"/>
    </row>
    <row r="1955" spans="1:14" ht="16.5" thickBot="1">
      <c r="A1955" s="68"/>
      <c r="B1955" s="69"/>
      <c r="C1955" s="26"/>
      <c r="D1955" s="26"/>
      <c r="E1955" s="26"/>
      <c r="F1955" s="29"/>
      <c r="G1955" s="30"/>
      <c r="H1955" s="31" t="s">
        <v>28</v>
      </c>
      <c r="I1955" s="31"/>
      <c r="J1955" s="29"/>
      <c r="K1955" s="29"/>
      <c r="L1955" s="70"/>
      <c r="M1955" s="71"/>
      <c r="N1955" s="90"/>
    </row>
    <row r="1956" spans="1:14" ht="15.75">
      <c r="A1956" s="68"/>
      <c r="B1956" s="69"/>
      <c r="C1956" s="119" t="s">
        <v>29</v>
      </c>
      <c r="D1956" s="119"/>
      <c r="E1956" s="33">
        <v>62</v>
      </c>
      <c r="F1956" s="34">
        <f>F1957+F1958+F1959+F1960+F1961+F1962</f>
        <v>100</v>
      </c>
      <c r="G1956" s="35">
        <v>62</v>
      </c>
      <c r="H1956" s="36">
        <f>G1957/G1956%</f>
        <v>80.64516129032258</v>
      </c>
      <c r="I1956" s="36"/>
      <c r="J1956" s="29"/>
      <c r="K1956" s="29"/>
      <c r="L1956" s="70"/>
      <c r="M1956" s="71"/>
      <c r="N1956" s="90"/>
    </row>
    <row r="1957" spans="1:14" ht="15.75">
      <c r="A1957" s="68"/>
      <c r="B1957" s="69"/>
      <c r="C1957" s="115" t="s">
        <v>30</v>
      </c>
      <c r="D1957" s="115"/>
      <c r="E1957" s="37">
        <v>50</v>
      </c>
      <c r="F1957" s="38">
        <f>(E1957/E1956)*100</f>
        <v>80.64516129032258</v>
      </c>
      <c r="G1957" s="35">
        <v>50</v>
      </c>
      <c r="H1957" s="32"/>
      <c r="I1957" s="32"/>
      <c r="J1957" s="29"/>
      <c r="K1957" s="29"/>
      <c r="L1957" s="70"/>
      <c r="M1957" s="71"/>
      <c r="N1957" s="90"/>
    </row>
    <row r="1958" spans="1:14" ht="15.75">
      <c r="A1958" s="68"/>
      <c r="B1958" s="69"/>
      <c r="C1958" s="115" t="s">
        <v>32</v>
      </c>
      <c r="D1958" s="115"/>
      <c r="E1958" s="37">
        <v>0</v>
      </c>
      <c r="F1958" s="38">
        <f>(E1958/E1956)*100</f>
        <v>0</v>
      </c>
      <c r="G1958" s="40"/>
      <c r="H1958" s="35"/>
      <c r="I1958" s="35"/>
      <c r="J1958" s="29"/>
      <c r="L1958" s="70"/>
      <c r="M1958" s="71"/>
      <c r="N1958" s="90"/>
    </row>
    <row r="1959" spans="1:14" ht="15.75">
      <c r="A1959" s="68"/>
      <c r="B1959" s="69"/>
      <c r="C1959" s="115" t="s">
        <v>33</v>
      </c>
      <c r="D1959" s="115"/>
      <c r="E1959" s="37">
        <v>0</v>
      </c>
      <c r="F1959" s="38">
        <f>(E1959/E1956)*100</f>
        <v>0</v>
      </c>
      <c r="G1959" s="40"/>
      <c r="H1959" s="35"/>
      <c r="I1959" s="35"/>
      <c r="J1959" s="29"/>
      <c r="K1959" s="29"/>
      <c r="L1959" s="29"/>
      <c r="M1959" s="71"/>
      <c r="N1959" s="90"/>
    </row>
    <row r="1960" spans="1:14" ht="15.75">
      <c r="A1960" s="68"/>
      <c r="B1960" s="69"/>
      <c r="C1960" s="115" t="s">
        <v>34</v>
      </c>
      <c r="D1960" s="115"/>
      <c r="E1960" s="37">
        <v>12</v>
      </c>
      <c r="F1960" s="38">
        <f>(E1960/E1956)*100</f>
        <v>19.35483870967742</v>
      </c>
      <c r="G1960" s="40"/>
      <c r="H1960" s="26" t="s">
        <v>35</v>
      </c>
      <c r="I1960" s="26"/>
      <c r="J1960" s="29"/>
      <c r="K1960" s="29"/>
      <c r="L1960" s="70"/>
      <c r="M1960" s="71"/>
      <c r="N1960" s="90"/>
    </row>
    <row r="1961" spans="1:14" ht="15.75">
      <c r="A1961" s="68"/>
      <c r="B1961" s="69"/>
      <c r="C1961" s="115" t="s">
        <v>36</v>
      </c>
      <c r="D1961" s="115"/>
      <c r="E1961" s="37">
        <v>0</v>
      </c>
      <c r="F1961" s="38">
        <f>(E1961/E1956)*100</f>
        <v>0</v>
      </c>
      <c r="G1961" s="40"/>
      <c r="H1961" s="26"/>
      <c r="I1961" s="26"/>
      <c r="J1961" s="29"/>
      <c r="K1961" s="29"/>
      <c r="L1961" s="70"/>
      <c r="M1961" s="71"/>
      <c r="N1961" s="90"/>
    </row>
    <row r="1962" spans="1:14" ht="16.5" thickBot="1">
      <c r="A1962" s="68"/>
      <c r="B1962" s="69"/>
      <c r="C1962" s="116" t="s">
        <v>37</v>
      </c>
      <c r="D1962" s="116"/>
      <c r="E1962" s="42"/>
      <c r="F1962" s="43">
        <f>(E1962/E1956)*100</f>
        <v>0</v>
      </c>
      <c r="G1962" s="40"/>
      <c r="H1962" s="26"/>
      <c r="I1962" s="26"/>
      <c r="J1962" s="29"/>
      <c r="K1962" s="29"/>
      <c r="L1962" s="70"/>
      <c r="M1962" s="71"/>
      <c r="N1962" s="90"/>
    </row>
    <row r="1963" spans="1:14" ht="15.75">
      <c r="A1963" s="83" t="s">
        <v>38</v>
      </c>
      <c r="B1963" s="23"/>
      <c r="C1963" s="24"/>
      <c r="D1963" s="24"/>
      <c r="E1963" s="26"/>
      <c r="F1963" s="26"/>
      <c r="G1963" s="84"/>
      <c r="H1963" s="85"/>
      <c r="I1963" s="85"/>
      <c r="J1963" s="85"/>
      <c r="K1963" s="26"/>
      <c r="L1963" s="21"/>
      <c r="M1963" s="44"/>
      <c r="N1963" s="44"/>
    </row>
    <row r="1964" spans="1:14" ht="15.75">
      <c r="A1964" s="25" t="s">
        <v>39</v>
      </c>
      <c r="B1964" s="23"/>
      <c r="C1964" s="86"/>
      <c r="D1964" s="87"/>
      <c r="E1964" s="28"/>
      <c r="F1964" s="85"/>
      <c r="G1964" s="84"/>
      <c r="H1964" s="85"/>
      <c r="I1964" s="85"/>
      <c r="J1964" s="85"/>
      <c r="K1964" s="26"/>
      <c r="L1964" s="21"/>
      <c r="M1964" s="28"/>
      <c r="N1964" s="28"/>
    </row>
    <row r="1965" spans="1:14" ht="15.75">
      <c r="A1965" s="25" t="s">
        <v>40</v>
      </c>
      <c r="B1965" s="23"/>
      <c r="C1965" s="24"/>
      <c r="D1965" s="87"/>
      <c r="E1965" s="28"/>
      <c r="F1965" s="85"/>
      <c r="G1965" s="84"/>
      <c r="H1965" s="32"/>
      <c r="I1965" s="32"/>
      <c r="J1965" s="32"/>
      <c r="K1965" s="26"/>
      <c r="L1965" s="21"/>
      <c r="M1965" s="21"/>
      <c r="N1965" s="21"/>
    </row>
    <row r="1966" spans="1:14" ht="15.75">
      <c r="A1966" s="25" t="s">
        <v>41</v>
      </c>
      <c r="B1966" s="86"/>
      <c r="C1966" s="24"/>
      <c r="D1966" s="87"/>
      <c r="E1966" s="28"/>
      <c r="F1966" s="85"/>
      <c r="G1966" s="30"/>
      <c r="H1966" s="32"/>
      <c r="I1966" s="32"/>
      <c r="J1966" s="32"/>
      <c r="K1966" s="26"/>
      <c r="L1966" s="21"/>
      <c r="M1966" s="21"/>
      <c r="N1966" s="21"/>
    </row>
    <row r="1967" spans="1:14" ht="15.75">
      <c r="A1967" s="25" t="s">
        <v>42</v>
      </c>
      <c r="B1967" s="39"/>
      <c r="C1967" s="24"/>
      <c r="D1967" s="88"/>
      <c r="E1967" s="85"/>
      <c r="F1967" s="85"/>
      <c r="G1967" s="30"/>
      <c r="H1967" s="32"/>
      <c r="I1967" s="32"/>
      <c r="J1967" s="32"/>
      <c r="K1967" s="85"/>
      <c r="L1967" s="21"/>
      <c r="M1967" s="21"/>
      <c r="N1967" s="21"/>
    </row>
    <row r="1968" ht="16.5" thickBot="1"/>
    <row r="1969" spans="1:14" ht="16.5" thickBot="1">
      <c r="A1969" s="124" t="s">
        <v>0</v>
      </c>
      <c r="B1969" s="124"/>
      <c r="C1969" s="124"/>
      <c r="D1969" s="124"/>
      <c r="E1969" s="124"/>
      <c r="F1969" s="124"/>
      <c r="G1969" s="124"/>
      <c r="H1969" s="124"/>
      <c r="I1969" s="124"/>
      <c r="J1969" s="124"/>
      <c r="K1969" s="124"/>
      <c r="L1969" s="124"/>
      <c r="M1969" s="124"/>
      <c r="N1969" s="124"/>
    </row>
    <row r="1970" spans="1:14" ht="16.5" thickBot="1">
      <c r="A1970" s="124"/>
      <c r="B1970" s="124"/>
      <c r="C1970" s="124"/>
      <c r="D1970" s="124"/>
      <c r="E1970" s="124"/>
      <c r="F1970" s="124"/>
      <c r="G1970" s="124"/>
      <c r="H1970" s="124"/>
      <c r="I1970" s="124"/>
      <c r="J1970" s="124"/>
      <c r="K1970" s="124"/>
      <c r="L1970" s="124"/>
      <c r="M1970" s="124"/>
      <c r="N1970" s="124"/>
    </row>
    <row r="1971" spans="1:14" ht="15.75">
      <c r="A1971" s="124"/>
      <c r="B1971" s="124"/>
      <c r="C1971" s="124"/>
      <c r="D1971" s="124"/>
      <c r="E1971" s="124"/>
      <c r="F1971" s="124"/>
      <c r="G1971" s="124"/>
      <c r="H1971" s="124"/>
      <c r="I1971" s="124"/>
      <c r="J1971" s="124"/>
      <c r="K1971" s="124"/>
      <c r="L1971" s="124"/>
      <c r="M1971" s="124"/>
      <c r="N1971" s="124"/>
    </row>
    <row r="1972" spans="1:14" ht="15.75">
      <c r="A1972" s="125" t="s">
        <v>1</v>
      </c>
      <c r="B1972" s="125"/>
      <c r="C1972" s="125"/>
      <c r="D1972" s="125"/>
      <c r="E1972" s="125"/>
      <c r="F1972" s="125"/>
      <c r="G1972" s="125"/>
      <c r="H1972" s="125"/>
      <c r="I1972" s="125"/>
      <c r="J1972" s="125"/>
      <c r="K1972" s="125"/>
      <c r="L1972" s="125"/>
      <c r="M1972" s="125"/>
      <c r="N1972" s="125"/>
    </row>
    <row r="1973" spans="1:14" ht="15.75">
      <c r="A1973" s="125" t="s">
        <v>2</v>
      </c>
      <c r="B1973" s="125"/>
      <c r="C1973" s="125"/>
      <c r="D1973" s="125"/>
      <c r="E1973" s="125"/>
      <c r="F1973" s="125"/>
      <c r="G1973" s="125"/>
      <c r="H1973" s="125"/>
      <c r="I1973" s="125"/>
      <c r="J1973" s="125"/>
      <c r="K1973" s="125"/>
      <c r="L1973" s="125"/>
      <c r="M1973" s="125"/>
      <c r="N1973" s="125"/>
    </row>
    <row r="1974" spans="1:14" ht="16.5" thickBot="1">
      <c r="A1974" s="126" t="s">
        <v>3</v>
      </c>
      <c r="B1974" s="126"/>
      <c r="C1974" s="126"/>
      <c r="D1974" s="126"/>
      <c r="E1974" s="126"/>
      <c r="F1974" s="126"/>
      <c r="G1974" s="126"/>
      <c r="H1974" s="126"/>
      <c r="I1974" s="126"/>
      <c r="J1974" s="126"/>
      <c r="K1974" s="126"/>
      <c r="L1974" s="126"/>
      <c r="M1974" s="126"/>
      <c r="N1974" s="126"/>
    </row>
    <row r="1975" spans="1:14" ht="15.75">
      <c r="A1975" s="127" t="s">
        <v>390</v>
      </c>
      <c r="B1975" s="127"/>
      <c r="C1975" s="127"/>
      <c r="D1975" s="127"/>
      <c r="E1975" s="127"/>
      <c r="F1975" s="127"/>
      <c r="G1975" s="127"/>
      <c r="H1975" s="127"/>
      <c r="I1975" s="127"/>
      <c r="J1975" s="127"/>
      <c r="K1975" s="127"/>
      <c r="L1975" s="127"/>
      <c r="M1975" s="127"/>
      <c r="N1975" s="127"/>
    </row>
    <row r="1976" spans="1:14" ht="15.75">
      <c r="A1976" s="127" t="s">
        <v>5</v>
      </c>
      <c r="B1976" s="127"/>
      <c r="C1976" s="127"/>
      <c r="D1976" s="127"/>
      <c r="E1976" s="127"/>
      <c r="F1976" s="127"/>
      <c r="G1976" s="127"/>
      <c r="H1976" s="127"/>
      <c r="I1976" s="127"/>
      <c r="J1976" s="127"/>
      <c r="K1976" s="127"/>
      <c r="L1976" s="127"/>
      <c r="M1976" s="127"/>
      <c r="N1976" s="127"/>
    </row>
    <row r="1977" spans="1:14" ht="15.75">
      <c r="A1977" s="122" t="s">
        <v>6</v>
      </c>
      <c r="B1977" s="117" t="s">
        <v>7</v>
      </c>
      <c r="C1977" s="117" t="s">
        <v>8</v>
      </c>
      <c r="D1977" s="122" t="s">
        <v>9</v>
      </c>
      <c r="E1977" s="117" t="s">
        <v>10</v>
      </c>
      <c r="F1977" s="117" t="s">
        <v>11</v>
      </c>
      <c r="G1977" s="117" t="s">
        <v>12</v>
      </c>
      <c r="H1977" s="117" t="s">
        <v>13</v>
      </c>
      <c r="I1977" s="117" t="s">
        <v>14</v>
      </c>
      <c r="J1977" s="117" t="s">
        <v>15</v>
      </c>
      <c r="K1977" s="120" t="s">
        <v>16</v>
      </c>
      <c r="L1977" s="117" t="s">
        <v>17</v>
      </c>
      <c r="M1977" s="117" t="s">
        <v>18</v>
      </c>
      <c r="N1977" s="117" t="s">
        <v>19</v>
      </c>
    </row>
    <row r="1978" spans="1:14" ht="15.75">
      <c r="A1978" s="123"/>
      <c r="B1978" s="118"/>
      <c r="C1978" s="118"/>
      <c r="D1978" s="123"/>
      <c r="E1978" s="118"/>
      <c r="F1978" s="118"/>
      <c r="G1978" s="118"/>
      <c r="H1978" s="118"/>
      <c r="I1978" s="118"/>
      <c r="J1978" s="118"/>
      <c r="K1978" s="121"/>
      <c r="L1978" s="118"/>
      <c r="M1978" s="118"/>
      <c r="N1978" s="118"/>
    </row>
    <row r="1979" spans="1:14" ht="15.75">
      <c r="A1979" s="63">
        <v>1</v>
      </c>
      <c r="B1979" s="64">
        <v>43069</v>
      </c>
      <c r="C1979" s="60" t="s">
        <v>20</v>
      </c>
      <c r="D1979" s="60" t="s">
        <v>21</v>
      </c>
      <c r="E1979" s="60" t="s">
        <v>295</v>
      </c>
      <c r="F1979" s="61">
        <v>222</v>
      </c>
      <c r="G1979" s="61">
        <v>216</v>
      </c>
      <c r="H1979" s="61">
        <v>225</v>
      </c>
      <c r="I1979" s="61">
        <v>228</v>
      </c>
      <c r="J1979" s="61">
        <v>231</v>
      </c>
      <c r="K1979" s="61">
        <v>228</v>
      </c>
      <c r="L1979" s="65">
        <f aca="true" t="shared" si="475" ref="L1979:L1991">100000/F1979</f>
        <v>450.45045045045043</v>
      </c>
      <c r="M1979" s="66">
        <f>IF(D1979="BUY",(K1979-F1979)*(L1979),(F1979-K1979)*(L1979))</f>
        <v>2702.7027027027025</v>
      </c>
      <c r="N1979" s="79">
        <f>M1979/(L1979)/F1979%</f>
        <v>2.7027027027027026</v>
      </c>
    </row>
    <row r="1980" spans="1:14" ht="15.75">
      <c r="A1980" s="63">
        <v>2</v>
      </c>
      <c r="B1980" s="64">
        <v>43069</v>
      </c>
      <c r="C1980" s="60" t="s">
        <v>20</v>
      </c>
      <c r="D1980" s="60" t="s">
        <v>21</v>
      </c>
      <c r="E1980" s="60" t="s">
        <v>427</v>
      </c>
      <c r="F1980" s="61">
        <v>412</v>
      </c>
      <c r="G1980" s="61">
        <v>402</v>
      </c>
      <c r="H1980" s="61">
        <v>417</v>
      </c>
      <c r="I1980" s="61">
        <v>422</v>
      </c>
      <c r="J1980" s="61">
        <v>427</v>
      </c>
      <c r="K1980" s="61">
        <v>402</v>
      </c>
      <c r="L1980" s="65">
        <f aca="true" t="shared" si="476" ref="L1980:L1985">100000/F1980</f>
        <v>242.71844660194174</v>
      </c>
      <c r="M1980" s="66">
        <f>IF(D1980="BUY",(K1980-F1980)*(L1980),(F1980-K1980)*(L1980))</f>
        <v>-2427.1844660194174</v>
      </c>
      <c r="N1980" s="58">
        <f>M1980/(L1980)/F1980%</f>
        <v>-2.4271844660194173</v>
      </c>
    </row>
    <row r="1981" spans="1:14" ht="15.75">
      <c r="A1981" s="63">
        <v>3</v>
      </c>
      <c r="B1981" s="64">
        <v>43069</v>
      </c>
      <c r="C1981" s="60" t="s">
        <v>20</v>
      </c>
      <c r="D1981" s="60" t="s">
        <v>21</v>
      </c>
      <c r="E1981" s="60" t="s">
        <v>426</v>
      </c>
      <c r="F1981" s="61">
        <v>400</v>
      </c>
      <c r="G1981" s="61">
        <v>390</v>
      </c>
      <c r="H1981" s="61">
        <v>405</v>
      </c>
      <c r="I1981" s="61">
        <v>410</v>
      </c>
      <c r="J1981" s="61">
        <v>415</v>
      </c>
      <c r="K1981" s="61">
        <v>405</v>
      </c>
      <c r="L1981" s="65">
        <f t="shared" si="476"/>
        <v>250</v>
      </c>
      <c r="M1981" s="66">
        <f>IF(D1981="BUY",(K1981-F1981)*(L1981),(F1981-K1981)*(L1981))</f>
        <v>1250</v>
      </c>
      <c r="N1981" s="79">
        <f>M1981/(L1981)/F1981%</f>
        <v>1.25</v>
      </c>
    </row>
    <row r="1982" spans="1:14" ht="15.75">
      <c r="A1982" s="63">
        <v>4</v>
      </c>
      <c r="B1982" s="64">
        <v>43069</v>
      </c>
      <c r="C1982" s="60" t="s">
        <v>20</v>
      </c>
      <c r="D1982" s="60" t="s">
        <v>21</v>
      </c>
      <c r="E1982" s="60" t="s">
        <v>425</v>
      </c>
      <c r="F1982" s="61">
        <v>238</v>
      </c>
      <c r="G1982" s="61">
        <v>230</v>
      </c>
      <c r="H1982" s="61">
        <v>242</v>
      </c>
      <c r="I1982" s="61">
        <v>246</v>
      </c>
      <c r="J1982" s="61">
        <v>250</v>
      </c>
      <c r="K1982" s="61">
        <v>246</v>
      </c>
      <c r="L1982" s="65">
        <f t="shared" si="476"/>
        <v>420.16806722689074</v>
      </c>
      <c r="M1982" s="66">
        <f>IF(D1982="BUY",(K1982-F1982)*(L1982),(F1982-K1982)*(L1982))</f>
        <v>3361.344537815126</v>
      </c>
      <c r="N1982" s="79">
        <f>M1982/(L1982)/F1982%</f>
        <v>3.361344537815126</v>
      </c>
    </row>
    <row r="1983" spans="1:14" ht="15.75">
      <c r="A1983" s="63">
        <v>5</v>
      </c>
      <c r="B1983" s="64">
        <v>43068</v>
      </c>
      <c r="C1983" s="60" t="s">
        <v>20</v>
      </c>
      <c r="D1983" s="60" t="s">
        <v>21</v>
      </c>
      <c r="E1983" s="60" t="s">
        <v>67</v>
      </c>
      <c r="F1983" s="61">
        <v>217</v>
      </c>
      <c r="G1983" s="61">
        <v>211</v>
      </c>
      <c r="H1983" s="61">
        <v>220</v>
      </c>
      <c r="I1983" s="61">
        <v>223</v>
      </c>
      <c r="J1983" s="61">
        <v>226</v>
      </c>
      <c r="K1983" s="61">
        <v>211</v>
      </c>
      <c r="L1983" s="65">
        <f t="shared" si="476"/>
        <v>460.8294930875576</v>
      </c>
      <c r="M1983" s="66">
        <f>IF(D1983="BUY",(K1983-F1983)*(L1983),(F1983-K1983)*(L1983))</f>
        <v>-2764.9769585253453</v>
      </c>
      <c r="N1983" s="58">
        <f aca="true" t="shared" si="477" ref="N1983:N1993">M1983/(L1983)/F1983%</f>
        <v>-2.764976958525345</v>
      </c>
    </row>
    <row r="1984" spans="1:14" ht="15.75">
      <c r="A1984" s="63">
        <v>6</v>
      </c>
      <c r="B1984" s="64">
        <v>43068</v>
      </c>
      <c r="C1984" s="60" t="s">
        <v>20</v>
      </c>
      <c r="D1984" s="60" t="s">
        <v>21</v>
      </c>
      <c r="E1984" s="60" t="s">
        <v>424</v>
      </c>
      <c r="F1984" s="61">
        <v>694</v>
      </c>
      <c r="G1984" s="61">
        <v>679</v>
      </c>
      <c r="H1984" s="61">
        <v>702</v>
      </c>
      <c r="I1984" s="61">
        <v>710</v>
      </c>
      <c r="J1984" s="61">
        <v>718</v>
      </c>
      <c r="K1984" s="61">
        <v>702</v>
      </c>
      <c r="L1984" s="65">
        <f t="shared" si="476"/>
        <v>144.0922190201729</v>
      </c>
      <c r="M1984" s="66">
        <f aca="true" t="shared" si="478" ref="M1984:M1992">IF(D1984="BUY",(K1984-F1984)*(L1984),(F1984-K1984)*(L1984))</f>
        <v>1152.7377521613832</v>
      </c>
      <c r="N1984" s="79">
        <f t="shared" si="477"/>
        <v>1.1527377521613833</v>
      </c>
    </row>
    <row r="1985" spans="1:14" ht="15.75">
      <c r="A1985" s="63">
        <v>7</v>
      </c>
      <c r="B1985" s="64">
        <v>43067</v>
      </c>
      <c r="C1985" s="60" t="s">
        <v>20</v>
      </c>
      <c r="D1985" s="60" t="s">
        <v>21</v>
      </c>
      <c r="E1985" s="60" t="s">
        <v>374</v>
      </c>
      <c r="F1985" s="61">
        <v>120</v>
      </c>
      <c r="G1985" s="61">
        <v>117</v>
      </c>
      <c r="H1985" s="61">
        <v>122</v>
      </c>
      <c r="I1985" s="61">
        <v>124</v>
      </c>
      <c r="J1985" s="61">
        <v>126</v>
      </c>
      <c r="K1985" s="61">
        <v>122</v>
      </c>
      <c r="L1985" s="65">
        <f t="shared" si="476"/>
        <v>833.3333333333334</v>
      </c>
      <c r="M1985" s="66">
        <f t="shared" si="478"/>
        <v>1666.6666666666667</v>
      </c>
      <c r="N1985" s="79">
        <f t="shared" si="477"/>
        <v>1.6666666666666667</v>
      </c>
    </row>
    <row r="1986" spans="1:14" ht="15.75">
      <c r="A1986" s="63">
        <v>8</v>
      </c>
      <c r="B1986" s="64">
        <v>43067</v>
      </c>
      <c r="C1986" s="60" t="s">
        <v>20</v>
      </c>
      <c r="D1986" s="60" t="s">
        <v>21</v>
      </c>
      <c r="E1986" s="60" t="s">
        <v>423</v>
      </c>
      <c r="F1986" s="61">
        <v>1217</v>
      </c>
      <c r="G1986" s="61">
        <v>1196</v>
      </c>
      <c r="H1986" s="61">
        <v>1229</v>
      </c>
      <c r="I1986" s="61">
        <v>1241</v>
      </c>
      <c r="J1986" s="61">
        <v>1253</v>
      </c>
      <c r="K1986" s="61">
        <v>1196</v>
      </c>
      <c r="L1986" s="65">
        <f t="shared" si="475"/>
        <v>82.16926869350863</v>
      </c>
      <c r="M1986" s="66">
        <f t="shared" si="478"/>
        <v>-1725.5546425636812</v>
      </c>
      <c r="N1986" s="58">
        <f t="shared" si="477"/>
        <v>-1.7255546425636812</v>
      </c>
    </row>
    <row r="1987" spans="1:14" ht="15.75">
      <c r="A1987" s="63">
        <v>9</v>
      </c>
      <c r="B1987" s="64">
        <v>43067</v>
      </c>
      <c r="C1987" s="60" t="s">
        <v>20</v>
      </c>
      <c r="D1987" s="60" t="s">
        <v>21</v>
      </c>
      <c r="E1987" s="60" t="s">
        <v>422</v>
      </c>
      <c r="F1987" s="61">
        <v>500</v>
      </c>
      <c r="G1987" s="61">
        <v>490</v>
      </c>
      <c r="H1987" s="61">
        <v>505</v>
      </c>
      <c r="I1987" s="61">
        <v>510</v>
      </c>
      <c r="J1987" s="61">
        <v>515</v>
      </c>
      <c r="K1987" s="61">
        <v>490</v>
      </c>
      <c r="L1987" s="65">
        <f t="shared" si="475"/>
        <v>200</v>
      </c>
      <c r="M1987" s="66">
        <f t="shared" si="478"/>
        <v>-2000</v>
      </c>
      <c r="N1987" s="58">
        <f t="shared" si="477"/>
        <v>-2</v>
      </c>
    </row>
    <row r="1988" spans="1:14" ht="15.75">
      <c r="A1988" s="63">
        <v>10</v>
      </c>
      <c r="B1988" s="64">
        <v>43066</v>
      </c>
      <c r="C1988" s="60" t="s">
        <v>20</v>
      </c>
      <c r="D1988" s="60" t="s">
        <v>21</v>
      </c>
      <c r="E1988" s="60" t="s">
        <v>280</v>
      </c>
      <c r="F1988" s="61">
        <v>1355</v>
      </c>
      <c r="G1988" s="61">
        <v>1330</v>
      </c>
      <c r="H1988" s="61">
        <v>1367</v>
      </c>
      <c r="I1988" s="61">
        <v>3179</v>
      </c>
      <c r="J1988" s="61">
        <v>1392</v>
      </c>
      <c r="K1988" s="61">
        <v>1363</v>
      </c>
      <c r="L1988" s="65">
        <f t="shared" si="475"/>
        <v>73.80073800738008</v>
      </c>
      <c r="M1988" s="66">
        <f t="shared" si="478"/>
        <v>590.4059040590406</v>
      </c>
      <c r="N1988" s="79">
        <f t="shared" si="477"/>
        <v>0.5904059040590406</v>
      </c>
    </row>
    <row r="1989" spans="1:14" ht="15.75">
      <c r="A1989" s="63">
        <v>11</v>
      </c>
      <c r="B1989" s="64">
        <v>43066</v>
      </c>
      <c r="C1989" s="60" t="s">
        <v>20</v>
      </c>
      <c r="D1989" s="60" t="s">
        <v>21</v>
      </c>
      <c r="E1989" s="60" t="s">
        <v>419</v>
      </c>
      <c r="F1989" s="61">
        <v>208</v>
      </c>
      <c r="G1989" s="61">
        <v>202</v>
      </c>
      <c r="H1989" s="61">
        <v>211</v>
      </c>
      <c r="I1989" s="61">
        <v>214</v>
      </c>
      <c r="J1989" s="61">
        <v>217</v>
      </c>
      <c r="K1989" s="61">
        <v>214</v>
      </c>
      <c r="L1989" s="65">
        <f t="shared" si="475"/>
        <v>480.7692307692308</v>
      </c>
      <c r="M1989" s="66">
        <f t="shared" si="478"/>
        <v>2884.6153846153848</v>
      </c>
      <c r="N1989" s="79">
        <f t="shared" si="477"/>
        <v>2.8846153846153846</v>
      </c>
    </row>
    <row r="1990" spans="1:14" ht="15.75">
      <c r="A1990" s="63">
        <v>12</v>
      </c>
      <c r="B1990" s="64">
        <v>43066</v>
      </c>
      <c r="C1990" s="60" t="s">
        <v>20</v>
      </c>
      <c r="D1990" s="60" t="s">
        <v>21</v>
      </c>
      <c r="E1990" s="60" t="s">
        <v>228</v>
      </c>
      <c r="F1990" s="61">
        <v>552</v>
      </c>
      <c r="G1990" s="61">
        <v>542</v>
      </c>
      <c r="H1990" s="61">
        <v>557</v>
      </c>
      <c r="I1990" s="61">
        <v>562</v>
      </c>
      <c r="J1990" s="61">
        <v>567</v>
      </c>
      <c r="K1990" s="61">
        <v>561.8</v>
      </c>
      <c r="L1990" s="65">
        <f t="shared" si="475"/>
        <v>181.15942028985506</v>
      </c>
      <c r="M1990" s="66">
        <f t="shared" si="478"/>
        <v>1775.3623188405713</v>
      </c>
      <c r="N1990" s="79">
        <f t="shared" si="477"/>
        <v>1.7753623188405716</v>
      </c>
    </row>
    <row r="1991" spans="1:14" ht="15.75">
      <c r="A1991" s="63">
        <v>13</v>
      </c>
      <c r="B1991" s="64">
        <v>43063</v>
      </c>
      <c r="C1991" s="60" t="s">
        <v>20</v>
      </c>
      <c r="D1991" s="60" t="s">
        <v>21</v>
      </c>
      <c r="E1991" s="60" t="s">
        <v>418</v>
      </c>
      <c r="F1991" s="61">
        <v>175</v>
      </c>
      <c r="G1991" s="61">
        <v>171</v>
      </c>
      <c r="H1991" s="61">
        <v>177</v>
      </c>
      <c r="I1991" s="61">
        <v>179</v>
      </c>
      <c r="J1991" s="61">
        <v>181</v>
      </c>
      <c r="K1991" s="61">
        <v>181</v>
      </c>
      <c r="L1991" s="65">
        <f t="shared" si="475"/>
        <v>571.4285714285714</v>
      </c>
      <c r="M1991" s="66">
        <f t="shared" si="478"/>
        <v>3428.5714285714284</v>
      </c>
      <c r="N1991" s="79">
        <f t="shared" si="477"/>
        <v>3.4285714285714284</v>
      </c>
    </row>
    <row r="1992" spans="1:14" ht="15.75">
      <c r="A1992" s="63">
        <v>14</v>
      </c>
      <c r="B1992" s="64">
        <v>43063</v>
      </c>
      <c r="C1992" s="60" t="s">
        <v>20</v>
      </c>
      <c r="D1992" s="60" t="s">
        <v>21</v>
      </c>
      <c r="E1992" s="60" t="s">
        <v>417</v>
      </c>
      <c r="F1992" s="61">
        <v>337</v>
      </c>
      <c r="G1992" s="61">
        <v>329</v>
      </c>
      <c r="H1992" s="61">
        <v>341</v>
      </c>
      <c r="I1992" s="61">
        <v>345</v>
      </c>
      <c r="J1992" s="61">
        <v>349</v>
      </c>
      <c r="K1992" s="61">
        <v>340.9</v>
      </c>
      <c r="L1992" s="65">
        <f aca="true" t="shared" si="479" ref="L1992:L1997">100000/F1992</f>
        <v>296.7359050445104</v>
      </c>
      <c r="M1992" s="66">
        <f t="shared" si="478"/>
        <v>1157.2700296735838</v>
      </c>
      <c r="N1992" s="79">
        <f t="shared" si="477"/>
        <v>1.1572700296735838</v>
      </c>
    </row>
    <row r="1993" spans="1:14" ht="15.75">
      <c r="A1993" s="63">
        <v>15</v>
      </c>
      <c r="B1993" s="64">
        <v>43062</v>
      </c>
      <c r="C1993" s="60" t="s">
        <v>20</v>
      </c>
      <c r="D1993" s="60" t="s">
        <v>21</v>
      </c>
      <c r="E1993" s="60" t="s">
        <v>416</v>
      </c>
      <c r="F1993" s="61">
        <v>450</v>
      </c>
      <c r="G1993" s="61">
        <v>440</v>
      </c>
      <c r="H1993" s="61">
        <v>455</v>
      </c>
      <c r="I1993" s="61">
        <v>460</v>
      </c>
      <c r="J1993" s="61">
        <v>465</v>
      </c>
      <c r="K1993" s="61">
        <v>440</v>
      </c>
      <c r="L1993" s="65">
        <f t="shared" si="479"/>
        <v>222.22222222222223</v>
      </c>
      <c r="M1993" s="66">
        <f aca="true" t="shared" si="480" ref="M1993:M2001">IF(D1993="BUY",(K1993-F1993)*(L1993),(F1993-K1993)*(L1993))</f>
        <v>-2222.222222222222</v>
      </c>
      <c r="N1993" s="58">
        <f t="shared" si="477"/>
        <v>-2.2222222222222223</v>
      </c>
    </row>
    <row r="1994" spans="1:14" ht="15.75">
      <c r="A1994" s="63">
        <v>16</v>
      </c>
      <c r="B1994" s="64">
        <v>43062</v>
      </c>
      <c r="C1994" s="60" t="s">
        <v>20</v>
      </c>
      <c r="D1994" s="60" t="s">
        <v>21</v>
      </c>
      <c r="E1994" s="60" t="s">
        <v>415</v>
      </c>
      <c r="F1994" s="61">
        <v>206</v>
      </c>
      <c r="G1994" s="61">
        <v>200</v>
      </c>
      <c r="H1994" s="61">
        <v>209</v>
      </c>
      <c r="I1994" s="61">
        <v>212</v>
      </c>
      <c r="J1994" s="61">
        <v>215</v>
      </c>
      <c r="K1994" s="61">
        <v>200</v>
      </c>
      <c r="L1994" s="65">
        <f t="shared" si="479"/>
        <v>485.43689320388347</v>
      </c>
      <c r="M1994" s="66">
        <f t="shared" si="480"/>
        <v>-2912.6213592233007</v>
      </c>
      <c r="N1994" s="58">
        <f aca="true" t="shared" si="481" ref="N1994:N2002">M1994/(L1994)/F1994%</f>
        <v>-2.912621359223301</v>
      </c>
    </row>
    <row r="1995" spans="1:14" ht="15.75">
      <c r="A1995" s="63">
        <v>17</v>
      </c>
      <c r="B1995" s="64">
        <v>43062</v>
      </c>
      <c r="C1995" s="60" t="s">
        <v>20</v>
      </c>
      <c r="D1995" s="60" t="s">
        <v>21</v>
      </c>
      <c r="E1995" s="60" t="s">
        <v>375</v>
      </c>
      <c r="F1995" s="61">
        <v>101</v>
      </c>
      <c r="G1995" s="61">
        <v>97</v>
      </c>
      <c r="H1995" s="61">
        <v>103</v>
      </c>
      <c r="I1995" s="61">
        <v>105</v>
      </c>
      <c r="J1995" s="61">
        <v>107</v>
      </c>
      <c r="K1995" s="61">
        <v>103</v>
      </c>
      <c r="L1995" s="65">
        <f t="shared" si="479"/>
        <v>990.0990099009902</v>
      </c>
      <c r="M1995" s="66">
        <f t="shared" si="480"/>
        <v>1980.1980198019803</v>
      </c>
      <c r="N1995" s="79">
        <f t="shared" si="481"/>
        <v>1.9801980198019802</v>
      </c>
    </row>
    <row r="1996" spans="1:14" ht="15.75">
      <c r="A1996" s="63">
        <v>18</v>
      </c>
      <c r="B1996" s="64">
        <v>43062</v>
      </c>
      <c r="C1996" s="60" t="s">
        <v>20</v>
      </c>
      <c r="D1996" s="60" t="s">
        <v>21</v>
      </c>
      <c r="E1996" s="60" t="s">
        <v>375</v>
      </c>
      <c r="F1996" s="61">
        <v>97.5</v>
      </c>
      <c r="G1996" s="61">
        <v>95</v>
      </c>
      <c r="H1996" s="61">
        <v>99.5</v>
      </c>
      <c r="I1996" s="61">
        <v>101.5</v>
      </c>
      <c r="J1996" s="61">
        <v>103.5</v>
      </c>
      <c r="K1996" s="61">
        <v>103.5</v>
      </c>
      <c r="L1996" s="65">
        <f t="shared" si="479"/>
        <v>1025.6410256410256</v>
      </c>
      <c r="M1996" s="66">
        <f t="shared" si="480"/>
        <v>6153.846153846154</v>
      </c>
      <c r="N1996" s="79">
        <f t="shared" si="481"/>
        <v>6.153846153846154</v>
      </c>
    </row>
    <row r="1997" spans="1:14" ht="15.75">
      <c r="A1997" s="63">
        <v>19</v>
      </c>
      <c r="B1997" s="64">
        <v>43061</v>
      </c>
      <c r="C1997" s="60" t="s">
        <v>20</v>
      </c>
      <c r="D1997" s="60" t="s">
        <v>21</v>
      </c>
      <c r="E1997" s="60" t="s">
        <v>341</v>
      </c>
      <c r="F1997" s="61">
        <v>300</v>
      </c>
      <c r="G1997" s="61">
        <v>292</v>
      </c>
      <c r="H1997" s="61">
        <v>304</v>
      </c>
      <c r="I1997" s="61">
        <v>308</v>
      </c>
      <c r="J1997" s="61">
        <v>312</v>
      </c>
      <c r="K1997" s="61">
        <v>308</v>
      </c>
      <c r="L1997" s="65">
        <f t="shared" si="479"/>
        <v>333.3333333333333</v>
      </c>
      <c r="M1997" s="66">
        <f t="shared" si="480"/>
        <v>2666.6666666666665</v>
      </c>
      <c r="N1997" s="79">
        <f t="shared" si="481"/>
        <v>2.6666666666666665</v>
      </c>
    </row>
    <row r="1998" spans="1:14" ht="15.75">
      <c r="A1998" s="63">
        <v>20</v>
      </c>
      <c r="B1998" s="64">
        <v>43061</v>
      </c>
      <c r="C1998" s="60" t="s">
        <v>20</v>
      </c>
      <c r="D1998" s="60" t="s">
        <v>21</v>
      </c>
      <c r="E1998" s="60" t="s">
        <v>341</v>
      </c>
      <c r="F1998" s="61">
        <v>288</v>
      </c>
      <c r="G1998" s="61">
        <v>280</v>
      </c>
      <c r="H1998" s="61">
        <v>292</v>
      </c>
      <c r="I1998" s="61">
        <v>296</v>
      </c>
      <c r="J1998" s="61">
        <v>300</v>
      </c>
      <c r="K1998" s="61">
        <v>300</v>
      </c>
      <c r="L1998" s="65">
        <f aca="true" t="shared" si="482" ref="L1998:L2004">100000/F1998</f>
        <v>347.22222222222223</v>
      </c>
      <c r="M1998" s="66">
        <f t="shared" si="480"/>
        <v>4166.666666666667</v>
      </c>
      <c r="N1998" s="79">
        <f t="shared" si="481"/>
        <v>4.166666666666667</v>
      </c>
    </row>
    <row r="1999" spans="1:14" ht="15.75">
      <c r="A1999" s="63">
        <v>21</v>
      </c>
      <c r="B1999" s="64">
        <v>43061</v>
      </c>
      <c r="C1999" s="60" t="s">
        <v>20</v>
      </c>
      <c r="D1999" s="60" t="s">
        <v>21</v>
      </c>
      <c r="E1999" s="60" t="s">
        <v>202</v>
      </c>
      <c r="F1999" s="61">
        <v>325</v>
      </c>
      <c r="G1999" s="61">
        <v>317</v>
      </c>
      <c r="H1999" s="61">
        <v>329</v>
      </c>
      <c r="I1999" s="61">
        <v>333</v>
      </c>
      <c r="J1999" s="61">
        <v>337</v>
      </c>
      <c r="K1999" s="61">
        <v>329</v>
      </c>
      <c r="L1999" s="65">
        <f t="shared" si="482"/>
        <v>307.6923076923077</v>
      </c>
      <c r="M1999" s="66">
        <f t="shared" si="480"/>
        <v>1230.7692307692307</v>
      </c>
      <c r="N1999" s="79">
        <f t="shared" si="481"/>
        <v>1.2307692307692308</v>
      </c>
    </row>
    <row r="2000" spans="1:14" ht="15.75">
      <c r="A2000" s="63">
        <v>22</v>
      </c>
      <c r="B2000" s="64">
        <v>43061</v>
      </c>
      <c r="C2000" s="60" t="s">
        <v>20</v>
      </c>
      <c r="D2000" s="60" t="s">
        <v>21</v>
      </c>
      <c r="E2000" s="60" t="s">
        <v>112</v>
      </c>
      <c r="F2000" s="61">
        <v>371</v>
      </c>
      <c r="G2000" s="61">
        <v>362</v>
      </c>
      <c r="H2000" s="61">
        <v>376</v>
      </c>
      <c r="I2000" s="61">
        <v>381</v>
      </c>
      <c r="J2000" s="61">
        <v>386</v>
      </c>
      <c r="K2000" s="61">
        <v>362</v>
      </c>
      <c r="L2000" s="65">
        <f t="shared" si="482"/>
        <v>269.54177897574124</v>
      </c>
      <c r="M2000" s="66">
        <f t="shared" si="480"/>
        <v>-2425.876010781671</v>
      </c>
      <c r="N2000" s="58">
        <f t="shared" si="481"/>
        <v>-2.4258760107816713</v>
      </c>
    </row>
    <row r="2001" spans="1:14" ht="15.75">
      <c r="A2001" s="63">
        <v>23</v>
      </c>
      <c r="B2001" s="64">
        <v>43060</v>
      </c>
      <c r="C2001" s="60" t="s">
        <v>20</v>
      </c>
      <c r="D2001" s="60" t="s">
        <v>21</v>
      </c>
      <c r="E2001" s="60" t="s">
        <v>398</v>
      </c>
      <c r="F2001" s="61">
        <v>173</v>
      </c>
      <c r="G2001" s="61">
        <v>167</v>
      </c>
      <c r="H2001" s="61">
        <v>176</v>
      </c>
      <c r="I2001" s="61">
        <v>179</v>
      </c>
      <c r="J2001" s="61">
        <v>182</v>
      </c>
      <c r="K2001" s="61">
        <v>176</v>
      </c>
      <c r="L2001" s="65">
        <f t="shared" si="482"/>
        <v>578.0346820809249</v>
      </c>
      <c r="M2001" s="66">
        <f t="shared" si="480"/>
        <v>1734.1040462427745</v>
      </c>
      <c r="N2001" s="79">
        <f t="shared" si="481"/>
        <v>1.7341040462427746</v>
      </c>
    </row>
    <row r="2002" spans="1:14" ht="15.75">
      <c r="A2002" s="63">
        <v>24</v>
      </c>
      <c r="B2002" s="64">
        <v>43060</v>
      </c>
      <c r="C2002" s="60" t="s">
        <v>20</v>
      </c>
      <c r="D2002" s="60" t="s">
        <v>21</v>
      </c>
      <c r="E2002" s="60" t="s">
        <v>249</v>
      </c>
      <c r="F2002" s="61">
        <v>135</v>
      </c>
      <c r="G2002" s="61">
        <v>130</v>
      </c>
      <c r="H2002" s="61">
        <v>138</v>
      </c>
      <c r="I2002" s="61">
        <v>141</v>
      </c>
      <c r="J2002" s="61">
        <v>144</v>
      </c>
      <c r="K2002" s="61">
        <v>130</v>
      </c>
      <c r="L2002" s="65">
        <f t="shared" si="482"/>
        <v>740.7407407407408</v>
      </c>
      <c r="M2002" s="66">
        <f aca="true" t="shared" si="483" ref="M2002:M2013">IF(D2002="BUY",(K2002-F2002)*(L2002),(F2002-K2002)*(L2002))</f>
        <v>-3703.703703703704</v>
      </c>
      <c r="N2002" s="58">
        <f t="shared" si="481"/>
        <v>-3.7037037037037033</v>
      </c>
    </row>
    <row r="2003" spans="1:14" ht="15.75">
      <c r="A2003" s="63">
        <v>25</v>
      </c>
      <c r="B2003" s="64">
        <v>43060</v>
      </c>
      <c r="C2003" s="60" t="s">
        <v>20</v>
      </c>
      <c r="D2003" s="60" t="s">
        <v>21</v>
      </c>
      <c r="E2003" s="60" t="s">
        <v>414</v>
      </c>
      <c r="F2003" s="61">
        <v>163</v>
      </c>
      <c r="G2003" s="61">
        <v>157</v>
      </c>
      <c r="H2003" s="61">
        <v>166</v>
      </c>
      <c r="I2003" s="61">
        <v>169</v>
      </c>
      <c r="J2003" s="61">
        <v>172</v>
      </c>
      <c r="K2003" s="61">
        <v>166</v>
      </c>
      <c r="L2003" s="65">
        <f t="shared" si="482"/>
        <v>613.4969325153374</v>
      </c>
      <c r="M2003" s="66">
        <f t="shared" si="483"/>
        <v>1840.4907975460123</v>
      </c>
      <c r="N2003" s="79">
        <f aca="true" t="shared" si="484" ref="N2003:N2013">M2003/(L2003)/F2003%</f>
        <v>1.8404907975460123</v>
      </c>
    </row>
    <row r="2004" spans="1:14" ht="15.75">
      <c r="A2004" s="63">
        <v>26</v>
      </c>
      <c r="B2004" s="64">
        <v>43059</v>
      </c>
      <c r="C2004" s="60" t="s">
        <v>20</v>
      </c>
      <c r="D2004" s="60" t="s">
        <v>21</v>
      </c>
      <c r="E2004" s="60" t="s">
        <v>413</v>
      </c>
      <c r="F2004" s="61">
        <v>850</v>
      </c>
      <c r="G2004" s="61">
        <v>835</v>
      </c>
      <c r="H2004" s="61">
        <v>858</v>
      </c>
      <c r="I2004" s="61">
        <v>866</v>
      </c>
      <c r="J2004" s="61">
        <v>874</v>
      </c>
      <c r="K2004" s="61">
        <v>835</v>
      </c>
      <c r="L2004" s="65">
        <f t="shared" si="482"/>
        <v>117.6470588235294</v>
      </c>
      <c r="M2004" s="66">
        <f t="shared" si="483"/>
        <v>-1764.705882352941</v>
      </c>
      <c r="N2004" s="58">
        <f t="shared" si="484"/>
        <v>-1.7647058823529411</v>
      </c>
    </row>
    <row r="2005" spans="1:14" ht="15.75">
      <c r="A2005" s="63">
        <v>27</v>
      </c>
      <c r="B2005" s="64">
        <v>43059</v>
      </c>
      <c r="C2005" s="60" t="s">
        <v>20</v>
      </c>
      <c r="D2005" s="60" t="s">
        <v>21</v>
      </c>
      <c r="E2005" s="60" t="s">
        <v>412</v>
      </c>
      <c r="F2005" s="61">
        <v>168</v>
      </c>
      <c r="G2005" s="61">
        <v>164</v>
      </c>
      <c r="H2005" s="61">
        <v>170</v>
      </c>
      <c r="I2005" s="61">
        <v>172</v>
      </c>
      <c r="J2005" s="61">
        <v>174</v>
      </c>
      <c r="K2005" s="61">
        <v>170</v>
      </c>
      <c r="L2005" s="65">
        <f aca="true" t="shared" si="485" ref="L2005:L2010">100000/F2005</f>
        <v>595.2380952380952</v>
      </c>
      <c r="M2005" s="66">
        <f t="shared" si="483"/>
        <v>1190.4761904761904</v>
      </c>
      <c r="N2005" s="79">
        <f t="shared" si="484"/>
        <v>1.1904761904761905</v>
      </c>
    </row>
    <row r="2006" spans="1:14" ht="15.75">
      <c r="A2006" s="63">
        <v>28</v>
      </c>
      <c r="B2006" s="64">
        <v>43059</v>
      </c>
      <c r="C2006" s="60" t="s">
        <v>20</v>
      </c>
      <c r="D2006" s="60" t="s">
        <v>21</v>
      </c>
      <c r="E2006" s="60" t="s">
        <v>100</v>
      </c>
      <c r="F2006" s="61">
        <v>400</v>
      </c>
      <c r="G2006" s="61">
        <v>390</v>
      </c>
      <c r="H2006" s="61">
        <v>405</v>
      </c>
      <c r="I2006" s="61">
        <v>410</v>
      </c>
      <c r="J2006" s="61">
        <v>415</v>
      </c>
      <c r="K2006" s="61">
        <v>405</v>
      </c>
      <c r="L2006" s="65">
        <f t="shared" si="485"/>
        <v>250</v>
      </c>
      <c r="M2006" s="66">
        <f t="shared" si="483"/>
        <v>1250</v>
      </c>
      <c r="N2006" s="79">
        <f t="shared" si="484"/>
        <v>1.25</v>
      </c>
    </row>
    <row r="2007" spans="1:14" ht="15.75">
      <c r="A2007" s="63">
        <v>29</v>
      </c>
      <c r="B2007" s="64">
        <v>43059</v>
      </c>
      <c r="C2007" s="60" t="s">
        <v>20</v>
      </c>
      <c r="D2007" s="60" t="s">
        <v>21</v>
      </c>
      <c r="E2007" s="60" t="s">
        <v>411</v>
      </c>
      <c r="F2007" s="61">
        <v>140</v>
      </c>
      <c r="G2007" s="61">
        <v>135</v>
      </c>
      <c r="H2007" s="61">
        <v>143</v>
      </c>
      <c r="I2007" s="61">
        <v>146</v>
      </c>
      <c r="J2007" s="61">
        <v>149</v>
      </c>
      <c r="K2007" s="61">
        <v>143</v>
      </c>
      <c r="L2007" s="65">
        <f t="shared" si="485"/>
        <v>714.2857142857143</v>
      </c>
      <c r="M2007" s="66">
        <f t="shared" si="483"/>
        <v>2142.857142857143</v>
      </c>
      <c r="N2007" s="79">
        <f t="shared" si="484"/>
        <v>2.142857142857143</v>
      </c>
    </row>
    <row r="2008" spans="1:14" ht="15.75">
      <c r="A2008" s="63">
        <v>30</v>
      </c>
      <c r="B2008" s="64">
        <v>43056</v>
      </c>
      <c r="C2008" s="60" t="s">
        <v>20</v>
      </c>
      <c r="D2008" s="60" t="s">
        <v>21</v>
      </c>
      <c r="E2008" s="60" t="s">
        <v>210</v>
      </c>
      <c r="F2008" s="61">
        <v>680</v>
      </c>
      <c r="G2008" s="61">
        <v>668</v>
      </c>
      <c r="H2008" s="61">
        <v>687</v>
      </c>
      <c r="I2008" s="61">
        <v>694</v>
      </c>
      <c r="J2008" s="61">
        <v>700</v>
      </c>
      <c r="K2008" s="61">
        <v>668</v>
      </c>
      <c r="L2008" s="65">
        <f t="shared" si="485"/>
        <v>147.05882352941177</v>
      </c>
      <c r="M2008" s="66">
        <f t="shared" si="483"/>
        <v>-1764.7058823529412</v>
      </c>
      <c r="N2008" s="58">
        <f t="shared" si="484"/>
        <v>-1.7647058823529411</v>
      </c>
    </row>
    <row r="2009" spans="1:14" ht="15.75">
      <c r="A2009" s="63">
        <v>31</v>
      </c>
      <c r="B2009" s="64">
        <v>43056</v>
      </c>
      <c r="C2009" s="60" t="s">
        <v>20</v>
      </c>
      <c r="D2009" s="60" t="s">
        <v>21</v>
      </c>
      <c r="E2009" s="60" t="s">
        <v>410</v>
      </c>
      <c r="F2009" s="61">
        <v>710</v>
      </c>
      <c r="G2009" s="61">
        <v>696</v>
      </c>
      <c r="H2009" s="61">
        <v>717</v>
      </c>
      <c r="I2009" s="61">
        <v>724</v>
      </c>
      <c r="J2009" s="61">
        <v>730</v>
      </c>
      <c r="K2009" s="61">
        <v>716.5</v>
      </c>
      <c r="L2009" s="65">
        <f t="shared" si="485"/>
        <v>140.8450704225352</v>
      </c>
      <c r="M2009" s="66">
        <f t="shared" si="483"/>
        <v>915.4929577464789</v>
      </c>
      <c r="N2009" s="79">
        <f t="shared" si="484"/>
        <v>0.9154929577464789</v>
      </c>
    </row>
    <row r="2010" spans="1:14" ht="15.75">
      <c r="A2010" s="63">
        <v>32</v>
      </c>
      <c r="B2010" s="64">
        <v>43055</v>
      </c>
      <c r="C2010" s="60" t="s">
        <v>20</v>
      </c>
      <c r="D2010" s="60" t="s">
        <v>21</v>
      </c>
      <c r="E2010" s="60" t="s">
        <v>341</v>
      </c>
      <c r="F2010" s="61">
        <v>236</v>
      </c>
      <c r="G2010" s="61">
        <v>230</v>
      </c>
      <c r="H2010" s="61">
        <v>239</v>
      </c>
      <c r="I2010" s="61">
        <v>242</v>
      </c>
      <c r="J2010" s="61">
        <v>245</v>
      </c>
      <c r="K2010" s="61">
        <v>245</v>
      </c>
      <c r="L2010" s="65">
        <f t="shared" si="485"/>
        <v>423.728813559322</v>
      </c>
      <c r="M2010" s="66">
        <f t="shared" si="483"/>
        <v>3813.5593220338983</v>
      </c>
      <c r="N2010" s="79">
        <f t="shared" si="484"/>
        <v>3.8135593220338984</v>
      </c>
    </row>
    <row r="2011" spans="1:14" ht="15.75">
      <c r="A2011" s="63">
        <v>33</v>
      </c>
      <c r="B2011" s="64">
        <v>43055</v>
      </c>
      <c r="C2011" s="60" t="s">
        <v>20</v>
      </c>
      <c r="D2011" s="60" t="s">
        <v>21</v>
      </c>
      <c r="E2011" s="60" t="s">
        <v>409</v>
      </c>
      <c r="F2011" s="61">
        <v>204</v>
      </c>
      <c r="G2011" s="61">
        <v>199</v>
      </c>
      <c r="H2011" s="61">
        <v>207</v>
      </c>
      <c r="I2011" s="61">
        <v>210</v>
      </c>
      <c r="J2011" s="61">
        <v>213</v>
      </c>
      <c r="K2011" s="61">
        <v>207</v>
      </c>
      <c r="L2011" s="65">
        <f aca="true" t="shared" si="486" ref="L2011:L2017">100000/F2011</f>
        <v>490.19607843137254</v>
      </c>
      <c r="M2011" s="66">
        <f t="shared" si="483"/>
        <v>1470.5882352941176</v>
      </c>
      <c r="N2011" s="79">
        <f t="shared" si="484"/>
        <v>1.4705882352941175</v>
      </c>
    </row>
    <row r="2012" spans="1:14" ht="15.75">
      <c r="A2012" s="63">
        <v>34</v>
      </c>
      <c r="B2012" s="64">
        <v>43055</v>
      </c>
      <c r="C2012" s="60" t="s">
        <v>20</v>
      </c>
      <c r="D2012" s="60" t="s">
        <v>21</v>
      </c>
      <c r="E2012" s="60" t="s">
        <v>341</v>
      </c>
      <c r="F2012" s="61">
        <v>226</v>
      </c>
      <c r="G2012" s="61">
        <v>220</v>
      </c>
      <c r="H2012" s="61">
        <v>229</v>
      </c>
      <c r="I2012" s="61">
        <v>232</v>
      </c>
      <c r="J2012" s="61">
        <v>235</v>
      </c>
      <c r="K2012" s="61">
        <v>235</v>
      </c>
      <c r="L2012" s="65">
        <f t="shared" si="486"/>
        <v>442.4778761061947</v>
      </c>
      <c r="M2012" s="66">
        <f t="shared" si="483"/>
        <v>3982.3008849557523</v>
      </c>
      <c r="N2012" s="79">
        <f t="shared" si="484"/>
        <v>3.9823008849557526</v>
      </c>
    </row>
    <row r="2013" spans="1:14" ht="15.75">
      <c r="A2013" s="63">
        <v>35</v>
      </c>
      <c r="B2013" s="64">
        <v>43054</v>
      </c>
      <c r="C2013" s="60" t="s">
        <v>20</v>
      </c>
      <c r="D2013" s="60" t="s">
        <v>21</v>
      </c>
      <c r="E2013" s="60" t="s">
        <v>408</v>
      </c>
      <c r="F2013" s="61">
        <v>277</v>
      </c>
      <c r="G2013" s="61">
        <v>271</v>
      </c>
      <c r="H2013" s="61">
        <v>280</v>
      </c>
      <c r="I2013" s="61">
        <v>283</v>
      </c>
      <c r="J2013" s="61">
        <v>286</v>
      </c>
      <c r="K2013" s="61">
        <v>280</v>
      </c>
      <c r="L2013" s="65">
        <f t="shared" si="486"/>
        <v>361.01083032490976</v>
      </c>
      <c r="M2013" s="66">
        <f t="shared" si="483"/>
        <v>1083.0324909747292</v>
      </c>
      <c r="N2013" s="79">
        <f t="shared" si="484"/>
        <v>1.083032490974729</v>
      </c>
    </row>
    <row r="2014" spans="1:14" ht="15.75">
      <c r="A2014" s="63">
        <v>36</v>
      </c>
      <c r="B2014" s="64">
        <v>43054</v>
      </c>
      <c r="C2014" s="60" t="s">
        <v>20</v>
      </c>
      <c r="D2014" s="60" t="s">
        <v>21</v>
      </c>
      <c r="E2014" s="60" t="s">
        <v>407</v>
      </c>
      <c r="F2014" s="61">
        <v>100</v>
      </c>
      <c r="G2014" s="61">
        <v>97</v>
      </c>
      <c r="H2014" s="61">
        <v>102</v>
      </c>
      <c r="I2014" s="61">
        <v>104</v>
      </c>
      <c r="J2014" s="61">
        <v>106</v>
      </c>
      <c r="K2014" s="61">
        <v>102</v>
      </c>
      <c r="L2014" s="65">
        <f t="shared" si="486"/>
        <v>1000</v>
      </c>
      <c r="M2014" s="66">
        <f aca="true" t="shared" si="487" ref="M2014:M2025">IF(D2014="BUY",(K2014-F2014)*(L2014),(F2014-K2014)*(L2014))</f>
        <v>2000</v>
      </c>
      <c r="N2014" s="79">
        <f aca="true" t="shared" si="488" ref="N2014:N2025">M2014/(L2014)/F2014%</f>
        <v>2</v>
      </c>
    </row>
    <row r="2015" spans="1:14" ht="15.75">
      <c r="A2015" s="63">
        <v>37</v>
      </c>
      <c r="B2015" s="64">
        <v>43054</v>
      </c>
      <c r="C2015" s="60" t="s">
        <v>20</v>
      </c>
      <c r="D2015" s="60" t="s">
        <v>21</v>
      </c>
      <c r="E2015" s="60" t="s">
        <v>24</v>
      </c>
      <c r="F2015" s="61">
        <v>1780</v>
      </c>
      <c r="G2015" s="61">
        <v>1750</v>
      </c>
      <c r="H2015" s="61">
        <v>1795</v>
      </c>
      <c r="I2015" s="61">
        <v>1810</v>
      </c>
      <c r="J2015" s="61">
        <v>1825</v>
      </c>
      <c r="K2015" s="61">
        <v>1895</v>
      </c>
      <c r="L2015" s="65">
        <f t="shared" si="486"/>
        <v>56.17977528089887</v>
      </c>
      <c r="M2015" s="66">
        <f t="shared" si="487"/>
        <v>6460.6741573033705</v>
      </c>
      <c r="N2015" s="79">
        <f t="shared" si="488"/>
        <v>6.46067415730337</v>
      </c>
    </row>
    <row r="2016" spans="1:14" ht="15.75">
      <c r="A2016" s="63">
        <v>38</v>
      </c>
      <c r="B2016" s="64">
        <v>43054</v>
      </c>
      <c r="C2016" s="60" t="s">
        <v>20</v>
      </c>
      <c r="D2016" s="60" t="s">
        <v>21</v>
      </c>
      <c r="E2016" s="60" t="s">
        <v>407</v>
      </c>
      <c r="F2016" s="61">
        <v>96</v>
      </c>
      <c r="G2016" s="61">
        <v>93</v>
      </c>
      <c r="H2016" s="61">
        <v>98</v>
      </c>
      <c r="I2016" s="61">
        <v>100</v>
      </c>
      <c r="J2016" s="61">
        <v>102</v>
      </c>
      <c r="K2016" s="61">
        <v>102</v>
      </c>
      <c r="L2016" s="65">
        <f t="shared" si="486"/>
        <v>1041.6666666666667</v>
      </c>
      <c r="M2016" s="66">
        <f t="shared" si="487"/>
        <v>6250</v>
      </c>
      <c r="N2016" s="79">
        <f t="shared" si="488"/>
        <v>6.25</v>
      </c>
    </row>
    <row r="2017" spans="1:14" ht="15.75">
      <c r="A2017" s="63">
        <v>39</v>
      </c>
      <c r="B2017" s="64">
        <v>43053</v>
      </c>
      <c r="C2017" s="60" t="s">
        <v>20</v>
      </c>
      <c r="D2017" s="60" t="s">
        <v>21</v>
      </c>
      <c r="E2017" s="60" t="s">
        <v>294</v>
      </c>
      <c r="F2017" s="61">
        <v>274.5</v>
      </c>
      <c r="G2017" s="61">
        <v>268</v>
      </c>
      <c r="H2017" s="61">
        <v>278</v>
      </c>
      <c r="I2017" s="61">
        <v>281</v>
      </c>
      <c r="J2017" s="61">
        <v>285</v>
      </c>
      <c r="K2017" s="61">
        <v>285</v>
      </c>
      <c r="L2017" s="65">
        <f t="shared" si="486"/>
        <v>364.29872495446267</v>
      </c>
      <c r="M2017" s="66">
        <f t="shared" si="487"/>
        <v>3825.136612021858</v>
      </c>
      <c r="N2017" s="79">
        <f t="shared" si="488"/>
        <v>3.8251366120218577</v>
      </c>
    </row>
    <row r="2018" spans="1:14" ht="15.75">
      <c r="A2018" s="63">
        <v>40</v>
      </c>
      <c r="B2018" s="64">
        <v>43053</v>
      </c>
      <c r="C2018" s="60" t="s">
        <v>20</v>
      </c>
      <c r="D2018" s="60" t="s">
        <v>21</v>
      </c>
      <c r="E2018" s="60" t="s">
        <v>100</v>
      </c>
      <c r="F2018" s="61">
        <v>390</v>
      </c>
      <c r="G2018" s="61">
        <v>382</v>
      </c>
      <c r="H2018" s="61">
        <v>394</v>
      </c>
      <c r="I2018" s="61">
        <v>398</v>
      </c>
      <c r="J2018" s="61">
        <v>402</v>
      </c>
      <c r="K2018" s="61">
        <v>394</v>
      </c>
      <c r="L2018" s="65">
        <f aca="true" t="shared" si="489" ref="L2018:L2025">100000/F2018</f>
        <v>256.4102564102564</v>
      </c>
      <c r="M2018" s="66">
        <f t="shared" si="487"/>
        <v>1025.6410256410256</v>
      </c>
      <c r="N2018" s="79">
        <f t="shared" si="488"/>
        <v>1.0256410256410258</v>
      </c>
    </row>
    <row r="2019" spans="1:14" ht="15.75">
      <c r="A2019" s="63">
        <v>41</v>
      </c>
      <c r="B2019" s="64">
        <v>43053</v>
      </c>
      <c r="C2019" s="60" t="s">
        <v>20</v>
      </c>
      <c r="D2019" s="60" t="s">
        <v>21</v>
      </c>
      <c r="E2019" s="60" t="s">
        <v>294</v>
      </c>
      <c r="F2019" s="61">
        <v>266</v>
      </c>
      <c r="G2019" s="61">
        <v>260</v>
      </c>
      <c r="H2019" s="61">
        <v>269</v>
      </c>
      <c r="I2019" s="61">
        <v>272</v>
      </c>
      <c r="J2019" s="61">
        <v>275</v>
      </c>
      <c r="K2019" s="61">
        <v>275</v>
      </c>
      <c r="L2019" s="65">
        <f t="shared" si="489"/>
        <v>375.9398496240602</v>
      </c>
      <c r="M2019" s="66">
        <f t="shared" si="487"/>
        <v>3383.4586466165415</v>
      </c>
      <c r="N2019" s="79">
        <f t="shared" si="488"/>
        <v>3.3834586466165413</v>
      </c>
    </row>
    <row r="2020" spans="1:14" ht="15.75">
      <c r="A2020" s="63">
        <v>42</v>
      </c>
      <c r="B2020" s="64">
        <v>43053</v>
      </c>
      <c r="C2020" s="60" t="s">
        <v>20</v>
      </c>
      <c r="D2020" s="60" t="s">
        <v>21</v>
      </c>
      <c r="E2020" s="60" t="s">
        <v>67</v>
      </c>
      <c r="F2020" s="61">
        <v>206</v>
      </c>
      <c r="G2020" s="61">
        <v>200</v>
      </c>
      <c r="H2020" s="61">
        <v>209</v>
      </c>
      <c r="I2020" s="61">
        <v>212</v>
      </c>
      <c r="J2020" s="61">
        <v>215</v>
      </c>
      <c r="K2020" s="61">
        <v>209</v>
      </c>
      <c r="L2020" s="65">
        <f t="shared" si="489"/>
        <v>485.43689320388347</v>
      </c>
      <c r="M2020" s="66">
        <f t="shared" si="487"/>
        <v>1456.3106796116504</v>
      </c>
      <c r="N2020" s="79">
        <f t="shared" si="488"/>
        <v>1.4563106796116505</v>
      </c>
    </row>
    <row r="2021" spans="1:14" ht="15.75">
      <c r="A2021" s="63">
        <v>43</v>
      </c>
      <c r="B2021" s="64">
        <v>43053</v>
      </c>
      <c r="C2021" s="60" t="s">
        <v>20</v>
      </c>
      <c r="D2021" s="60" t="s">
        <v>21</v>
      </c>
      <c r="E2021" s="60" t="s">
        <v>379</v>
      </c>
      <c r="F2021" s="61">
        <v>167</v>
      </c>
      <c r="G2021" s="61">
        <v>163</v>
      </c>
      <c r="H2021" s="61">
        <v>169</v>
      </c>
      <c r="I2021" s="61">
        <v>171</v>
      </c>
      <c r="J2021" s="61">
        <v>173</v>
      </c>
      <c r="K2021" s="61">
        <v>168.9</v>
      </c>
      <c r="L2021" s="65">
        <f t="shared" si="489"/>
        <v>598.8023952095808</v>
      </c>
      <c r="M2021" s="66">
        <f t="shared" si="487"/>
        <v>1137.7245508982069</v>
      </c>
      <c r="N2021" s="79">
        <f t="shared" si="488"/>
        <v>1.137724550898207</v>
      </c>
    </row>
    <row r="2022" spans="1:14" ht="15.75">
      <c r="A2022" s="63">
        <v>44</v>
      </c>
      <c r="B2022" s="64">
        <v>43052</v>
      </c>
      <c r="C2022" s="60" t="s">
        <v>20</v>
      </c>
      <c r="D2022" s="60" t="s">
        <v>21</v>
      </c>
      <c r="E2022" s="60" t="s">
        <v>406</v>
      </c>
      <c r="F2022" s="61">
        <v>138</v>
      </c>
      <c r="G2022" s="61">
        <v>133</v>
      </c>
      <c r="H2022" s="61">
        <v>141</v>
      </c>
      <c r="I2022" s="61">
        <v>144</v>
      </c>
      <c r="J2022" s="61">
        <v>147</v>
      </c>
      <c r="K2022" s="61">
        <v>147</v>
      </c>
      <c r="L2022" s="65">
        <f t="shared" si="489"/>
        <v>724.6376811594203</v>
      </c>
      <c r="M2022" s="66">
        <f t="shared" si="487"/>
        <v>6521.739130434782</v>
      </c>
      <c r="N2022" s="79">
        <f t="shared" si="488"/>
        <v>6.521739130434783</v>
      </c>
    </row>
    <row r="2023" spans="1:14" ht="15.75">
      <c r="A2023" s="63">
        <v>45</v>
      </c>
      <c r="B2023" s="64">
        <v>43052</v>
      </c>
      <c r="C2023" s="60" t="s">
        <v>20</v>
      </c>
      <c r="D2023" s="60" t="s">
        <v>21</v>
      </c>
      <c r="E2023" s="60" t="s">
        <v>266</v>
      </c>
      <c r="F2023" s="61">
        <v>793</v>
      </c>
      <c r="G2023" s="61">
        <v>778</v>
      </c>
      <c r="H2023" s="61">
        <v>800</v>
      </c>
      <c r="I2023" s="61">
        <v>807</v>
      </c>
      <c r="J2023" s="61">
        <v>814</v>
      </c>
      <c r="K2023" s="61">
        <v>800</v>
      </c>
      <c r="L2023" s="65">
        <f t="shared" si="489"/>
        <v>126.10340479192938</v>
      </c>
      <c r="M2023" s="66">
        <f t="shared" si="487"/>
        <v>882.7238335435056</v>
      </c>
      <c r="N2023" s="79">
        <f t="shared" si="488"/>
        <v>0.8827238335435057</v>
      </c>
    </row>
    <row r="2024" spans="1:14" ht="15.75">
      <c r="A2024" s="63">
        <v>46</v>
      </c>
      <c r="B2024" s="64">
        <v>43052</v>
      </c>
      <c r="C2024" s="60" t="s">
        <v>20</v>
      </c>
      <c r="D2024" s="60" t="s">
        <v>21</v>
      </c>
      <c r="E2024" s="60" t="s">
        <v>23</v>
      </c>
      <c r="F2024" s="61">
        <v>1030</v>
      </c>
      <c r="G2024" s="61">
        <v>1010</v>
      </c>
      <c r="H2024" s="61">
        <v>1040</v>
      </c>
      <c r="I2024" s="61">
        <v>1050</v>
      </c>
      <c r="J2024" s="61">
        <v>1060</v>
      </c>
      <c r="K2024" s="61">
        <v>1040</v>
      </c>
      <c r="L2024" s="65">
        <f t="shared" si="489"/>
        <v>97.0873786407767</v>
      </c>
      <c r="M2024" s="66">
        <f t="shared" si="487"/>
        <v>970.873786407767</v>
      </c>
      <c r="N2024" s="79">
        <f t="shared" si="488"/>
        <v>0.9708737864077669</v>
      </c>
    </row>
    <row r="2025" spans="1:14" ht="15.75">
      <c r="A2025" s="63">
        <v>47</v>
      </c>
      <c r="B2025" s="64">
        <v>43049</v>
      </c>
      <c r="C2025" s="60" t="s">
        <v>20</v>
      </c>
      <c r="D2025" s="60" t="s">
        <v>21</v>
      </c>
      <c r="E2025" s="60" t="s">
        <v>293</v>
      </c>
      <c r="F2025" s="61">
        <v>120</v>
      </c>
      <c r="G2025" s="61">
        <v>115</v>
      </c>
      <c r="H2025" s="61">
        <v>123</v>
      </c>
      <c r="I2025" s="61">
        <v>126</v>
      </c>
      <c r="J2025" s="61">
        <v>129</v>
      </c>
      <c r="K2025" s="61">
        <v>115</v>
      </c>
      <c r="L2025" s="65">
        <f t="shared" si="489"/>
        <v>833.3333333333334</v>
      </c>
      <c r="M2025" s="66">
        <f t="shared" si="487"/>
        <v>-4166.666666666667</v>
      </c>
      <c r="N2025" s="58">
        <f t="shared" si="488"/>
        <v>-4.166666666666667</v>
      </c>
    </row>
    <row r="2026" spans="1:14" ht="15.75">
      <c r="A2026" s="63">
        <v>48</v>
      </c>
      <c r="B2026" s="64">
        <v>43049</v>
      </c>
      <c r="C2026" s="60" t="s">
        <v>20</v>
      </c>
      <c r="D2026" s="60" t="s">
        <v>21</v>
      </c>
      <c r="E2026" s="60" t="s">
        <v>254</v>
      </c>
      <c r="F2026" s="61">
        <v>334</v>
      </c>
      <c r="G2026" s="61">
        <v>326</v>
      </c>
      <c r="H2026" s="61">
        <v>338</v>
      </c>
      <c r="I2026" s="61">
        <v>342</v>
      </c>
      <c r="J2026" s="61">
        <v>346</v>
      </c>
      <c r="K2026" s="61">
        <v>342</v>
      </c>
      <c r="L2026" s="65">
        <f aca="true" t="shared" si="490" ref="L2026:L2032">100000/F2026</f>
        <v>299.4011976047904</v>
      </c>
      <c r="M2026" s="66">
        <f aca="true" t="shared" si="491" ref="M2026:M2032">IF(D2026="BUY",(K2026-F2026)*(L2026),(F2026-K2026)*(L2026))</f>
        <v>2395.2095808383233</v>
      </c>
      <c r="N2026" s="79">
        <f aca="true" t="shared" si="492" ref="N2026:N2032">M2026/(L2026)/F2026%</f>
        <v>2.3952095808383236</v>
      </c>
    </row>
    <row r="2027" spans="1:14" ht="15.75">
      <c r="A2027" s="63">
        <v>49</v>
      </c>
      <c r="B2027" s="64">
        <v>43049</v>
      </c>
      <c r="C2027" s="60" t="s">
        <v>20</v>
      </c>
      <c r="D2027" s="60" t="s">
        <v>21</v>
      </c>
      <c r="E2027" s="60" t="s">
        <v>145</v>
      </c>
      <c r="F2027" s="61">
        <v>392</v>
      </c>
      <c r="G2027" s="61">
        <v>384</v>
      </c>
      <c r="H2027" s="61">
        <v>396</v>
      </c>
      <c r="I2027" s="61">
        <v>400</v>
      </c>
      <c r="J2027" s="61">
        <v>404</v>
      </c>
      <c r="K2027" s="61">
        <v>384</v>
      </c>
      <c r="L2027" s="65">
        <f t="shared" si="490"/>
        <v>255.10204081632654</v>
      </c>
      <c r="M2027" s="66">
        <f t="shared" si="491"/>
        <v>-2040.8163265306123</v>
      </c>
      <c r="N2027" s="58">
        <f t="shared" si="492"/>
        <v>-2.0408163265306123</v>
      </c>
    </row>
    <row r="2028" spans="1:14" ht="15.75">
      <c r="A2028" s="63">
        <v>50</v>
      </c>
      <c r="B2028" s="64">
        <v>43049</v>
      </c>
      <c r="C2028" s="60" t="s">
        <v>20</v>
      </c>
      <c r="D2028" s="60" t="s">
        <v>21</v>
      </c>
      <c r="E2028" s="60" t="s">
        <v>254</v>
      </c>
      <c r="F2028" s="61">
        <v>330</v>
      </c>
      <c r="G2028" s="61">
        <v>322</v>
      </c>
      <c r="H2028" s="61">
        <v>334</v>
      </c>
      <c r="I2028" s="61">
        <v>338</v>
      </c>
      <c r="J2028" s="61">
        <v>342</v>
      </c>
      <c r="K2028" s="61">
        <v>338</v>
      </c>
      <c r="L2028" s="65">
        <f t="shared" si="490"/>
        <v>303.030303030303</v>
      </c>
      <c r="M2028" s="66">
        <f t="shared" si="491"/>
        <v>2424.242424242424</v>
      </c>
      <c r="N2028" s="79">
        <f t="shared" si="492"/>
        <v>2.4242424242424243</v>
      </c>
    </row>
    <row r="2029" spans="1:14" ht="15.75">
      <c r="A2029" s="63">
        <v>51</v>
      </c>
      <c r="B2029" s="64">
        <v>43049</v>
      </c>
      <c r="C2029" s="60" t="s">
        <v>20</v>
      </c>
      <c r="D2029" s="60" t="s">
        <v>21</v>
      </c>
      <c r="E2029" s="60" t="s">
        <v>254</v>
      </c>
      <c r="F2029" s="61">
        <v>320</v>
      </c>
      <c r="G2029" s="61">
        <v>312</v>
      </c>
      <c r="H2029" s="61">
        <v>324</v>
      </c>
      <c r="I2029" s="61">
        <v>328</v>
      </c>
      <c r="J2029" s="61">
        <v>332</v>
      </c>
      <c r="K2029" s="61">
        <v>332</v>
      </c>
      <c r="L2029" s="65">
        <f t="shared" si="490"/>
        <v>312.5</v>
      </c>
      <c r="M2029" s="66">
        <f t="shared" si="491"/>
        <v>3750</v>
      </c>
      <c r="N2029" s="79">
        <f t="shared" si="492"/>
        <v>3.75</v>
      </c>
    </row>
    <row r="2030" spans="1:14" ht="15.75">
      <c r="A2030" s="63">
        <v>52</v>
      </c>
      <c r="B2030" s="64">
        <v>43049</v>
      </c>
      <c r="C2030" s="60" t="s">
        <v>20</v>
      </c>
      <c r="D2030" s="60" t="s">
        <v>21</v>
      </c>
      <c r="E2030" s="60" t="s">
        <v>100</v>
      </c>
      <c r="F2030" s="61">
        <v>385</v>
      </c>
      <c r="G2030" s="61">
        <v>375</v>
      </c>
      <c r="H2030" s="61">
        <v>390</v>
      </c>
      <c r="I2030" s="61">
        <v>395</v>
      </c>
      <c r="J2030" s="61">
        <v>400</v>
      </c>
      <c r="K2030" s="61">
        <v>390</v>
      </c>
      <c r="L2030" s="65">
        <f t="shared" si="490"/>
        <v>259.7402597402597</v>
      </c>
      <c r="M2030" s="66">
        <f t="shared" si="491"/>
        <v>1298.7012987012986</v>
      </c>
      <c r="N2030" s="79">
        <f t="shared" si="492"/>
        <v>1.2987012987012987</v>
      </c>
    </row>
    <row r="2031" spans="1:14" ht="15.75">
      <c r="A2031" s="63">
        <v>53</v>
      </c>
      <c r="B2031" s="64">
        <v>43049</v>
      </c>
      <c r="C2031" s="60" t="s">
        <v>20</v>
      </c>
      <c r="D2031" s="60" t="s">
        <v>21</v>
      </c>
      <c r="E2031" s="60" t="s">
        <v>405</v>
      </c>
      <c r="F2031" s="61">
        <v>780</v>
      </c>
      <c r="G2031" s="61">
        <v>765</v>
      </c>
      <c r="H2031" s="61">
        <v>788</v>
      </c>
      <c r="I2031" s="61">
        <v>796</v>
      </c>
      <c r="J2031" s="61">
        <v>804</v>
      </c>
      <c r="K2031" s="61">
        <v>791</v>
      </c>
      <c r="L2031" s="65">
        <f t="shared" si="490"/>
        <v>128.2051282051282</v>
      </c>
      <c r="M2031" s="66">
        <f t="shared" si="491"/>
        <v>1410.2564102564102</v>
      </c>
      <c r="N2031" s="79">
        <f t="shared" si="492"/>
        <v>1.4102564102564104</v>
      </c>
    </row>
    <row r="2032" spans="1:14" ht="15.75">
      <c r="A2032" s="63">
        <v>54</v>
      </c>
      <c r="B2032" s="64">
        <v>43048</v>
      </c>
      <c r="C2032" s="60" t="s">
        <v>20</v>
      </c>
      <c r="D2032" s="60" t="s">
        <v>94</v>
      </c>
      <c r="E2032" s="60" t="s">
        <v>404</v>
      </c>
      <c r="F2032" s="61">
        <v>756</v>
      </c>
      <c r="G2032" s="61">
        <v>771</v>
      </c>
      <c r="H2032" s="61">
        <v>748</v>
      </c>
      <c r="I2032" s="61">
        <v>740</v>
      </c>
      <c r="J2032" s="61">
        <v>732</v>
      </c>
      <c r="K2032" s="61">
        <v>771</v>
      </c>
      <c r="L2032" s="65">
        <f t="shared" si="490"/>
        <v>132.27513227513228</v>
      </c>
      <c r="M2032" s="66">
        <f t="shared" si="491"/>
        <v>-1984.126984126984</v>
      </c>
      <c r="N2032" s="58">
        <f t="shared" si="492"/>
        <v>-1.9841269841269842</v>
      </c>
    </row>
    <row r="2033" spans="1:14" ht="15.75">
      <c r="A2033" s="63">
        <v>55</v>
      </c>
      <c r="B2033" s="64">
        <v>43048</v>
      </c>
      <c r="C2033" s="60" t="s">
        <v>20</v>
      </c>
      <c r="D2033" s="60" t="s">
        <v>21</v>
      </c>
      <c r="E2033" s="60" t="s">
        <v>224</v>
      </c>
      <c r="F2033" s="61">
        <v>648</v>
      </c>
      <c r="G2033" s="61">
        <v>636</v>
      </c>
      <c r="H2033" s="61">
        <v>655</v>
      </c>
      <c r="I2033" s="61">
        <v>662</v>
      </c>
      <c r="J2033" s="61">
        <v>668</v>
      </c>
      <c r="K2033" s="61">
        <v>668</v>
      </c>
      <c r="L2033" s="65">
        <f aca="true" t="shared" si="493" ref="L2033:L2039">100000/F2033</f>
        <v>154.320987654321</v>
      </c>
      <c r="M2033" s="66">
        <f aca="true" t="shared" si="494" ref="M2033:M2040">IF(D2033="BUY",(K2033-F2033)*(L2033),(F2033-K2033)*(L2033))</f>
        <v>3086.41975308642</v>
      </c>
      <c r="N2033" s="79">
        <f aca="true" t="shared" si="495" ref="N2033:N2041">M2033/(L2033)/F2033%</f>
        <v>3.0864197530864197</v>
      </c>
    </row>
    <row r="2034" spans="1:14" ht="15.75">
      <c r="A2034" s="63">
        <v>56</v>
      </c>
      <c r="B2034" s="64">
        <v>43048</v>
      </c>
      <c r="C2034" s="60" t="s">
        <v>20</v>
      </c>
      <c r="D2034" s="60" t="s">
        <v>21</v>
      </c>
      <c r="E2034" s="60" t="s">
        <v>145</v>
      </c>
      <c r="F2034" s="61">
        <v>367</v>
      </c>
      <c r="G2034" s="61">
        <v>366</v>
      </c>
      <c r="H2034" s="61">
        <v>372</v>
      </c>
      <c r="I2034" s="61">
        <v>377</v>
      </c>
      <c r="J2034" s="61">
        <v>382</v>
      </c>
      <c r="K2034" s="61">
        <v>372</v>
      </c>
      <c r="L2034" s="65">
        <f t="shared" si="493"/>
        <v>272.47956403269757</v>
      </c>
      <c r="M2034" s="66">
        <f t="shared" si="494"/>
        <v>1362.3978201634877</v>
      </c>
      <c r="N2034" s="79">
        <f t="shared" si="495"/>
        <v>1.3623978201634879</v>
      </c>
    </row>
    <row r="2035" spans="1:14" ht="15.75">
      <c r="A2035" s="63">
        <v>57</v>
      </c>
      <c r="B2035" s="64">
        <v>43048</v>
      </c>
      <c r="C2035" s="60" t="s">
        <v>20</v>
      </c>
      <c r="D2035" s="60" t="s">
        <v>21</v>
      </c>
      <c r="E2035" s="60" t="s">
        <v>296</v>
      </c>
      <c r="F2035" s="61">
        <v>180</v>
      </c>
      <c r="G2035" s="61">
        <v>174</v>
      </c>
      <c r="H2035" s="61">
        <v>183</v>
      </c>
      <c r="I2035" s="61">
        <v>186</v>
      </c>
      <c r="J2035" s="61">
        <v>189</v>
      </c>
      <c r="K2035" s="61">
        <v>183</v>
      </c>
      <c r="L2035" s="65">
        <f t="shared" si="493"/>
        <v>555.5555555555555</v>
      </c>
      <c r="M2035" s="66">
        <f t="shared" si="494"/>
        <v>1666.6666666666665</v>
      </c>
      <c r="N2035" s="79">
        <f t="shared" si="495"/>
        <v>1.6666666666666665</v>
      </c>
    </row>
    <row r="2036" spans="1:14" ht="15.75">
      <c r="A2036" s="63">
        <v>58</v>
      </c>
      <c r="B2036" s="64">
        <v>43048</v>
      </c>
      <c r="C2036" s="60" t="s">
        <v>20</v>
      </c>
      <c r="D2036" s="60" t="s">
        <v>21</v>
      </c>
      <c r="E2036" s="60" t="s">
        <v>403</v>
      </c>
      <c r="F2036" s="61">
        <v>209</v>
      </c>
      <c r="G2036" s="61">
        <v>203</v>
      </c>
      <c r="H2036" s="61">
        <v>212</v>
      </c>
      <c r="I2036" s="61">
        <v>215</v>
      </c>
      <c r="J2036" s="61">
        <v>218</v>
      </c>
      <c r="K2036" s="61">
        <v>212</v>
      </c>
      <c r="L2036" s="65">
        <f t="shared" si="493"/>
        <v>478.4688995215311</v>
      </c>
      <c r="M2036" s="66">
        <f t="shared" si="494"/>
        <v>1435.4066985645934</v>
      </c>
      <c r="N2036" s="79">
        <f t="shared" si="495"/>
        <v>1.4354066985645935</v>
      </c>
    </row>
    <row r="2037" spans="1:14" ht="15.75">
      <c r="A2037" s="63">
        <v>59</v>
      </c>
      <c r="B2037" s="64">
        <v>43048</v>
      </c>
      <c r="C2037" s="60" t="s">
        <v>20</v>
      </c>
      <c r="D2037" s="60" t="s">
        <v>21</v>
      </c>
      <c r="E2037" s="60" t="s">
        <v>88</v>
      </c>
      <c r="F2037" s="61">
        <v>761</v>
      </c>
      <c r="G2037" s="61">
        <v>746</v>
      </c>
      <c r="H2037" s="61">
        <v>768</v>
      </c>
      <c r="I2037" s="61">
        <v>775</v>
      </c>
      <c r="J2037" s="61">
        <v>782</v>
      </c>
      <c r="K2037" s="61">
        <v>775</v>
      </c>
      <c r="L2037" s="65">
        <f t="shared" si="493"/>
        <v>131.4060446780552</v>
      </c>
      <c r="M2037" s="66">
        <f t="shared" si="494"/>
        <v>1839.6846254927727</v>
      </c>
      <c r="N2037" s="79">
        <f t="shared" si="495"/>
        <v>1.8396846254927726</v>
      </c>
    </row>
    <row r="2038" spans="1:14" ht="15.75">
      <c r="A2038" s="63">
        <v>60</v>
      </c>
      <c r="B2038" s="64">
        <v>43048</v>
      </c>
      <c r="C2038" s="60" t="s">
        <v>20</v>
      </c>
      <c r="D2038" s="60" t="s">
        <v>21</v>
      </c>
      <c r="E2038" s="60" t="s">
        <v>403</v>
      </c>
      <c r="F2038" s="61">
        <v>200</v>
      </c>
      <c r="G2038" s="61">
        <v>195</v>
      </c>
      <c r="H2038" s="61">
        <v>203</v>
      </c>
      <c r="I2038" s="61">
        <v>206</v>
      </c>
      <c r="J2038" s="61">
        <v>209</v>
      </c>
      <c r="K2038" s="61">
        <v>209</v>
      </c>
      <c r="L2038" s="65">
        <f t="shared" si="493"/>
        <v>500</v>
      </c>
      <c r="M2038" s="66">
        <f t="shared" si="494"/>
        <v>4500</v>
      </c>
      <c r="N2038" s="79">
        <f t="shared" si="495"/>
        <v>4.5</v>
      </c>
    </row>
    <row r="2039" spans="1:14" ht="15.75">
      <c r="A2039" s="63">
        <v>61</v>
      </c>
      <c r="B2039" s="64">
        <v>43047</v>
      </c>
      <c r="C2039" s="60" t="s">
        <v>20</v>
      </c>
      <c r="D2039" s="60" t="s">
        <v>21</v>
      </c>
      <c r="E2039" s="60" t="s">
        <v>401</v>
      </c>
      <c r="F2039" s="61">
        <v>165</v>
      </c>
      <c r="G2039" s="61">
        <v>159</v>
      </c>
      <c r="H2039" s="61">
        <v>168</v>
      </c>
      <c r="I2039" s="61">
        <v>171</v>
      </c>
      <c r="J2039" s="61">
        <v>174</v>
      </c>
      <c r="K2039" s="61">
        <v>167</v>
      </c>
      <c r="L2039" s="65">
        <f t="shared" si="493"/>
        <v>606.060606060606</v>
      </c>
      <c r="M2039" s="66">
        <f t="shared" si="494"/>
        <v>1212.121212121212</v>
      </c>
      <c r="N2039" s="79">
        <f t="shared" si="495"/>
        <v>1.2121212121212122</v>
      </c>
    </row>
    <row r="2040" spans="1:14" ht="15.75">
      <c r="A2040" s="63">
        <v>62</v>
      </c>
      <c r="B2040" s="64">
        <v>43047</v>
      </c>
      <c r="C2040" s="60" t="s">
        <v>20</v>
      </c>
      <c r="D2040" s="60" t="s">
        <v>21</v>
      </c>
      <c r="E2040" s="60" t="s">
        <v>403</v>
      </c>
      <c r="F2040" s="61">
        <v>196</v>
      </c>
      <c r="G2040" s="61">
        <v>190</v>
      </c>
      <c r="H2040" s="61">
        <v>199</v>
      </c>
      <c r="I2040" s="61">
        <v>202</v>
      </c>
      <c r="J2040" s="61">
        <v>205</v>
      </c>
      <c r="K2040" s="61">
        <v>202</v>
      </c>
      <c r="L2040" s="65">
        <f aca="true" t="shared" si="496" ref="L2040:L2055">100000/F2040</f>
        <v>510.2040816326531</v>
      </c>
      <c r="M2040" s="66">
        <f t="shared" si="494"/>
        <v>3061.2244897959185</v>
      </c>
      <c r="N2040" s="79">
        <f t="shared" si="495"/>
        <v>3.061224489795918</v>
      </c>
    </row>
    <row r="2041" spans="1:14" ht="15.75">
      <c r="A2041" s="63">
        <v>63</v>
      </c>
      <c r="B2041" s="64">
        <v>43047</v>
      </c>
      <c r="C2041" s="60" t="s">
        <v>20</v>
      </c>
      <c r="D2041" s="60" t="s">
        <v>21</v>
      </c>
      <c r="E2041" s="60" t="s">
        <v>379</v>
      </c>
      <c r="F2041" s="61">
        <v>164</v>
      </c>
      <c r="G2041" s="61">
        <v>158</v>
      </c>
      <c r="H2041" s="61">
        <v>167</v>
      </c>
      <c r="I2041" s="61">
        <v>170</v>
      </c>
      <c r="J2041" s="61">
        <v>173</v>
      </c>
      <c r="K2041" s="61">
        <v>158</v>
      </c>
      <c r="L2041" s="65">
        <f t="shared" si="496"/>
        <v>609.7560975609756</v>
      </c>
      <c r="M2041" s="66">
        <f aca="true" t="shared" si="497" ref="M2041:M2050">IF(D2041="BUY",(K2041-F2041)*(L2041),(F2041-K2041)*(L2041))</f>
        <v>-3658.5365853658536</v>
      </c>
      <c r="N2041" s="58">
        <f t="shared" si="495"/>
        <v>-3.658536585365854</v>
      </c>
    </row>
    <row r="2042" spans="1:14" ht="15.75">
      <c r="A2042" s="63">
        <v>64</v>
      </c>
      <c r="B2042" s="64">
        <v>43047</v>
      </c>
      <c r="C2042" s="60" t="s">
        <v>20</v>
      </c>
      <c r="D2042" s="60" t="s">
        <v>21</v>
      </c>
      <c r="E2042" s="60" t="s">
        <v>145</v>
      </c>
      <c r="F2042" s="61">
        <v>230</v>
      </c>
      <c r="G2042" s="61">
        <v>222</v>
      </c>
      <c r="H2042" s="61">
        <v>234</v>
      </c>
      <c r="I2042" s="61">
        <v>238</v>
      </c>
      <c r="J2042" s="61">
        <v>242</v>
      </c>
      <c r="K2042" s="61">
        <v>242</v>
      </c>
      <c r="L2042" s="65">
        <f t="shared" si="496"/>
        <v>434.7826086956522</v>
      </c>
      <c r="M2042" s="66">
        <f t="shared" si="497"/>
        <v>5217.391304347826</v>
      </c>
      <c r="N2042" s="79">
        <f aca="true" t="shared" si="498" ref="N2042:N2051">M2042/(L2042)/F2042%</f>
        <v>5.217391304347826</v>
      </c>
    </row>
    <row r="2043" spans="1:14" ht="15.75">
      <c r="A2043" s="63">
        <v>65</v>
      </c>
      <c r="B2043" s="64">
        <v>43047</v>
      </c>
      <c r="C2043" s="60" t="s">
        <v>20</v>
      </c>
      <c r="D2043" s="60" t="s">
        <v>21</v>
      </c>
      <c r="E2043" s="60" t="s">
        <v>402</v>
      </c>
      <c r="F2043" s="61">
        <v>184</v>
      </c>
      <c r="G2043" s="61">
        <v>178</v>
      </c>
      <c r="H2043" s="61">
        <v>187</v>
      </c>
      <c r="I2043" s="61">
        <v>190</v>
      </c>
      <c r="J2043" s="61">
        <v>193</v>
      </c>
      <c r="K2043" s="61">
        <v>187</v>
      </c>
      <c r="L2043" s="65">
        <f t="shared" si="496"/>
        <v>543.4782608695652</v>
      </c>
      <c r="M2043" s="66">
        <f t="shared" si="497"/>
        <v>1630.4347826086957</v>
      </c>
      <c r="N2043" s="79">
        <f t="shared" si="498"/>
        <v>1.6304347826086956</v>
      </c>
    </row>
    <row r="2044" spans="1:14" ht="15.75">
      <c r="A2044" s="63">
        <v>66</v>
      </c>
      <c r="B2044" s="64">
        <v>43047</v>
      </c>
      <c r="C2044" s="60" t="s">
        <v>20</v>
      </c>
      <c r="D2044" s="60" t="s">
        <v>21</v>
      </c>
      <c r="E2044" s="60" t="s">
        <v>203</v>
      </c>
      <c r="F2044" s="61">
        <v>460.5</v>
      </c>
      <c r="G2044" s="61">
        <v>451</v>
      </c>
      <c r="H2044" s="61">
        <v>465</v>
      </c>
      <c r="I2044" s="61">
        <v>470</v>
      </c>
      <c r="J2044" s="61">
        <v>475</v>
      </c>
      <c r="K2044" s="61">
        <v>465</v>
      </c>
      <c r="L2044" s="65">
        <f t="shared" si="496"/>
        <v>217.15526601520088</v>
      </c>
      <c r="M2044" s="66">
        <f t="shared" si="497"/>
        <v>977.1986970684039</v>
      </c>
      <c r="N2044" s="79">
        <f t="shared" si="498"/>
        <v>0.9771986970684038</v>
      </c>
    </row>
    <row r="2045" spans="1:14" ht="15.75">
      <c r="A2045" s="63">
        <v>67</v>
      </c>
      <c r="B2045" s="64">
        <v>43046</v>
      </c>
      <c r="C2045" s="60" t="s">
        <v>20</v>
      </c>
      <c r="D2045" s="60" t="s">
        <v>21</v>
      </c>
      <c r="E2045" s="60" t="s">
        <v>105</v>
      </c>
      <c r="F2045" s="61">
        <v>307</v>
      </c>
      <c r="G2045" s="61">
        <v>299</v>
      </c>
      <c r="H2045" s="61">
        <v>311</v>
      </c>
      <c r="I2045" s="61">
        <v>315</v>
      </c>
      <c r="J2045" s="61">
        <v>319</v>
      </c>
      <c r="K2045" s="61">
        <v>299</v>
      </c>
      <c r="L2045" s="65">
        <f t="shared" si="496"/>
        <v>325.7328990228013</v>
      </c>
      <c r="M2045" s="66">
        <f t="shared" si="497"/>
        <v>-2605.8631921824103</v>
      </c>
      <c r="N2045" s="58">
        <f t="shared" si="498"/>
        <v>-2.6058631921824107</v>
      </c>
    </row>
    <row r="2046" spans="1:14" ht="15.75">
      <c r="A2046" s="63">
        <v>68</v>
      </c>
      <c r="B2046" s="64">
        <v>43046</v>
      </c>
      <c r="C2046" s="60" t="s">
        <v>20</v>
      </c>
      <c r="D2046" s="60" t="s">
        <v>21</v>
      </c>
      <c r="E2046" s="60" t="s">
        <v>102</v>
      </c>
      <c r="F2046" s="61">
        <v>727</v>
      </c>
      <c r="G2046" s="61">
        <v>712</v>
      </c>
      <c r="H2046" s="61">
        <v>735</v>
      </c>
      <c r="I2046" s="61">
        <v>743</v>
      </c>
      <c r="J2046" s="61">
        <v>751</v>
      </c>
      <c r="K2046" s="61">
        <v>712</v>
      </c>
      <c r="L2046" s="65">
        <f t="shared" si="496"/>
        <v>137.5515818431912</v>
      </c>
      <c r="M2046" s="66">
        <f t="shared" si="497"/>
        <v>-2063.273727647868</v>
      </c>
      <c r="N2046" s="58">
        <f t="shared" si="498"/>
        <v>-2.063273727647868</v>
      </c>
    </row>
    <row r="2047" spans="1:14" ht="15.75">
      <c r="A2047" s="63">
        <v>69</v>
      </c>
      <c r="B2047" s="64">
        <v>43046</v>
      </c>
      <c r="C2047" s="60" t="s">
        <v>20</v>
      </c>
      <c r="D2047" s="60" t="s">
        <v>21</v>
      </c>
      <c r="E2047" s="60" t="s">
        <v>398</v>
      </c>
      <c r="F2047" s="61">
        <v>161</v>
      </c>
      <c r="G2047" s="61">
        <v>155</v>
      </c>
      <c r="H2047" s="61">
        <v>164</v>
      </c>
      <c r="I2047" s="61">
        <v>167</v>
      </c>
      <c r="J2047" s="61">
        <v>170</v>
      </c>
      <c r="K2047" s="61">
        <v>164</v>
      </c>
      <c r="L2047" s="65">
        <f t="shared" si="496"/>
        <v>621.1180124223603</v>
      </c>
      <c r="M2047" s="66">
        <f t="shared" si="497"/>
        <v>1863.354037267081</v>
      </c>
      <c r="N2047" s="79">
        <f t="shared" si="498"/>
        <v>1.8633540372670807</v>
      </c>
    </row>
    <row r="2048" spans="1:14" ht="15.75">
      <c r="A2048" s="63">
        <v>70</v>
      </c>
      <c r="B2048" s="64">
        <v>43046</v>
      </c>
      <c r="C2048" s="60" t="s">
        <v>20</v>
      </c>
      <c r="D2048" s="60" t="s">
        <v>21</v>
      </c>
      <c r="E2048" s="60" t="s">
        <v>400</v>
      </c>
      <c r="F2048" s="61">
        <v>335</v>
      </c>
      <c r="G2048" s="61">
        <v>325</v>
      </c>
      <c r="H2048" s="61">
        <v>340</v>
      </c>
      <c r="I2048" s="61">
        <v>345</v>
      </c>
      <c r="J2048" s="61">
        <v>350</v>
      </c>
      <c r="K2048" s="61">
        <v>340</v>
      </c>
      <c r="L2048" s="65">
        <f t="shared" si="496"/>
        <v>298.5074626865672</v>
      </c>
      <c r="M2048" s="66">
        <f t="shared" si="497"/>
        <v>1492.5373134328358</v>
      </c>
      <c r="N2048" s="79">
        <f t="shared" si="498"/>
        <v>1.4925373134328357</v>
      </c>
    </row>
    <row r="2049" spans="1:14" ht="15.75">
      <c r="A2049" s="63">
        <v>71</v>
      </c>
      <c r="B2049" s="64">
        <v>43046</v>
      </c>
      <c r="C2049" s="60" t="s">
        <v>20</v>
      </c>
      <c r="D2049" s="60" t="s">
        <v>21</v>
      </c>
      <c r="E2049" s="60" t="s">
        <v>66</v>
      </c>
      <c r="F2049" s="61">
        <v>288.5</v>
      </c>
      <c r="G2049" s="61">
        <v>282</v>
      </c>
      <c r="H2049" s="61">
        <v>292</v>
      </c>
      <c r="I2049" s="61">
        <v>295</v>
      </c>
      <c r="J2049" s="61">
        <v>298</v>
      </c>
      <c r="K2049" s="61">
        <v>282</v>
      </c>
      <c r="L2049" s="65">
        <f t="shared" si="496"/>
        <v>346.6204506065858</v>
      </c>
      <c r="M2049" s="66">
        <f t="shared" si="497"/>
        <v>-2253.0329289428078</v>
      </c>
      <c r="N2049" s="58">
        <f t="shared" si="498"/>
        <v>-2.2530329289428077</v>
      </c>
    </row>
    <row r="2050" spans="1:14" ht="15.75">
      <c r="A2050" s="63">
        <v>72</v>
      </c>
      <c r="B2050" s="64">
        <v>43045</v>
      </c>
      <c r="C2050" s="60" t="s">
        <v>20</v>
      </c>
      <c r="D2050" s="60" t="s">
        <v>21</v>
      </c>
      <c r="E2050" s="60" t="s">
        <v>398</v>
      </c>
      <c r="F2050" s="61">
        <v>157</v>
      </c>
      <c r="G2050" s="61">
        <v>151</v>
      </c>
      <c r="H2050" s="61">
        <v>159</v>
      </c>
      <c r="I2050" s="61">
        <v>162</v>
      </c>
      <c r="J2050" s="61">
        <v>165</v>
      </c>
      <c r="K2050" s="61">
        <v>165</v>
      </c>
      <c r="L2050" s="65">
        <f t="shared" si="496"/>
        <v>636.9426751592357</v>
      </c>
      <c r="M2050" s="66">
        <f t="shared" si="497"/>
        <v>5095.541401273886</v>
      </c>
      <c r="N2050" s="79">
        <f t="shared" si="498"/>
        <v>5.095541401273885</v>
      </c>
    </row>
    <row r="2051" spans="1:14" ht="15.75">
      <c r="A2051" s="63">
        <v>73</v>
      </c>
      <c r="B2051" s="64">
        <v>43045</v>
      </c>
      <c r="C2051" s="60" t="s">
        <v>20</v>
      </c>
      <c r="D2051" s="60" t="s">
        <v>21</v>
      </c>
      <c r="E2051" s="60" t="s">
        <v>100</v>
      </c>
      <c r="F2051" s="61">
        <v>382</v>
      </c>
      <c r="G2051" s="61">
        <v>376</v>
      </c>
      <c r="H2051" s="61">
        <v>387</v>
      </c>
      <c r="I2051" s="61">
        <v>392</v>
      </c>
      <c r="J2051" s="61">
        <v>397</v>
      </c>
      <c r="K2051" s="61">
        <v>376</v>
      </c>
      <c r="L2051" s="65">
        <f t="shared" si="496"/>
        <v>261.78010471204186</v>
      </c>
      <c r="M2051" s="66">
        <f aca="true" t="shared" si="499" ref="M2051:M2056">IF(D2051="BUY",(K2051-F2051)*(L2051),(F2051-K2051)*(L2051))</f>
        <v>-1570.6806282722512</v>
      </c>
      <c r="N2051" s="58">
        <f t="shared" si="498"/>
        <v>-1.5706806282722514</v>
      </c>
    </row>
    <row r="2052" spans="1:14" ht="15.75">
      <c r="A2052" s="63">
        <v>74</v>
      </c>
      <c r="B2052" s="64">
        <v>43045</v>
      </c>
      <c r="C2052" s="60" t="s">
        <v>20</v>
      </c>
      <c r="D2052" s="60" t="s">
        <v>21</v>
      </c>
      <c r="E2052" s="60" t="s">
        <v>205</v>
      </c>
      <c r="F2052" s="61">
        <v>418</v>
      </c>
      <c r="G2052" s="61">
        <v>408</v>
      </c>
      <c r="H2052" s="61">
        <v>423</v>
      </c>
      <c r="I2052" s="61">
        <v>428</v>
      </c>
      <c r="J2052" s="61">
        <v>433</v>
      </c>
      <c r="K2052" s="61">
        <v>422.9</v>
      </c>
      <c r="L2052" s="65">
        <f t="shared" si="496"/>
        <v>239.23444976076556</v>
      </c>
      <c r="M2052" s="66">
        <f t="shared" si="499"/>
        <v>1172.2488038277459</v>
      </c>
      <c r="N2052" s="79">
        <f aca="true" t="shared" si="500" ref="N2052:N2057">M2052/(L2052)/F2052%</f>
        <v>1.1722488038277459</v>
      </c>
    </row>
    <row r="2053" spans="1:14" ht="15.75">
      <c r="A2053" s="63">
        <v>75</v>
      </c>
      <c r="B2053" s="64">
        <v>43045</v>
      </c>
      <c r="C2053" s="60" t="s">
        <v>20</v>
      </c>
      <c r="D2053" s="60" t="s">
        <v>21</v>
      </c>
      <c r="E2053" s="60" t="s">
        <v>64</v>
      </c>
      <c r="F2053" s="61">
        <v>191</v>
      </c>
      <c r="G2053" s="61">
        <v>187</v>
      </c>
      <c r="H2053" s="61">
        <v>193</v>
      </c>
      <c r="I2053" s="61">
        <v>195</v>
      </c>
      <c r="J2053" s="61">
        <v>197</v>
      </c>
      <c r="K2053" s="61">
        <v>197</v>
      </c>
      <c r="L2053" s="65">
        <f t="shared" si="496"/>
        <v>523.5602094240837</v>
      </c>
      <c r="M2053" s="66">
        <f t="shared" si="499"/>
        <v>3141.3612565445023</v>
      </c>
      <c r="N2053" s="79">
        <f t="shared" si="500"/>
        <v>3.141361256544503</v>
      </c>
    </row>
    <row r="2054" spans="1:14" ht="15.75">
      <c r="A2054" s="63">
        <v>76</v>
      </c>
      <c r="B2054" s="64">
        <v>43045</v>
      </c>
      <c r="C2054" s="60" t="s">
        <v>20</v>
      </c>
      <c r="D2054" s="60" t="s">
        <v>21</v>
      </c>
      <c r="E2054" s="60" t="s">
        <v>394</v>
      </c>
      <c r="F2054" s="61">
        <v>92.5</v>
      </c>
      <c r="G2054" s="61">
        <v>89.5</v>
      </c>
      <c r="H2054" s="61">
        <v>94</v>
      </c>
      <c r="I2054" s="61">
        <v>95.5</v>
      </c>
      <c r="J2054" s="61">
        <v>97</v>
      </c>
      <c r="K2054" s="61">
        <v>97</v>
      </c>
      <c r="L2054" s="65">
        <f t="shared" si="496"/>
        <v>1081.081081081081</v>
      </c>
      <c r="M2054" s="66">
        <f t="shared" si="499"/>
        <v>4864.864864864865</v>
      </c>
      <c r="N2054" s="79">
        <f t="shared" si="500"/>
        <v>4.864864864864865</v>
      </c>
    </row>
    <row r="2055" spans="1:14" ht="15.75">
      <c r="A2055" s="63">
        <v>77</v>
      </c>
      <c r="B2055" s="64">
        <v>43042</v>
      </c>
      <c r="C2055" s="60" t="s">
        <v>20</v>
      </c>
      <c r="D2055" s="60" t="s">
        <v>21</v>
      </c>
      <c r="E2055" s="60" t="s">
        <v>205</v>
      </c>
      <c r="F2055" s="61">
        <v>415</v>
      </c>
      <c r="G2055" s="61">
        <v>405</v>
      </c>
      <c r="H2055" s="61">
        <v>420</v>
      </c>
      <c r="I2055" s="61">
        <v>425</v>
      </c>
      <c r="J2055" s="61">
        <v>430</v>
      </c>
      <c r="K2055" s="61">
        <v>420</v>
      </c>
      <c r="L2055" s="65">
        <f t="shared" si="496"/>
        <v>240.96385542168676</v>
      </c>
      <c r="M2055" s="66">
        <f t="shared" si="499"/>
        <v>1204.8192771084339</v>
      </c>
      <c r="N2055" s="79">
        <f t="shared" si="500"/>
        <v>1.2048192771084336</v>
      </c>
    </row>
    <row r="2056" spans="1:14" ht="15.75">
      <c r="A2056" s="63">
        <v>78</v>
      </c>
      <c r="B2056" s="64">
        <v>43042</v>
      </c>
      <c r="C2056" s="60" t="s">
        <v>20</v>
      </c>
      <c r="D2056" s="60" t="s">
        <v>21</v>
      </c>
      <c r="E2056" s="60" t="s">
        <v>397</v>
      </c>
      <c r="F2056" s="61">
        <v>87.5</v>
      </c>
      <c r="G2056" s="61">
        <v>85</v>
      </c>
      <c r="H2056" s="61">
        <v>89</v>
      </c>
      <c r="I2056" s="61">
        <v>90.5</v>
      </c>
      <c r="J2056" s="61">
        <v>92</v>
      </c>
      <c r="K2056" s="61">
        <v>92</v>
      </c>
      <c r="L2056" s="65">
        <f aca="true" t="shared" si="501" ref="L2056:L2061">100000/F2056</f>
        <v>1142.857142857143</v>
      </c>
      <c r="M2056" s="66">
        <f t="shared" si="499"/>
        <v>5142.857142857143</v>
      </c>
      <c r="N2056" s="79">
        <f t="shared" si="500"/>
        <v>5.142857142857143</v>
      </c>
    </row>
    <row r="2057" spans="1:14" ht="15.75">
      <c r="A2057" s="63">
        <v>79</v>
      </c>
      <c r="B2057" s="64">
        <v>43042</v>
      </c>
      <c r="C2057" s="60" t="s">
        <v>20</v>
      </c>
      <c r="D2057" s="60" t="s">
        <v>21</v>
      </c>
      <c r="E2057" s="60" t="s">
        <v>298</v>
      </c>
      <c r="F2057" s="61">
        <v>485</v>
      </c>
      <c r="G2057" s="61">
        <v>475</v>
      </c>
      <c r="H2057" s="61">
        <v>490</v>
      </c>
      <c r="I2057" s="61">
        <v>495</v>
      </c>
      <c r="J2057" s="61">
        <v>490</v>
      </c>
      <c r="K2057" s="61">
        <v>475</v>
      </c>
      <c r="L2057" s="65">
        <f t="shared" si="501"/>
        <v>206.18556701030928</v>
      </c>
      <c r="M2057" s="66">
        <f aca="true" t="shared" si="502" ref="M2057:M2062">IF(D2057="BUY",(K2057-F2057)*(L2057),(F2057-K2057)*(L2057))</f>
        <v>-2061.855670103093</v>
      </c>
      <c r="N2057" s="58">
        <f t="shared" si="500"/>
        <v>-2.061855670103093</v>
      </c>
    </row>
    <row r="2058" spans="1:14" ht="15.75">
      <c r="A2058" s="63">
        <v>80</v>
      </c>
      <c r="B2058" s="64">
        <v>43042</v>
      </c>
      <c r="C2058" s="60" t="s">
        <v>20</v>
      </c>
      <c r="D2058" s="60" t="s">
        <v>21</v>
      </c>
      <c r="E2058" s="60" t="s">
        <v>68</v>
      </c>
      <c r="F2058" s="61">
        <v>401</v>
      </c>
      <c r="G2058" s="61">
        <v>393</v>
      </c>
      <c r="H2058" s="61">
        <v>405</v>
      </c>
      <c r="I2058" s="61">
        <v>409</v>
      </c>
      <c r="J2058" s="61">
        <v>413</v>
      </c>
      <c r="K2058" s="61">
        <v>413</v>
      </c>
      <c r="L2058" s="65">
        <f t="shared" si="501"/>
        <v>249.37655860349128</v>
      </c>
      <c r="M2058" s="66">
        <f t="shared" si="502"/>
        <v>2992.5187032418953</v>
      </c>
      <c r="N2058" s="79">
        <f aca="true" t="shared" si="503" ref="N2058:N2067">M2058/(L2058)/F2058%</f>
        <v>2.9925187032418954</v>
      </c>
    </row>
    <row r="2059" spans="1:14" ht="15.75">
      <c r="A2059" s="63">
        <v>81</v>
      </c>
      <c r="B2059" s="64">
        <v>43042</v>
      </c>
      <c r="C2059" s="60" t="s">
        <v>20</v>
      </c>
      <c r="D2059" s="60" t="s">
        <v>21</v>
      </c>
      <c r="E2059" s="60" t="s">
        <v>145</v>
      </c>
      <c r="F2059" s="61">
        <v>297</v>
      </c>
      <c r="G2059" s="61">
        <v>289</v>
      </c>
      <c r="H2059" s="61">
        <v>301</v>
      </c>
      <c r="I2059" s="61">
        <v>305</v>
      </c>
      <c r="J2059" s="61">
        <v>309</v>
      </c>
      <c r="K2059" s="61">
        <v>309</v>
      </c>
      <c r="L2059" s="65">
        <f t="shared" si="501"/>
        <v>336.7003367003367</v>
      </c>
      <c r="M2059" s="66">
        <f t="shared" si="502"/>
        <v>4040.4040404040406</v>
      </c>
      <c r="N2059" s="79">
        <f t="shared" si="503"/>
        <v>4.04040404040404</v>
      </c>
    </row>
    <row r="2060" spans="1:14" ht="15.75">
      <c r="A2060" s="63">
        <v>82</v>
      </c>
      <c r="B2060" s="64">
        <v>43042</v>
      </c>
      <c r="C2060" s="60" t="s">
        <v>20</v>
      </c>
      <c r="D2060" s="60" t="s">
        <v>21</v>
      </c>
      <c r="E2060" s="60" t="s">
        <v>64</v>
      </c>
      <c r="F2060" s="61">
        <v>168</v>
      </c>
      <c r="G2060" s="61">
        <v>164</v>
      </c>
      <c r="H2060" s="61">
        <v>170</v>
      </c>
      <c r="I2060" s="61">
        <v>172</v>
      </c>
      <c r="J2060" s="61">
        <v>174</v>
      </c>
      <c r="K2060" s="61">
        <v>170</v>
      </c>
      <c r="L2060" s="65">
        <f t="shared" si="501"/>
        <v>595.2380952380952</v>
      </c>
      <c r="M2060" s="66">
        <f t="shared" si="502"/>
        <v>1190.4761904761904</v>
      </c>
      <c r="N2060" s="79">
        <f t="shared" si="503"/>
        <v>1.1904761904761905</v>
      </c>
    </row>
    <row r="2061" spans="1:14" ht="15.75">
      <c r="A2061" s="63">
        <v>83</v>
      </c>
      <c r="B2061" s="64">
        <v>43041</v>
      </c>
      <c r="C2061" s="60" t="s">
        <v>20</v>
      </c>
      <c r="D2061" s="60" t="s">
        <v>21</v>
      </c>
      <c r="E2061" s="60" t="s">
        <v>395</v>
      </c>
      <c r="F2061" s="61">
        <v>127</v>
      </c>
      <c r="G2061" s="61">
        <v>123</v>
      </c>
      <c r="H2061" s="61">
        <v>129</v>
      </c>
      <c r="I2061" s="61">
        <v>131</v>
      </c>
      <c r="J2061" s="61">
        <v>133</v>
      </c>
      <c r="K2061" s="61">
        <v>123</v>
      </c>
      <c r="L2061" s="65">
        <f t="shared" si="501"/>
        <v>787.4015748031496</v>
      </c>
      <c r="M2061" s="66">
        <f t="shared" si="502"/>
        <v>-3149.6062992125985</v>
      </c>
      <c r="N2061" s="58">
        <f t="shared" si="503"/>
        <v>-3.149606299212598</v>
      </c>
    </row>
    <row r="2062" spans="1:14" ht="15.75">
      <c r="A2062" s="63">
        <v>84</v>
      </c>
      <c r="B2062" s="64">
        <v>43041</v>
      </c>
      <c r="C2062" s="60" t="s">
        <v>20</v>
      </c>
      <c r="D2062" s="60" t="s">
        <v>21</v>
      </c>
      <c r="E2062" s="60" t="s">
        <v>394</v>
      </c>
      <c r="F2062" s="61">
        <v>84.5</v>
      </c>
      <c r="G2062" s="61">
        <v>79</v>
      </c>
      <c r="H2062" s="61">
        <v>87.5</v>
      </c>
      <c r="I2062" s="61">
        <v>89.5</v>
      </c>
      <c r="J2062" s="61">
        <v>91.5</v>
      </c>
      <c r="K2062" s="61">
        <v>85.5</v>
      </c>
      <c r="L2062" s="65">
        <f aca="true" t="shared" si="504" ref="L2062:L2067">100000/F2062</f>
        <v>1183.4319526627219</v>
      </c>
      <c r="M2062" s="66">
        <f t="shared" si="502"/>
        <v>1183.4319526627219</v>
      </c>
      <c r="N2062" s="79">
        <f t="shared" si="503"/>
        <v>1.183431952662722</v>
      </c>
    </row>
    <row r="2063" spans="1:14" ht="15.75">
      <c r="A2063" s="63">
        <v>85</v>
      </c>
      <c r="B2063" s="64">
        <v>43041</v>
      </c>
      <c r="C2063" s="60" t="s">
        <v>20</v>
      </c>
      <c r="D2063" s="60" t="s">
        <v>21</v>
      </c>
      <c r="E2063" s="60" t="s">
        <v>387</v>
      </c>
      <c r="F2063" s="61">
        <v>644</v>
      </c>
      <c r="G2063" s="61">
        <v>632</v>
      </c>
      <c r="H2063" s="61">
        <v>650</v>
      </c>
      <c r="I2063" s="61">
        <v>656</v>
      </c>
      <c r="J2063" s="61">
        <v>662</v>
      </c>
      <c r="K2063" s="61">
        <v>650</v>
      </c>
      <c r="L2063" s="65">
        <f t="shared" si="504"/>
        <v>155.27950310559007</v>
      </c>
      <c r="M2063" s="66">
        <f>IF(D2063="BUY",(K2063-F2063)*(L2063),(F2063-K2063)*(L2063))</f>
        <v>931.6770186335405</v>
      </c>
      <c r="N2063" s="79">
        <f t="shared" si="503"/>
        <v>0.9316770186335404</v>
      </c>
    </row>
    <row r="2064" spans="1:14" ht="15.75">
      <c r="A2064" s="63">
        <v>86</v>
      </c>
      <c r="B2064" s="64">
        <v>43040</v>
      </c>
      <c r="C2064" s="60" t="s">
        <v>20</v>
      </c>
      <c r="D2064" s="60" t="s">
        <v>21</v>
      </c>
      <c r="E2064" s="60" t="s">
        <v>396</v>
      </c>
      <c r="F2064" s="61">
        <v>230</v>
      </c>
      <c r="G2064" s="61">
        <v>222</v>
      </c>
      <c r="H2064" s="61">
        <v>234</v>
      </c>
      <c r="I2064" s="61">
        <v>238</v>
      </c>
      <c r="J2064" s="61">
        <v>242</v>
      </c>
      <c r="K2064" s="61">
        <v>222</v>
      </c>
      <c r="L2064" s="65">
        <f t="shared" si="504"/>
        <v>434.7826086956522</v>
      </c>
      <c r="M2064" s="66">
        <f>IF(D2064="BUY",(K2064-F2064)*(L2064),(F2064-K2064)*(L2064))</f>
        <v>-3478.2608695652175</v>
      </c>
      <c r="N2064" s="58">
        <f t="shared" si="503"/>
        <v>-3.4782608695652177</v>
      </c>
    </row>
    <row r="2065" spans="1:14" ht="15.75">
      <c r="A2065" s="63">
        <v>87</v>
      </c>
      <c r="B2065" s="64">
        <v>43040</v>
      </c>
      <c r="C2065" s="60" t="s">
        <v>20</v>
      </c>
      <c r="D2065" s="60" t="s">
        <v>21</v>
      </c>
      <c r="E2065" s="60" t="s">
        <v>315</v>
      </c>
      <c r="F2065" s="61">
        <v>370</v>
      </c>
      <c r="G2065" s="61">
        <v>360</v>
      </c>
      <c r="H2065" s="61">
        <v>375</v>
      </c>
      <c r="I2065" s="61">
        <v>380</v>
      </c>
      <c r="J2065" s="61">
        <v>385</v>
      </c>
      <c r="K2065" s="61">
        <v>360</v>
      </c>
      <c r="L2065" s="65">
        <f t="shared" si="504"/>
        <v>270.27027027027026</v>
      </c>
      <c r="M2065" s="66">
        <f>IF(D2065="BUY",(K2065-F2065)*(L2065),(F2065-K2065)*(L2065))</f>
        <v>-2702.7027027027025</v>
      </c>
      <c r="N2065" s="58">
        <f t="shared" si="503"/>
        <v>-2.7027027027027026</v>
      </c>
    </row>
    <row r="2066" spans="1:14" ht="15.75">
      <c r="A2066" s="63">
        <v>88</v>
      </c>
      <c r="B2066" s="64">
        <v>43040</v>
      </c>
      <c r="C2066" s="60" t="s">
        <v>20</v>
      </c>
      <c r="D2066" s="60" t="s">
        <v>21</v>
      </c>
      <c r="E2066" s="60" t="s">
        <v>374</v>
      </c>
      <c r="F2066" s="61">
        <v>112</v>
      </c>
      <c r="G2066" s="61">
        <v>108</v>
      </c>
      <c r="H2066" s="61">
        <v>114</v>
      </c>
      <c r="I2066" s="61">
        <v>116</v>
      </c>
      <c r="J2066" s="61">
        <v>118</v>
      </c>
      <c r="K2066" s="61">
        <v>114</v>
      </c>
      <c r="L2066" s="65">
        <f t="shared" si="504"/>
        <v>892.8571428571429</v>
      </c>
      <c r="M2066" s="66">
        <f>IF(D2066="BUY",(K2066-F2066)*(L2066),(F2066-K2066)*(L2066))</f>
        <v>1785.7142857142858</v>
      </c>
      <c r="N2066" s="79">
        <f t="shared" si="503"/>
        <v>1.7857142857142856</v>
      </c>
    </row>
    <row r="2067" spans="1:14" ht="15.75">
      <c r="A2067" s="63">
        <v>89</v>
      </c>
      <c r="B2067" s="64">
        <v>43040</v>
      </c>
      <c r="C2067" s="60" t="s">
        <v>20</v>
      </c>
      <c r="D2067" s="60" t="s">
        <v>21</v>
      </c>
      <c r="E2067" s="60" t="s">
        <v>393</v>
      </c>
      <c r="F2067" s="61">
        <v>300</v>
      </c>
      <c r="G2067" s="61">
        <v>292</v>
      </c>
      <c r="H2067" s="61">
        <v>304</v>
      </c>
      <c r="I2067" s="61">
        <v>308</v>
      </c>
      <c r="J2067" s="61">
        <v>312</v>
      </c>
      <c r="K2067" s="61">
        <v>304</v>
      </c>
      <c r="L2067" s="65">
        <f t="shared" si="504"/>
        <v>333.3333333333333</v>
      </c>
      <c r="M2067" s="66">
        <f>IF(D2067="BUY",(K2067-F2067)*(L2067),(F2067-K2067)*(L2067))</f>
        <v>1333.3333333333333</v>
      </c>
      <c r="N2067" s="79">
        <f t="shared" si="503"/>
        <v>1.3333333333333333</v>
      </c>
    </row>
    <row r="2069" spans="1:14" ht="15.75">
      <c r="A2069" s="82" t="s">
        <v>26</v>
      </c>
      <c r="B2069" s="23"/>
      <c r="C2069" s="24"/>
      <c r="D2069" s="25"/>
      <c r="E2069" s="26"/>
      <c r="F2069" s="26"/>
      <c r="G2069" s="27"/>
      <c r="H2069" s="35"/>
      <c r="I2069" s="35"/>
      <c r="J2069" s="35"/>
      <c r="K2069" s="26"/>
      <c r="L2069" s="21"/>
      <c r="N2069" s="91"/>
    </row>
    <row r="2070" spans="1:12" ht="15.75">
      <c r="A2070" s="82" t="s">
        <v>27</v>
      </c>
      <c r="B2070" s="23"/>
      <c r="C2070" s="24"/>
      <c r="D2070" s="25"/>
      <c r="E2070" s="26"/>
      <c r="F2070" s="26"/>
      <c r="G2070" s="27"/>
      <c r="H2070" s="26"/>
      <c r="I2070" s="26"/>
      <c r="J2070" s="26"/>
      <c r="K2070" s="26"/>
      <c r="L2070" s="21"/>
    </row>
    <row r="2071" spans="1:14" ht="15.75">
      <c r="A2071" s="82" t="s">
        <v>27</v>
      </c>
      <c r="B2071" s="23"/>
      <c r="C2071" s="24"/>
      <c r="D2071" s="25"/>
      <c r="E2071" s="26"/>
      <c r="F2071" s="26"/>
      <c r="G2071" s="27"/>
      <c r="H2071" s="26"/>
      <c r="I2071" s="26"/>
      <c r="J2071" s="26"/>
      <c r="K2071" s="26"/>
      <c r="L2071" s="21"/>
      <c r="M2071" s="21"/>
      <c r="N2071" s="21"/>
    </row>
    <row r="2072" spans="1:14" ht="16.5" thickBot="1">
      <c r="A2072" s="68"/>
      <c r="B2072" s="69"/>
      <c r="C2072" s="26"/>
      <c r="D2072" s="26"/>
      <c r="E2072" s="26"/>
      <c r="F2072" s="29"/>
      <c r="G2072" s="30"/>
      <c r="H2072" s="31" t="s">
        <v>28</v>
      </c>
      <c r="I2072" s="31"/>
      <c r="J2072" s="29"/>
      <c r="K2072" s="29"/>
      <c r="L2072" s="70"/>
      <c r="M2072" s="71"/>
      <c r="N2072" s="90"/>
    </row>
    <row r="2073" spans="1:14" ht="15.75">
      <c r="A2073" s="68"/>
      <c r="B2073" s="69"/>
      <c r="C2073" s="119" t="s">
        <v>29</v>
      </c>
      <c r="D2073" s="119"/>
      <c r="E2073" s="33">
        <v>89</v>
      </c>
      <c r="F2073" s="34">
        <f>F2074+F2075+F2076+F2077+F2078+F2079</f>
        <v>100</v>
      </c>
      <c r="G2073" s="35">
        <v>89</v>
      </c>
      <c r="H2073" s="36">
        <f>G2074/G2073%</f>
        <v>75.28089887640449</v>
      </c>
      <c r="I2073" s="36"/>
      <c r="J2073" s="29"/>
      <c r="K2073" s="29"/>
      <c r="L2073" s="70"/>
      <c r="M2073" s="71"/>
      <c r="N2073" s="90"/>
    </row>
    <row r="2074" spans="1:14" ht="15.75">
      <c r="A2074" s="68"/>
      <c r="B2074" s="69"/>
      <c r="C2074" s="115" t="s">
        <v>30</v>
      </c>
      <c r="D2074" s="115"/>
      <c r="E2074" s="37">
        <v>67</v>
      </c>
      <c r="F2074" s="38">
        <f>(E2074/E2073)*100</f>
        <v>75.28089887640449</v>
      </c>
      <c r="G2074" s="35">
        <v>67</v>
      </c>
      <c r="H2074" s="32"/>
      <c r="I2074" s="32"/>
      <c r="J2074" s="29"/>
      <c r="K2074" s="29"/>
      <c r="L2074" s="70"/>
      <c r="M2074" s="71"/>
      <c r="N2074" s="90"/>
    </row>
    <row r="2075" spans="1:14" ht="15.75">
      <c r="A2075" s="68"/>
      <c r="B2075" s="69"/>
      <c r="C2075" s="115" t="s">
        <v>32</v>
      </c>
      <c r="D2075" s="115"/>
      <c r="E2075" s="37">
        <v>0</v>
      </c>
      <c r="F2075" s="38">
        <f>(E2075/E2073)*100</f>
        <v>0</v>
      </c>
      <c r="G2075" s="40"/>
      <c r="H2075" s="35"/>
      <c r="I2075" s="35"/>
      <c r="J2075" s="29"/>
      <c r="L2075" s="70"/>
      <c r="M2075" s="71"/>
      <c r="N2075" s="90"/>
    </row>
    <row r="2076" spans="1:14" ht="15.75">
      <c r="A2076" s="68"/>
      <c r="B2076" s="69"/>
      <c r="C2076" s="115" t="s">
        <v>33</v>
      </c>
      <c r="D2076" s="115"/>
      <c r="E2076" s="37">
        <v>0</v>
      </c>
      <c r="F2076" s="38">
        <f>(E2076/E2073)*100</f>
        <v>0</v>
      </c>
      <c r="G2076" s="40"/>
      <c r="H2076" s="35"/>
      <c r="I2076" s="35"/>
      <c r="J2076" s="29"/>
      <c r="K2076" s="29"/>
      <c r="L2076" s="29"/>
      <c r="M2076" s="71"/>
      <c r="N2076" s="90"/>
    </row>
    <row r="2077" spans="1:14" ht="15.75">
      <c r="A2077" s="68"/>
      <c r="B2077" s="69"/>
      <c r="C2077" s="115" t="s">
        <v>34</v>
      </c>
      <c r="D2077" s="115"/>
      <c r="E2077" s="37">
        <v>22</v>
      </c>
      <c r="F2077" s="38">
        <f>(E2077/E2073)*100</f>
        <v>24.719101123595504</v>
      </c>
      <c r="G2077" s="40"/>
      <c r="H2077" s="26" t="s">
        <v>35</v>
      </c>
      <c r="I2077" s="26"/>
      <c r="J2077" s="29"/>
      <c r="K2077" s="29"/>
      <c r="L2077" s="70"/>
      <c r="M2077" s="71"/>
      <c r="N2077" s="90"/>
    </row>
    <row r="2078" spans="1:14" ht="15.75">
      <c r="A2078" s="68"/>
      <c r="B2078" s="69"/>
      <c r="C2078" s="115" t="s">
        <v>36</v>
      </c>
      <c r="D2078" s="115"/>
      <c r="E2078" s="37">
        <v>0</v>
      </c>
      <c r="F2078" s="38">
        <f>(E2078/E2073)*100</f>
        <v>0</v>
      </c>
      <c r="G2078" s="40"/>
      <c r="H2078" s="26"/>
      <c r="I2078" s="26"/>
      <c r="J2078" s="29"/>
      <c r="K2078" s="29"/>
      <c r="L2078" s="70"/>
      <c r="M2078" s="71"/>
      <c r="N2078" s="90"/>
    </row>
    <row r="2079" spans="1:14" ht="16.5" thickBot="1">
      <c r="A2079" s="68"/>
      <c r="B2079" s="69"/>
      <c r="C2079" s="116" t="s">
        <v>37</v>
      </c>
      <c r="D2079" s="116"/>
      <c r="E2079" s="42"/>
      <c r="F2079" s="43">
        <f>(E2079/E2073)*100</f>
        <v>0</v>
      </c>
      <c r="G2079" s="40"/>
      <c r="H2079" s="26"/>
      <c r="I2079" s="26"/>
      <c r="J2079" s="29"/>
      <c r="K2079" s="29"/>
      <c r="L2079" s="70"/>
      <c r="M2079" s="71"/>
      <c r="N2079" s="90"/>
    </row>
    <row r="2080" spans="1:14" ht="15.75">
      <c r="A2080" s="83" t="s">
        <v>38</v>
      </c>
      <c r="B2080" s="23"/>
      <c r="C2080" s="24"/>
      <c r="D2080" s="24"/>
      <c r="E2080" s="26"/>
      <c r="F2080" s="26"/>
      <c r="G2080" s="84"/>
      <c r="H2080" s="85"/>
      <c r="I2080" s="85"/>
      <c r="J2080" s="85"/>
      <c r="K2080" s="26"/>
      <c r="L2080" s="21"/>
      <c r="M2080" s="44"/>
      <c r="N2080" s="44"/>
    </row>
    <row r="2081" spans="1:14" ht="15.75">
      <c r="A2081" s="25" t="s">
        <v>39</v>
      </c>
      <c r="B2081" s="23"/>
      <c r="C2081" s="86"/>
      <c r="D2081" s="87"/>
      <c r="E2081" s="28"/>
      <c r="F2081" s="85"/>
      <c r="G2081" s="84"/>
      <c r="H2081" s="85"/>
      <c r="I2081" s="85"/>
      <c r="J2081" s="85"/>
      <c r="K2081" s="26"/>
      <c r="L2081" s="21"/>
      <c r="M2081" s="28"/>
      <c r="N2081" s="28"/>
    </row>
    <row r="2082" spans="1:14" ht="15.75">
      <c r="A2082" s="25" t="s">
        <v>40</v>
      </c>
      <c r="B2082" s="23"/>
      <c r="C2082" s="24"/>
      <c r="D2082" s="87"/>
      <c r="E2082" s="28"/>
      <c r="F2082" s="85"/>
      <c r="G2082" s="84"/>
      <c r="H2082" s="32"/>
      <c r="I2082" s="32"/>
      <c r="J2082" s="32"/>
      <c r="K2082" s="26"/>
      <c r="L2082" s="21"/>
      <c r="M2082" s="21"/>
      <c r="N2082" s="21"/>
    </row>
    <row r="2083" spans="1:14" ht="15.75">
      <c r="A2083" s="25" t="s">
        <v>41</v>
      </c>
      <c r="B2083" s="86"/>
      <c r="C2083" s="24"/>
      <c r="D2083" s="87"/>
      <c r="E2083" s="28"/>
      <c r="F2083" s="85"/>
      <c r="G2083" s="30"/>
      <c r="H2083" s="32"/>
      <c r="I2083" s="32"/>
      <c r="J2083" s="32"/>
      <c r="K2083" s="26"/>
      <c r="L2083" s="21"/>
      <c r="M2083" s="21"/>
      <c r="N2083" s="21"/>
    </row>
    <row r="2084" spans="1:14" ht="15.75">
      <c r="A2084" s="25" t="s">
        <v>42</v>
      </c>
      <c r="B2084" s="39"/>
      <c r="C2084" s="24"/>
      <c r="D2084" s="88"/>
      <c r="E2084" s="85"/>
      <c r="F2084" s="85"/>
      <c r="G2084" s="30"/>
      <c r="H2084" s="32"/>
      <c r="I2084" s="32"/>
      <c r="J2084" s="32"/>
      <c r="K2084" s="85"/>
      <c r="L2084" s="21"/>
      <c r="M2084" s="21"/>
      <c r="N2084" s="21"/>
    </row>
    <row r="2085" ht="16.5" thickBot="1"/>
    <row r="2086" spans="1:14" ht="16.5" thickBot="1">
      <c r="A2086" s="124" t="s">
        <v>0</v>
      </c>
      <c r="B2086" s="124"/>
      <c r="C2086" s="124"/>
      <c r="D2086" s="124"/>
      <c r="E2086" s="124"/>
      <c r="F2086" s="124"/>
      <c r="G2086" s="124"/>
      <c r="H2086" s="124"/>
      <c r="I2086" s="124"/>
      <c r="J2086" s="124"/>
      <c r="K2086" s="124"/>
      <c r="L2086" s="124"/>
      <c r="M2086" s="124"/>
      <c r="N2086" s="124"/>
    </row>
    <row r="2087" spans="1:14" ht="16.5" thickBot="1">
      <c r="A2087" s="124"/>
      <c r="B2087" s="124"/>
      <c r="C2087" s="124"/>
      <c r="D2087" s="124"/>
      <c r="E2087" s="124"/>
      <c r="F2087" s="124"/>
      <c r="G2087" s="124"/>
      <c r="H2087" s="124"/>
      <c r="I2087" s="124"/>
      <c r="J2087" s="124"/>
      <c r="K2087" s="124"/>
      <c r="L2087" s="124"/>
      <c r="M2087" s="124"/>
      <c r="N2087" s="124"/>
    </row>
    <row r="2088" spans="1:14" ht="15.75">
      <c r="A2088" s="124"/>
      <c r="B2088" s="124"/>
      <c r="C2088" s="124"/>
      <c r="D2088" s="124"/>
      <c r="E2088" s="124"/>
      <c r="F2088" s="124"/>
      <c r="G2088" s="124"/>
      <c r="H2088" s="124"/>
      <c r="I2088" s="124"/>
      <c r="J2088" s="124"/>
      <c r="K2088" s="124"/>
      <c r="L2088" s="124"/>
      <c r="M2088" s="124"/>
      <c r="N2088" s="124"/>
    </row>
    <row r="2089" spans="1:14" ht="15.75">
      <c r="A2089" s="125" t="s">
        <v>1</v>
      </c>
      <c r="B2089" s="125"/>
      <c r="C2089" s="125"/>
      <c r="D2089" s="125"/>
      <c r="E2089" s="125"/>
      <c r="F2089" s="125"/>
      <c r="G2089" s="125"/>
      <c r="H2089" s="125"/>
      <c r="I2089" s="125"/>
      <c r="J2089" s="125"/>
      <c r="K2089" s="125"/>
      <c r="L2089" s="125"/>
      <c r="M2089" s="125"/>
      <c r="N2089" s="125"/>
    </row>
    <row r="2090" spans="1:14" ht="15.75">
      <c r="A2090" s="125" t="s">
        <v>2</v>
      </c>
      <c r="B2090" s="125"/>
      <c r="C2090" s="125"/>
      <c r="D2090" s="125"/>
      <c r="E2090" s="125"/>
      <c r="F2090" s="125"/>
      <c r="G2090" s="125"/>
      <c r="H2090" s="125"/>
      <c r="I2090" s="125"/>
      <c r="J2090" s="125"/>
      <c r="K2090" s="125"/>
      <c r="L2090" s="125"/>
      <c r="M2090" s="125"/>
      <c r="N2090" s="125"/>
    </row>
    <row r="2091" spans="1:14" ht="16.5" thickBot="1">
      <c r="A2091" s="126" t="s">
        <v>3</v>
      </c>
      <c r="B2091" s="126"/>
      <c r="C2091" s="126"/>
      <c r="D2091" s="126"/>
      <c r="E2091" s="126"/>
      <c r="F2091" s="126"/>
      <c r="G2091" s="126"/>
      <c r="H2091" s="126"/>
      <c r="I2091" s="126"/>
      <c r="J2091" s="126"/>
      <c r="K2091" s="126"/>
      <c r="L2091" s="126"/>
      <c r="M2091" s="126"/>
      <c r="N2091" s="126"/>
    </row>
    <row r="2092" spans="1:14" ht="15.75">
      <c r="A2092" s="127" t="s">
        <v>342</v>
      </c>
      <c r="B2092" s="127"/>
      <c r="C2092" s="127"/>
      <c r="D2092" s="127"/>
      <c r="E2092" s="127"/>
      <c r="F2092" s="127"/>
      <c r="G2092" s="127"/>
      <c r="H2092" s="127"/>
      <c r="I2092" s="127"/>
      <c r="J2092" s="127"/>
      <c r="K2092" s="127"/>
      <c r="L2092" s="127"/>
      <c r="M2092" s="127"/>
      <c r="N2092" s="127"/>
    </row>
    <row r="2093" spans="1:14" ht="15.75">
      <c r="A2093" s="127" t="s">
        <v>5</v>
      </c>
      <c r="B2093" s="127"/>
      <c r="C2093" s="127"/>
      <c r="D2093" s="127"/>
      <c r="E2093" s="127"/>
      <c r="F2093" s="127"/>
      <c r="G2093" s="127"/>
      <c r="H2093" s="127"/>
      <c r="I2093" s="127"/>
      <c r="J2093" s="127"/>
      <c r="K2093" s="127"/>
      <c r="L2093" s="127"/>
      <c r="M2093" s="127"/>
      <c r="N2093" s="127"/>
    </row>
    <row r="2094" spans="1:14" ht="15.75">
      <c r="A2094" s="122" t="s">
        <v>6</v>
      </c>
      <c r="B2094" s="117" t="s">
        <v>7</v>
      </c>
      <c r="C2094" s="117" t="s">
        <v>8</v>
      </c>
      <c r="D2094" s="122" t="s">
        <v>9</v>
      </c>
      <c r="E2094" s="117" t="s">
        <v>10</v>
      </c>
      <c r="F2094" s="117" t="s">
        <v>11</v>
      </c>
      <c r="G2094" s="117" t="s">
        <v>12</v>
      </c>
      <c r="H2094" s="117" t="s">
        <v>13</v>
      </c>
      <c r="I2094" s="117" t="s">
        <v>14</v>
      </c>
      <c r="J2094" s="117" t="s">
        <v>15</v>
      </c>
      <c r="K2094" s="120" t="s">
        <v>16</v>
      </c>
      <c r="L2094" s="117" t="s">
        <v>17</v>
      </c>
      <c r="M2094" s="117" t="s">
        <v>18</v>
      </c>
      <c r="N2094" s="117" t="s">
        <v>19</v>
      </c>
    </row>
    <row r="2095" spans="1:14" ht="15.75">
      <c r="A2095" s="123"/>
      <c r="B2095" s="118"/>
      <c r="C2095" s="118"/>
      <c r="D2095" s="123"/>
      <c r="E2095" s="118"/>
      <c r="F2095" s="118"/>
      <c r="G2095" s="118"/>
      <c r="H2095" s="118"/>
      <c r="I2095" s="118"/>
      <c r="J2095" s="118"/>
      <c r="K2095" s="121"/>
      <c r="L2095" s="118"/>
      <c r="M2095" s="118"/>
      <c r="N2095" s="118"/>
    </row>
    <row r="2096" spans="1:14" ht="16.5" customHeight="1">
      <c r="A2096" s="63">
        <v>1</v>
      </c>
      <c r="B2096" s="64">
        <v>43039</v>
      </c>
      <c r="C2096" s="60" t="s">
        <v>20</v>
      </c>
      <c r="D2096" s="60" t="s">
        <v>21</v>
      </c>
      <c r="E2096" s="60" t="s">
        <v>387</v>
      </c>
      <c r="F2096" s="61">
        <v>624</v>
      </c>
      <c r="G2096" s="61">
        <v>612</v>
      </c>
      <c r="H2096" s="61">
        <v>630</v>
      </c>
      <c r="I2096" s="61">
        <v>636</v>
      </c>
      <c r="J2096" s="61">
        <v>633</v>
      </c>
      <c r="K2096" s="61">
        <v>633</v>
      </c>
      <c r="L2096" s="65">
        <f aca="true" t="shared" si="505" ref="L2096:L2108">100000/F2096</f>
        <v>160.25641025641025</v>
      </c>
      <c r="M2096" s="66">
        <f>IF(D2096="BUY",(K2096-F2096)*(L2096),(F2096-K2096)*(L2096))</f>
        <v>1442.3076923076922</v>
      </c>
      <c r="N2096" s="79">
        <f>M2096/(L2096)/F2096%</f>
        <v>1.4423076923076923</v>
      </c>
    </row>
    <row r="2097" spans="1:14" ht="16.5" customHeight="1">
      <c r="A2097" s="63">
        <v>2</v>
      </c>
      <c r="B2097" s="64">
        <v>43039</v>
      </c>
      <c r="C2097" s="60" t="s">
        <v>20</v>
      </c>
      <c r="D2097" s="60" t="s">
        <v>21</v>
      </c>
      <c r="E2097" s="60" t="s">
        <v>288</v>
      </c>
      <c r="F2097" s="61">
        <v>1700</v>
      </c>
      <c r="G2097" s="61">
        <v>1670</v>
      </c>
      <c r="H2097" s="61">
        <v>1715</v>
      </c>
      <c r="I2097" s="61">
        <v>1730</v>
      </c>
      <c r="J2097" s="61">
        <v>1745</v>
      </c>
      <c r="K2097" s="61">
        <v>1715</v>
      </c>
      <c r="L2097" s="65">
        <f>100000/F2097</f>
        <v>58.8235294117647</v>
      </c>
      <c r="M2097" s="66">
        <f>IF(D2097="BUY",(K2097-F2097)*(L2097),(F2097-K2097)*(L2097))</f>
        <v>882.3529411764705</v>
      </c>
      <c r="N2097" s="79">
        <f>M2097/(L2097)/F2097%</f>
        <v>0.8823529411764706</v>
      </c>
    </row>
    <row r="2098" spans="1:14" ht="16.5" customHeight="1">
      <c r="A2098" s="63">
        <v>3</v>
      </c>
      <c r="B2098" s="64">
        <v>43039</v>
      </c>
      <c r="C2098" s="60" t="s">
        <v>20</v>
      </c>
      <c r="D2098" s="60" t="s">
        <v>21</v>
      </c>
      <c r="E2098" s="60" t="s">
        <v>287</v>
      </c>
      <c r="F2098" s="61">
        <v>148</v>
      </c>
      <c r="G2098" s="61">
        <v>144</v>
      </c>
      <c r="H2098" s="61">
        <v>150</v>
      </c>
      <c r="I2098" s="61">
        <v>152</v>
      </c>
      <c r="J2098" s="61">
        <v>154</v>
      </c>
      <c r="K2098" s="61">
        <v>150</v>
      </c>
      <c r="L2098" s="65">
        <f>100000/F2098</f>
        <v>675.6756756756756</v>
      </c>
      <c r="M2098" s="66">
        <f>IF(D2098="BUY",(K2098-F2098)*(L2098),(F2098-K2098)*(L2098))</f>
        <v>1351.3513513513512</v>
      </c>
      <c r="N2098" s="79">
        <f>M2098/(L2098)/F2098%</f>
        <v>1.3513513513513513</v>
      </c>
    </row>
    <row r="2099" spans="1:14" ht="16.5" customHeight="1">
      <c r="A2099" s="63">
        <v>4</v>
      </c>
      <c r="B2099" s="64">
        <v>43038</v>
      </c>
      <c r="C2099" s="60" t="s">
        <v>20</v>
      </c>
      <c r="D2099" s="60" t="s">
        <v>21</v>
      </c>
      <c r="E2099" s="60" t="s">
        <v>384</v>
      </c>
      <c r="F2099" s="61">
        <v>142</v>
      </c>
      <c r="G2099" s="61">
        <v>136</v>
      </c>
      <c r="H2099" s="61">
        <v>145</v>
      </c>
      <c r="I2099" s="61">
        <v>148</v>
      </c>
      <c r="J2099" s="61">
        <v>151</v>
      </c>
      <c r="K2099" s="61">
        <v>144.9</v>
      </c>
      <c r="L2099" s="65">
        <f>100000/F2099</f>
        <v>704.2253521126761</v>
      </c>
      <c r="M2099" s="66">
        <f>IF(D2099="BUY",(K2099-F2099)*(L2099),(F2099-K2099)*(L2099))</f>
        <v>2042.2535211267648</v>
      </c>
      <c r="N2099" s="79">
        <f>M2099/(L2099)/F2099%</f>
        <v>2.0422535211267645</v>
      </c>
    </row>
    <row r="2100" spans="1:14" ht="16.5" customHeight="1">
      <c r="A2100" s="63">
        <v>5</v>
      </c>
      <c r="B2100" s="64">
        <v>43038</v>
      </c>
      <c r="C2100" s="60" t="s">
        <v>20</v>
      </c>
      <c r="D2100" s="60" t="s">
        <v>21</v>
      </c>
      <c r="E2100" s="60" t="s">
        <v>381</v>
      </c>
      <c r="F2100" s="61">
        <v>208</v>
      </c>
      <c r="G2100" s="61">
        <v>202</v>
      </c>
      <c r="H2100" s="61">
        <v>211</v>
      </c>
      <c r="I2100" s="61">
        <v>214</v>
      </c>
      <c r="J2100" s="61">
        <v>217</v>
      </c>
      <c r="K2100" s="61">
        <v>202</v>
      </c>
      <c r="L2100" s="65">
        <f t="shared" si="505"/>
        <v>480.7692307692308</v>
      </c>
      <c r="M2100" s="66">
        <f>IF(D2100="BUY",(K2100-F2100)*(L2100),(F2100-K2100)*(L2100))</f>
        <v>-2884.6153846153848</v>
      </c>
      <c r="N2100" s="58">
        <f>M2100/(L2100)/F2100%</f>
        <v>-2.8846153846153846</v>
      </c>
    </row>
    <row r="2101" spans="1:14" ht="16.5" customHeight="1">
      <c r="A2101" s="63">
        <v>6</v>
      </c>
      <c r="B2101" s="64">
        <v>43038</v>
      </c>
      <c r="C2101" s="60" t="s">
        <v>20</v>
      </c>
      <c r="D2101" s="60" t="s">
        <v>21</v>
      </c>
      <c r="E2101" s="60" t="s">
        <v>386</v>
      </c>
      <c r="F2101" s="61">
        <v>218.5</v>
      </c>
      <c r="G2101" s="61">
        <v>210</v>
      </c>
      <c r="H2101" s="61">
        <v>223</v>
      </c>
      <c r="I2101" s="61">
        <v>227</v>
      </c>
      <c r="J2101" s="61">
        <v>231</v>
      </c>
      <c r="K2101" s="61">
        <v>223</v>
      </c>
      <c r="L2101" s="65">
        <f t="shared" si="505"/>
        <v>457.66590389016017</v>
      </c>
      <c r="M2101" s="66">
        <f aca="true" t="shared" si="506" ref="M2101:M2108">IF(D2101="BUY",(K2101-F2101)*(L2101),(F2101-K2101)*(L2101))</f>
        <v>2059.4965675057206</v>
      </c>
      <c r="N2101" s="79">
        <f aca="true" t="shared" si="507" ref="N2101:N2108">M2101/(L2101)/F2101%</f>
        <v>2.059496567505721</v>
      </c>
    </row>
    <row r="2102" spans="1:14" ht="16.5" customHeight="1">
      <c r="A2102" s="63">
        <v>7</v>
      </c>
      <c r="B2102" s="64">
        <v>43038</v>
      </c>
      <c r="C2102" s="60" t="s">
        <v>20</v>
      </c>
      <c r="D2102" s="60" t="s">
        <v>21</v>
      </c>
      <c r="E2102" s="60" t="s">
        <v>203</v>
      </c>
      <c r="F2102" s="61">
        <v>430</v>
      </c>
      <c r="G2102" s="61">
        <v>420</v>
      </c>
      <c r="H2102" s="61">
        <v>135</v>
      </c>
      <c r="I2102" s="61">
        <v>440</v>
      </c>
      <c r="J2102" s="61">
        <v>445</v>
      </c>
      <c r="K2102" s="61">
        <v>440</v>
      </c>
      <c r="L2102" s="65">
        <f t="shared" si="505"/>
        <v>232.5581395348837</v>
      </c>
      <c r="M2102" s="66">
        <f t="shared" si="506"/>
        <v>2325.581395348837</v>
      </c>
      <c r="N2102" s="79">
        <f t="shared" si="507"/>
        <v>2.325581395348837</v>
      </c>
    </row>
    <row r="2103" spans="1:14" ht="16.5" customHeight="1">
      <c r="A2103" s="63">
        <v>8</v>
      </c>
      <c r="B2103" s="64">
        <v>43038</v>
      </c>
      <c r="C2103" s="60" t="s">
        <v>20</v>
      </c>
      <c r="D2103" s="60" t="s">
        <v>21</v>
      </c>
      <c r="E2103" s="60" t="s">
        <v>385</v>
      </c>
      <c r="F2103" s="61">
        <v>186</v>
      </c>
      <c r="G2103" s="61">
        <v>182</v>
      </c>
      <c r="H2103" s="61">
        <v>188</v>
      </c>
      <c r="I2103" s="61">
        <v>190</v>
      </c>
      <c r="J2103" s="61">
        <v>192</v>
      </c>
      <c r="K2103" s="61">
        <v>190</v>
      </c>
      <c r="L2103" s="65">
        <f t="shared" si="505"/>
        <v>537.6344086021505</v>
      </c>
      <c r="M2103" s="66">
        <f t="shared" si="506"/>
        <v>2150.537634408602</v>
      </c>
      <c r="N2103" s="79">
        <f t="shared" si="507"/>
        <v>2.150537634408602</v>
      </c>
    </row>
    <row r="2104" spans="1:14" ht="16.5" customHeight="1">
      <c r="A2104" s="63">
        <v>9</v>
      </c>
      <c r="B2104" s="64">
        <v>43035</v>
      </c>
      <c r="C2104" s="60" t="s">
        <v>20</v>
      </c>
      <c r="D2104" s="60" t="s">
        <v>21</v>
      </c>
      <c r="E2104" s="60" t="s">
        <v>382</v>
      </c>
      <c r="F2104" s="61">
        <v>53</v>
      </c>
      <c r="G2104" s="61">
        <v>50</v>
      </c>
      <c r="H2104" s="61">
        <v>55</v>
      </c>
      <c r="I2104" s="61">
        <v>57</v>
      </c>
      <c r="J2104" s="61">
        <v>59</v>
      </c>
      <c r="K2104" s="61">
        <v>50</v>
      </c>
      <c r="L2104" s="65">
        <f t="shared" si="505"/>
        <v>1886.7924528301887</v>
      </c>
      <c r="M2104" s="66">
        <f t="shared" si="506"/>
        <v>-5660.377358490567</v>
      </c>
      <c r="N2104" s="58">
        <f t="shared" si="507"/>
        <v>-5.660377358490567</v>
      </c>
    </row>
    <row r="2105" spans="1:14" ht="17.25" customHeight="1">
      <c r="A2105" s="63">
        <v>10</v>
      </c>
      <c r="B2105" s="64">
        <v>43035</v>
      </c>
      <c r="C2105" s="60" t="s">
        <v>20</v>
      </c>
      <c r="D2105" s="60" t="s">
        <v>21</v>
      </c>
      <c r="E2105" s="60" t="s">
        <v>272</v>
      </c>
      <c r="F2105" s="61">
        <v>548</v>
      </c>
      <c r="G2105" s="61">
        <v>838</v>
      </c>
      <c r="H2105" s="61">
        <v>553</v>
      </c>
      <c r="I2105" s="61">
        <v>558</v>
      </c>
      <c r="J2105" s="61">
        <v>563</v>
      </c>
      <c r="K2105" s="61">
        <v>553</v>
      </c>
      <c r="L2105" s="65">
        <f t="shared" si="505"/>
        <v>182.4817518248175</v>
      </c>
      <c r="M2105" s="66">
        <f t="shared" si="506"/>
        <v>912.4087591240875</v>
      </c>
      <c r="N2105" s="79">
        <f t="shared" si="507"/>
        <v>0.9124087591240875</v>
      </c>
    </row>
    <row r="2106" spans="1:14" ht="16.5" customHeight="1">
      <c r="A2106" s="63">
        <v>11</v>
      </c>
      <c r="B2106" s="64">
        <v>43035</v>
      </c>
      <c r="C2106" s="60" t="s">
        <v>20</v>
      </c>
      <c r="D2106" s="60" t="s">
        <v>21</v>
      </c>
      <c r="E2106" s="60" t="s">
        <v>383</v>
      </c>
      <c r="F2106" s="61">
        <v>174</v>
      </c>
      <c r="G2106" s="61">
        <v>170</v>
      </c>
      <c r="H2106" s="61">
        <v>176</v>
      </c>
      <c r="I2106" s="61">
        <v>178</v>
      </c>
      <c r="J2106" s="61">
        <v>180</v>
      </c>
      <c r="K2106" s="61">
        <v>180</v>
      </c>
      <c r="L2106" s="65">
        <f t="shared" si="505"/>
        <v>574.7126436781609</v>
      </c>
      <c r="M2106" s="66">
        <f t="shared" si="506"/>
        <v>3448.2758620689656</v>
      </c>
      <c r="N2106" s="79">
        <f t="shared" si="507"/>
        <v>3.4482758620689657</v>
      </c>
    </row>
    <row r="2107" spans="1:14" ht="16.5" customHeight="1">
      <c r="A2107" s="63">
        <v>12</v>
      </c>
      <c r="B2107" s="64">
        <v>43035</v>
      </c>
      <c r="C2107" s="60" t="s">
        <v>20</v>
      </c>
      <c r="D2107" s="60" t="s">
        <v>21</v>
      </c>
      <c r="E2107" s="60" t="s">
        <v>381</v>
      </c>
      <c r="F2107" s="61">
        <v>202</v>
      </c>
      <c r="G2107" s="61">
        <v>196</v>
      </c>
      <c r="H2107" s="61">
        <v>205</v>
      </c>
      <c r="I2107" s="61">
        <v>208</v>
      </c>
      <c r="J2107" s="61">
        <v>211</v>
      </c>
      <c r="K2107" s="61">
        <v>205</v>
      </c>
      <c r="L2107" s="65">
        <f t="shared" si="505"/>
        <v>495.0495049504951</v>
      </c>
      <c r="M2107" s="66">
        <f t="shared" si="506"/>
        <v>1485.1485148514853</v>
      </c>
      <c r="N2107" s="79">
        <f t="shared" si="507"/>
        <v>1.4851485148514851</v>
      </c>
    </row>
    <row r="2108" spans="1:14" ht="16.5" customHeight="1">
      <c r="A2108" s="63">
        <v>13</v>
      </c>
      <c r="B2108" s="64">
        <v>43034</v>
      </c>
      <c r="C2108" s="60" t="s">
        <v>20</v>
      </c>
      <c r="D2108" s="60" t="s">
        <v>21</v>
      </c>
      <c r="E2108" s="60" t="s">
        <v>380</v>
      </c>
      <c r="F2108" s="61">
        <v>955</v>
      </c>
      <c r="G2108" s="61">
        <v>937</v>
      </c>
      <c r="H2108" s="61">
        <v>964</v>
      </c>
      <c r="I2108" s="61">
        <v>973</v>
      </c>
      <c r="J2108" s="61">
        <v>982</v>
      </c>
      <c r="K2108" s="61">
        <v>937</v>
      </c>
      <c r="L2108" s="65">
        <f t="shared" si="505"/>
        <v>104.71204188481676</v>
      </c>
      <c r="M2108" s="66">
        <f t="shared" si="506"/>
        <v>-1884.8167539267015</v>
      </c>
      <c r="N2108" s="58">
        <f t="shared" si="507"/>
        <v>-1.8848167539267013</v>
      </c>
    </row>
    <row r="2109" spans="1:14" ht="16.5" customHeight="1">
      <c r="A2109" s="63">
        <v>14</v>
      </c>
      <c r="B2109" s="64">
        <v>43034</v>
      </c>
      <c r="C2109" s="60" t="s">
        <v>20</v>
      </c>
      <c r="D2109" s="60" t="s">
        <v>21</v>
      </c>
      <c r="E2109" s="60" t="s">
        <v>373</v>
      </c>
      <c r="F2109" s="61">
        <v>156</v>
      </c>
      <c r="G2109" s="61">
        <v>160</v>
      </c>
      <c r="H2109" s="61">
        <v>159</v>
      </c>
      <c r="I2109" s="61">
        <v>162</v>
      </c>
      <c r="J2109" s="61">
        <v>165</v>
      </c>
      <c r="K2109" s="61">
        <v>159</v>
      </c>
      <c r="L2109" s="65">
        <f aca="true" t="shared" si="508" ref="L2109:L2122">100000/F2109</f>
        <v>641.025641025641</v>
      </c>
      <c r="M2109" s="66">
        <f aca="true" t="shared" si="509" ref="M2109:M2117">IF(D2109="BUY",(K2109-F2109)*(L2109),(F2109-K2109)*(L2109))</f>
        <v>1923.0769230769229</v>
      </c>
      <c r="N2109" s="79">
        <f aca="true" t="shared" si="510" ref="N2109:N2117">M2109/(L2109)/F2109%</f>
        <v>1.923076923076923</v>
      </c>
    </row>
    <row r="2110" spans="1:14" ht="16.5" customHeight="1">
      <c r="A2110" s="63">
        <v>15</v>
      </c>
      <c r="B2110" s="64">
        <v>43034</v>
      </c>
      <c r="C2110" s="60" t="s">
        <v>20</v>
      </c>
      <c r="D2110" s="60" t="s">
        <v>21</v>
      </c>
      <c r="E2110" s="60" t="s">
        <v>370</v>
      </c>
      <c r="F2110" s="61">
        <v>518</v>
      </c>
      <c r="G2110" s="61">
        <v>508</v>
      </c>
      <c r="H2110" s="61">
        <v>523</v>
      </c>
      <c r="I2110" s="61">
        <v>528</v>
      </c>
      <c r="J2110" s="61">
        <v>533</v>
      </c>
      <c r="K2110" s="61">
        <v>508</v>
      </c>
      <c r="L2110" s="65">
        <f t="shared" si="508"/>
        <v>193.05019305019306</v>
      </c>
      <c r="M2110" s="66">
        <f t="shared" si="509"/>
        <v>-1930.5019305019305</v>
      </c>
      <c r="N2110" s="58">
        <f t="shared" si="510"/>
        <v>-1.9305019305019306</v>
      </c>
    </row>
    <row r="2111" spans="1:14" ht="16.5" customHeight="1">
      <c r="A2111" s="63">
        <v>16</v>
      </c>
      <c r="B2111" s="64">
        <v>43033</v>
      </c>
      <c r="C2111" s="60" t="s">
        <v>20</v>
      </c>
      <c r="D2111" s="60" t="s">
        <v>21</v>
      </c>
      <c r="E2111" s="60" t="s">
        <v>379</v>
      </c>
      <c r="F2111" s="61">
        <v>136</v>
      </c>
      <c r="G2111" s="61">
        <v>130</v>
      </c>
      <c r="H2111" s="61">
        <v>139</v>
      </c>
      <c r="I2111" s="61">
        <v>142</v>
      </c>
      <c r="J2111" s="61">
        <v>145</v>
      </c>
      <c r="K2111" s="61">
        <v>139</v>
      </c>
      <c r="L2111" s="65">
        <f t="shared" si="508"/>
        <v>735.2941176470588</v>
      </c>
      <c r="M2111" s="66">
        <f t="shared" si="509"/>
        <v>2205.8823529411766</v>
      </c>
      <c r="N2111" s="79">
        <f t="shared" si="510"/>
        <v>2.2058823529411766</v>
      </c>
    </row>
    <row r="2112" spans="1:14" ht="16.5" customHeight="1">
      <c r="A2112" s="63">
        <v>17</v>
      </c>
      <c r="B2112" s="64">
        <v>43033</v>
      </c>
      <c r="C2112" s="60" t="s">
        <v>20</v>
      </c>
      <c r="D2112" s="60" t="s">
        <v>21</v>
      </c>
      <c r="E2112" s="60" t="s">
        <v>374</v>
      </c>
      <c r="F2112" s="61">
        <v>107</v>
      </c>
      <c r="G2112" s="61">
        <v>103</v>
      </c>
      <c r="H2112" s="61">
        <v>109</v>
      </c>
      <c r="I2112" s="61">
        <v>111</v>
      </c>
      <c r="J2112" s="61">
        <v>113</v>
      </c>
      <c r="K2112" s="61">
        <v>109</v>
      </c>
      <c r="L2112" s="65">
        <f t="shared" si="508"/>
        <v>934.5794392523364</v>
      </c>
      <c r="M2112" s="66">
        <f t="shared" si="509"/>
        <v>1869.1588785046729</v>
      </c>
      <c r="N2112" s="79">
        <f t="shared" si="510"/>
        <v>1.8691588785046729</v>
      </c>
    </row>
    <row r="2113" spans="1:14" ht="16.5" customHeight="1">
      <c r="A2113" s="63">
        <v>18</v>
      </c>
      <c r="B2113" s="64">
        <v>43033</v>
      </c>
      <c r="C2113" s="60" t="s">
        <v>20</v>
      </c>
      <c r="D2113" s="60" t="s">
        <v>21</v>
      </c>
      <c r="E2113" s="60" t="s">
        <v>66</v>
      </c>
      <c r="F2113" s="61">
        <v>267</v>
      </c>
      <c r="G2113" s="61">
        <v>260</v>
      </c>
      <c r="H2113" s="61">
        <v>270</v>
      </c>
      <c r="I2113" s="61">
        <v>273</v>
      </c>
      <c r="J2113" s="61">
        <v>276</v>
      </c>
      <c r="K2113" s="61">
        <v>270</v>
      </c>
      <c r="L2113" s="65">
        <f t="shared" si="508"/>
        <v>374.53183520599254</v>
      </c>
      <c r="M2113" s="66">
        <f t="shared" si="509"/>
        <v>1123.5955056179776</v>
      </c>
      <c r="N2113" s="79">
        <f t="shared" si="510"/>
        <v>1.1235955056179776</v>
      </c>
    </row>
    <row r="2114" spans="1:14" ht="16.5" customHeight="1">
      <c r="A2114" s="63">
        <v>19</v>
      </c>
      <c r="B2114" s="64">
        <v>43033</v>
      </c>
      <c r="C2114" s="60" t="s">
        <v>20</v>
      </c>
      <c r="D2114" s="60" t="s">
        <v>21</v>
      </c>
      <c r="E2114" s="60" t="s">
        <v>145</v>
      </c>
      <c r="F2114" s="61">
        <v>255</v>
      </c>
      <c r="G2114" s="61">
        <v>248</v>
      </c>
      <c r="H2114" s="61">
        <v>258</v>
      </c>
      <c r="I2114" s="61">
        <v>261</v>
      </c>
      <c r="J2114" s="61">
        <v>264</v>
      </c>
      <c r="K2114" s="61">
        <v>248</v>
      </c>
      <c r="L2114" s="65">
        <f t="shared" si="508"/>
        <v>392.15686274509807</v>
      </c>
      <c r="M2114" s="66">
        <f t="shared" si="509"/>
        <v>-2745.0980392156866</v>
      </c>
      <c r="N2114" s="58">
        <f t="shared" si="510"/>
        <v>-2.7450980392156863</v>
      </c>
    </row>
    <row r="2115" spans="1:14" ht="16.5" customHeight="1">
      <c r="A2115" s="63">
        <v>20</v>
      </c>
      <c r="B2115" s="64">
        <v>43033</v>
      </c>
      <c r="C2115" s="60" t="s">
        <v>20</v>
      </c>
      <c r="D2115" s="60" t="s">
        <v>21</v>
      </c>
      <c r="E2115" s="60" t="s">
        <v>378</v>
      </c>
      <c r="F2115" s="61">
        <v>900</v>
      </c>
      <c r="G2115" s="61">
        <v>880</v>
      </c>
      <c r="H2115" s="61">
        <v>910</v>
      </c>
      <c r="I2115" s="61">
        <v>920</v>
      </c>
      <c r="J2115" s="61">
        <v>930</v>
      </c>
      <c r="K2115" s="61">
        <v>920</v>
      </c>
      <c r="L2115" s="65">
        <f t="shared" si="508"/>
        <v>111.11111111111111</v>
      </c>
      <c r="M2115" s="66">
        <f t="shared" si="509"/>
        <v>2222.222222222222</v>
      </c>
      <c r="N2115" s="79">
        <f t="shared" si="510"/>
        <v>2.2222222222222223</v>
      </c>
    </row>
    <row r="2116" spans="1:14" ht="16.5" customHeight="1">
      <c r="A2116" s="63">
        <v>21</v>
      </c>
      <c r="B2116" s="64">
        <v>43032</v>
      </c>
      <c r="C2116" s="60" t="s">
        <v>20</v>
      </c>
      <c r="D2116" s="60" t="s">
        <v>21</v>
      </c>
      <c r="E2116" s="60" t="s">
        <v>376</v>
      </c>
      <c r="F2116" s="61">
        <v>404</v>
      </c>
      <c r="G2116" s="61">
        <v>394</v>
      </c>
      <c r="H2116" s="61">
        <v>409</v>
      </c>
      <c r="I2116" s="61">
        <v>414</v>
      </c>
      <c r="J2116" s="61">
        <v>419</v>
      </c>
      <c r="K2116" s="61">
        <v>409</v>
      </c>
      <c r="L2116" s="65">
        <f t="shared" si="508"/>
        <v>247.52475247524754</v>
      </c>
      <c r="M2116" s="66">
        <f t="shared" si="509"/>
        <v>1237.6237623762377</v>
      </c>
      <c r="N2116" s="79">
        <f t="shared" si="510"/>
        <v>1.2376237623762376</v>
      </c>
    </row>
    <row r="2117" spans="1:14" ht="16.5" customHeight="1">
      <c r="A2117" s="63">
        <v>22</v>
      </c>
      <c r="B2117" s="64">
        <v>43032</v>
      </c>
      <c r="C2117" s="60" t="s">
        <v>20</v>
      </c>
      <c r="D2117" s="60" t="s">
        <v>21</v>
      </c>
      <c r="E2117" s="60" t="s">
        <v>289</v>
      </c>
      <c r="F2117" s="61">
        <v>153</v>
      </c>
      <c r="G2117" s="61">
        <v>148</v>
      </c>
      <c r="H2117" s="61">
        <v>156</v>
      </c>
      <c r="I2117" s="61">
        <v>159</v>
      </c>
      <c r="J2117" s="61">
        <v>162</v>
      </c>
      <c r="K2117" s="61">
        <v>148</v>
      </c>
      <c r="L2117" s="65">
        <f t="shared" si="508"/>
        <v>653.59477124183</v>
      </c>
      <c r="M2117" s="66">
        <f t="shared" si="509"/>
        <v>-3267.97385620915</v>
      </c>
      <c r="N2117" s="58">
        <f t="shared" si="510"/>
        <v>-3.2679738562091503</v>
      </c>
    </row>
    <row r="2118" spans="1:14" ht="16.5" customHeight="1">
      <c r="A2118" s="63">
        <v>23</v>
      </c>
      <c r="B2118" s="64">
        <v>43032</v>
      </c>
      <c r="C2118" s="60" t="s">
        <v>20</v>
      </c>
      <c r="D2118" s="60" t="s">
        <v>21</v>
      </c>
      <c r="E2118" s="60" t="s">
        <v>375</v>
      </c>
      <c r="F2118" s="61">
        <v>111</v>
      </c>
      <c r="G2118" s="61">
        <v>107</v>
      </c>
      <c r="H2118" s="61">
        <v>113</v>
      </c>
      <c r="I2118" s="61">
        <v>115</v>
      </c>
      <c r="J2118" s="61">
        <v>117</v>
      </c>
      <c r="K2118" s="61">
        <v>113</v>
      </c>
      <c r="L2118" s="65">
        <f t="shared" si="508"/>
        <v>900.9009009009009</v>
      </c>
      <c r="M2118" s="66">
        <f>IF(D2118="BUY",(K2118-F2118)*(L2118),(F2118-K2118)*(L2118))</f>
        <v>1801.8018018018017</v>
      </c>
      <c r="N2118" s="79">
        <f>M2118/(L2118)/F2118%</f>
        <v>1.8018018018018016</v>
      </c>
    </row>
    <row r="2119" spans="1:14" ht="16.5" customHeight="1">
      <c r="A2119" s="63">
        <v>24</v>
      </c>
      <c r="B2119" s="64">
        <v>43032</v>
      </c>
      <c r="C2119" s="60" t="s">
        <v>20</v>
      </c>
      <c r="D2119" s="60" t="s">
        <v>21</v>
      </c>
      <c r="E2119" s="60" t="s">
        <v>145</v>
      </c>
      <c r="F2119" s="61">
        <v>233</v>
      </c>
      <c r="G2119" s="61">
        <v>227</v>
      </c>
      <c r="H2119" s="61">
        <v>236</v>
      </c>
      <c r="I2119" s="61">
        <v>239</v>
      </c>
      <c r="J2119" s="61">
        <v>242</v>
      </c>
      <c r="K2119" s="61">
        <v>242</v>
      </c>
      <c r="L2119" s="65">
        <f t="shared" si="508"/>
        <v>429.18454935622316</v>
      </c>
      <c r="M2119" s="66">
        <f>IF(D2119="BUY",(K2119-F2119)*(L2119),(F2119-K2119)*(L2119))</f>
        <v>3862.6609442060085</v>
      </c>
      <c r="N2119" s="79">
        <f>M2119/(L2119)/F2119%</f>
        <v>3.8626609442060085</v>
      </c>
    </row>
    <row r="2120" spans="1:14" ht="16.5" customHeight="1">
      <c r="A2120" s="63">
        <v>25</v>
      </c>
      <c r="B2120" s="64">
        <v>43032</v>
      </c>
      <c r="C2120" s="60" t="s">
        <v>20</v>
      </c>
      <c r="D2120" s="60" t="s">
        <v>21</v>
      </c>
      <c r="E2120" s="60" t="s">
        <v>374</v>
      </c>
      <c r="F2120" s="61">
        <v>100</v>
      </c>
      <c r="G2120" s="61">
        <v>97</v>
      </c>
      <c r="H2120" s="61">
        <v>102</v>
      </c>
      <c r="I2120" s="61">
        <v>104</v>
      </c>
      <c r="J2120" s="61">
        <v>106</v>
      </c>
      <c r="K2120" s="61">
        <v>102</v>
      </c>
      <c r="L2120" s="65">
        <f t="shared" si="508"/>
        <v>1000</v>
      </c>
      <c r="M2120" s="66">
        <f>IF(D2120="BUY",(K2120-F2120)*(L2120),(F2120-K2120)*(L2120))</f>
        <v>2000</v>
      </c>
      <c r="N2120" s="79">
        <f>M2120/(L2120)/F2120%</f>
        <v>2</v>
      </c>
    </row>
    <row r="2121" spans="1:14" ht="16.5" customHeight="1">
      <c r="A2121" s="63">
        <v>26</v>
      </c>
      <c r="B2121" s="64">
        <v>43032</v>
      </c>
      <c r="C2121" s="60" t="s">
        <v>20</v>
      </c>
      <c r="D2121" s="60" t="s">
        <v>21</v>
      </c>
      <c r="E2121" s="60" t="s">
        <v>373</v>
      </c>
      <c r="F2121" s="61">
        <v>145</v>
      </c>
      <c r="G2121" s="61">
        <v>140</v>
      </c>
      <c r="H2121" s="61">
        <v>148</v>
      </c>
      <c r="I2121" s="61">
        <v>151</v>
      </c>
      <c r="J2121" s="61">
        <v>154</v>
      </c>
      <c r="K2121" s="61">
        <v>148</v>
      </c>
      <c r="L2121" s="65">
        <f t="shared" si="508"/>
        <v>689.6551724137931</v>
      </c>
      <c r="M2121" s="66">
        <f>IF(D2121="BUY",(K2121-F2121)*(L2121),(F2121-K2121)*(L2121))</f>
        <v>2068.9655172413795</v>
      </c>
      <c r="N2121" s="79">
        <f>M2121/(L2121)/F2121%</f>
        <v>2.0689655172413794</v>
      </c>
    </row>
    <row r="2122" spans="1:14" ht="16.5" customHeight="1">
      <c r="A2122" s="63">
        <v>27</v>
      </c>
      <c r="B2122" s="64">
        <v>43031</v>
      </c>
      <c r="C2122" s="60" t="s">
        <v>20</v>
      </c>
      <c r="D2122" s="60" t="s">
        <v>21</v>
      </c>
      <c r="E2122" s="60" t="s">
        <v>373</v>
      </c>
      <c r="F2122" s="61">
        <v>140</v>
      </c>
      <c r="G2122" s="61">
        <v>135</v>
      </c>
      <c r="H2122" s="61">
        <v>143</v>
      </c>
      <c r="I2122" s="61">
        <v>146</v>
      </c>
      <c r="J2122" s="61">
        <v>149</v>
      </c>
      <c r="K2122" s="61">
        <v>143</v>
      </c>
      <c r="L2122" s="65">
        <f t="shared" si="508"/>
        <v>714.2857142857143</v>
      </c>
      <c r="M2122" s="66">
        <f>IF(D2122="BUY",(K2122-F2122)*(L2122),(F2122-K2122)*(L2122))</f>
        <v>2142.857142857143</v>
      </c>
      <c r="N2122" s="79">
        <f>M2122/(L2122)/F2122%</f>
        <v>2.142857142857143</v>
      </c>
    </row>
    <row r="2123" spans="1:14" ht="16.5" customHeight="1">
      <c r="A2123" s="63">
        <v>28</v>
      </c>
      <c r="B2123" s="64">
        <v>43031</v>
      </c>
      <c r="C2123" s="60" t="s">
        <v>20</v>
      </c>
      <c r="D2123" s="60" t="s">
        <v>21</v>
      </c>
      <c r="E2123" s="60" t="s">
        <v>372</v>
      </c>
      <c r="F2123" s="61">
        <v>172</v>
      </c>
      <c r="G2123" s="61">
        <v>168</v>
      </c>
      <c r="H2123" s="61">
        <v>174</v>
      </c>
      <c r="I2123" s="61">
        <v>176</v>
      </c>
      <c r="J2123" s="61">
        <v>178</v>
      </c>
      <c r="K2123" s="61">
        <v>176</v>
      </c>
      <c r="L2123" s="65">
        <f aca="true" t="shared" si="511" ref="L2123:L2128">100000/F2123</f>
        <v>581.3953488372093</v>
      </c>
      <c r="M2123" s="66">
        <f aca="true" t="shared" si="512" ref="M2123:M2128">IF(D2123="BUY",(K2123-F2123)*(L2123),(F2123-K2123)*(L2123))</f>
        <v>2325.5813953488373</v>
      </c>
      <c r="N2123" s="79">
        <f aca="true" t="shared" si="513" ref="N2123:N2128">M2123/(L2123)/F2123%</f>
        <v>2.3255813953488373</v>
      </c>
    </row>
    <row r="2124" spans="1:14" ht="16.5" customHeight="1">
      <c r="A2124" s="63">
        <v>29</v>
      </c>
      <c r="B2124" s="64">
        <v>43031</v>
      </c>
      <c r="C2124" s="60" t="s">
        <v>20</v>
      </c>
      <c r="D2124" s="60" t="s">
        <v>21</v>
      </c>
      <c r="E2124" s="60" t="s">
        <v>145</v>
      </c>
      <c r="F2124" s="61">
        <v>226</v>
      </c>
      <c r="G2124" s="61">
        <v>220</v>
      </c>
      <c r="H2124" s="61">
        <v>229</v>
      </c>
      <c r="I2124" s="61">
        <v>232</v>
      </c>
      <c r="J2124" s="61">
        <v>235</v>
      </c>
      <c r="K2124" s="61">
        <v>220</v>
      </c>
      <c r="L2124" s="65">
        <f t="shared" si="511"/>
        <v>442.4778761061947</v>
      </c>
      <c r="M2124" s="66">
        <f t="shared" si="512"/>
        <v>-2654.867256637168</v>
      </c>
      <c r="N2124" s="58">
        <f t="shared" si="513"/>
        <v>-2.654867256637168</v>
      </c>
    </row>
    <row r="2125" spans="1:14" ht="16.5" customHeight="1">
      <c r="A2125" s="63">
        <v>30</v>
      </c>
      <c r="B2125" s="64">
        <v>43031</v>
      </c>
      <c r="C2125" s="60" t="s">
        <v>20</v>
      </c>
      <c r="D2125" s="60" t="s">
        <v>21</v>
      </c>
      <c r="E2125" s="60" t="s">
        <v>371</v>
      </c>
      <c r="F2125" s="61">
        <v>265</v>
      </c>
      <c r="G2125" s="61">
        <v>258</v>
      </c>
      <c r="H2125" s="61">
        <v>269</v>
      </c>
      <c r="I2125" s="61">
        <v>273</v>
      </c>
      <c r="J2125" s="61">
        <v>277</v>
      </c>
      <c r="K2125" s="61">
        <v>258</v>
      </c>
      <c r="L2125" s="65">
        <f t="shared" si="511"/>
        <v>377.35849056603774</v>
      </c>
      <c r="M2125" s="66">
        <f t="shared" si="512"/>
        <v>-2641.509433962264</v>
      </c>
      <c r="N2125" s="58">
        <f t="shared" si="513"/>
        <v>-2.6415094339622645</v>
      </c>
    </row>
    <row r="2126" spans="1:14" ht="16.5" customHeight="1">
      <c r="A2126" s="63">
        <v>31</v>
      </c>
      <c r="B2126" s="64">
        <v>43031</v>
      </c>
      <c r="C2126" s="60" t="s">
        <v>20</v>
      </c>
      <c r="D2126" s="60" t="s">
        <v>21</v>
      </c>
      <c r="E2126" s="60" t="s">
        <v>370</v>
      </c>
      <c r="F2126" s="61">
        <v>490</v>
      </c>
      <c r="G2126" s="61">
        <v>480</v>
      </c>
      <c r="H2126" s="61">
        <v>495</v>
      </c>
      <c r="I2126" s="61">
        <v>500</v>
      </c>
      <c r="J2126" s="61">
        <v>505</v>
      </c>
      <c r="K2126" s="61">
        <v>500</v>
      </c>
      <c r="L2126" s="65">
        <f t="shared" si="511"/>
        <v>204.08163265306123</v>
      </c>
      <c r="M2126" s="66">
        <f t="shared" si="512"/>
        <v>2040.8163265306123</v>
      </c>
      <c r="N2126" s="79">
        <f t="shared" si="513"/>
        <v>2.0408163265306123</v>
      </c>
    </row>
    <row r="2127" spans="1:14" ht="16.5" customHeight="1">
      <c r="A2127" s="63">
        <v>32</v>
      </c>
      <c r="B2127" s="64">
        <v>43031</v>
      </c>
      <c r="C2127" s="60" t="s">
        <v>20</v>
      </c>
      <c r="D2127" s="60" t="s">
        <v>21</v>
      </c>
      <c r="E2127" s="60" t="s">
        <v>369</v>
      </c>
      <c r="F2127" s="61">
        <v>280</v>
      </c>
      <c r="G2127" s="61">
        <v>273</v>
      </c>
      <c r="H2127" s="61">
        <v>284</v>
      </c>
      <c r="I2127" s="61">
        <v>288</v>
      </c>
      <c r="J2127" s="61">
        <v>292</v>
      </c>
      <c r="K2127" s="61">
        <v>284</v>
      </c>
      <c r="L2127" s="65">
        <f t="shared" si="511"/>
        <v>357.14285714285717</v>
      </c>
      <c r="M2127" s="66">
        <f t="shared" si="512"/>
        <v>1428.5714285714287</v>
      </c>
      <c r="N2127" s="79">
        <f t="shared" si="513"/>
        <v>1.4285714285714286</v>
      </c>
    </row>
    <row r="2128" spans="1:14" ht="16.5" customHeight="1">
      <c r="A2128" s="63">
        <v>33</v>
      </c>
      <c r="B2128" s="64">
        <v>43026</v>
      </c>
      <c r="C2128" s="60" t="s">
        <v>20</v>
      </c>
      <c r="D2128" s="60" t="s">
        <v>21</v>
      </c>
      <c r="E2128" s="60" t="s">
        <v>368</v>
      </c>
      <c r="F2128" s="61">
        <v>256</v>
      </c>
      <c r="G2128" s="61">
        <v>260</v>
      </c>
      <c r="H2128" s="61">
        <v>260</v>
      </c>
      <c r="I2128" s="61">
        <v>263</v>
      </c>
      <c r="J2128" s="61">
        <v>266</v>
      </c>
      <c r="K2128" s="61">
        <v>263</v>
      </c>
      <c r="L2128" s="65">
        <f t="shared" si="511"/>
        <v>390.625</v>
      </c>
      <c r="M2128" s="66">
        <f t="shared" si="512"/>
        <v>2734.375</v>
      </c>
      <c r="N2128" s="79">
        <f t="shared" si="513"/>
        <v>2.734375</v>
      </c>
    </row>
    <row r="2129" spans="1:14" ht="16.5" customHeight="1">
      <c r="A2129" s="63">
        <v>34</v>
      </c>
      <c r="B2129" s="64">
        <v>43026</v>
      </c>
      <c r="C2129" s="60" t="s">
        <v>20</v>
      </c>
      <c r="D2129" s="60" t="s">
        <v>21</v>
      </c>
      <c r="E2129" s="60" t="s">
        <v>367</v>
      </c>
      <c r="F2129" s="61">
        <v>418</v>
      </c>
      <c r="G2129" s="61">
        <v>409</v>
      </c>
      <c r="H2129" s="61">
        <v>423</v>
      </c>
      <c r="I2129" s="61">
        <v>428</v>
      </c>
      <c r="J2129" s="61">
        <v>433</v>
      </c>
      <c r="K2129" s="61">
        <v>428</v>
      </c>
      <c r="L2129" s="65">
        <f aca="true" t="shared" si="514" ref="L2129:L2134">100000/F2129</f>
        <v>239.23444976076556</v>
      </c>
      <c r="M2129" s="66">
        <f aca="true" t="shared" si="515" ref="M2129:M2134">IF(D2129="BUY",(K2129-F2129)*(L2129),(F2129-K2129)*(L2129))</f>
        <v>2392.3444976076557</v>
      </c>
      <c r="N2129" s="79">
        <f aca="true" t="shared" si="516" ref="N2129:N2134">M2129/(L2129)/F2129%</f>
        <v>2.3923444976076556</v>
      </c>
    </row>
    <row r="2130" spans="1:14" ht="16.5" customHeight="1">
      <c r="A2130" s="63">
        <v>35</v>
      </c>
      <c r="B2130" s="64">
        <v>43025</v>
      </c>
      <c r="C2130" s="60" t="s">
        <v>20</v>
      </c>
      <c r="D2130" s="60" t="s">
        <v>21</v>
      </c>
      <c r="E2130" s="60" t="s">
        <v>365</v>
      </c>
      <c r="F2130" s="61">
        <v>633</v>
      </c>
      <c r="G2130" s="61">
        <v>617</v>
      </c>
      <c r="H2130" s="61">
        <v>641</v>
      </c>
      <c r="I2130" s="61">
        <v>650</v>
      </c>
      <c r="J2130" s="61">
        <v>658</v>
      </c>
      <c r="K2130" s="61">
        <v>617</v>
      </c>
      <c r="L2130" s="65">
        <f t="shared" si="514"/>
        <v>157.9778830963665</v>
      </c>
      <c r="M2130" s="66">
        <f t="shared" si="515"/>
        <v>-2527.646129541864</v>
      </c>
      <c r="N2130" s="58">
        <f t="shared" si="516"/>
        <v>-2.527646129541864</v>
      </c>
    </row>
    <row r="2131" spans="1:14" ht="16.5" customHeight="1">
      <c r="A2131" s="63">
        <v>36</v>
      </c>
      <c r="B2131" s="64">
        <v>43025</v>
      </c>
      <c r="C2131" s="60" t="s">
        <v>20</v>
      </c>
      <c r="D2131" s="60" t="s">
        <v>21</v>
      </c>
      <c r="E2131" s="60" t="s">
        <v>161</v>
      </c>
      <c r="F2131" s="61">
        <v>480</v>
      </c>
      <c r="G2131" s="61">
        <v>470</v>
      </c>
      <c r="H2131" s="61">
        <v>485</v>
      </c>
      <c r="I2131" s="61">
        <v>490</v>
      </c>
      <c r="J2131" s="61">
        <v>495</v>
      </c>
      <c r="K2131" s="61">
        <v>470</v>
      </c>
      <c r="L2131" s="65">
        <f t="shared" si="514"/>
        <v>208.33333333333334</v>
      </c>
      <c r="M2131" s="66">
        <f t="shared" si="515"/>
        <v>-2083.3333333333335</v>
      </c>
      <c r="N2131" s="58">
        <f t="shared" si="516"/>
        <v>-2.0833333333333335</v>
      </c>
    </row>
    <row r="2132" spans="1:14" ht="16.5" customHeight="1">
      <c r="A2132" s="63">
        <v>37</v>
      </c>
      <c r="B2132" s="64">
        <v>43025</v>
      </c>
      <c r="C2132" s="60" t="s">
        <v>20</v>
      </c>
      <c r="D2132" s="60" t="s">
        <v>21</v>
      </c>
      <c r="E2132" s="60" t="s">
        <v>364</v>
      </c>
      <c r="F2132" s="61">
        <v>205</v>
      </c>
      <c r="G2132" s="61">
        <v>200</v>
      </c>
      <c r="H2132" s="61">
        <v>208</v>
      </c>
      <c r="I2132" s="61">
        <v>211</v>
      </c>
      <c r="J2132" s="61">
        <v>214</v>
      </c>
      <c r="K2132" s="61">
        <v>211</v>
      </c>
      <c r="L2132" s="65">
        <f t="shared" si="514"/>
        <v>487.8048780487805</v>
      </c>
      <c r="M2132" s="66">
        <f t="shared" si="515"/>
        <v>2926.829268292683</v>
      </c>
      <c r="N2132" s="79">
        <f t="shared" si="516"/>
        <v>2.9268292682926833</v>
      </c>
    </row>
    <row r="2133" spans="1:14" ht="16.5" customHeight="1">
      <c r="A2133" s="63">
        <v>38</v>
      </c>
      <c r="B2133" s="64">
        <v>43025</v>
      </c>
      <c r="C2133" s="60" t="s">
        <v>20</v>
      </c>
      <c r="D2133" s="60" t="s">
        <v>21</v>
      </c>
      <c r="E2133" s="60" t="s">
        <v>59</v>
      </c>
      <c r="F2133" s="61">
        <v>461.5</v>
      </c>
      <c r="G2133" s="61">
        <v>452</v>
      </c>
      <c r="H2133" s="61">
        <v>466</v>
      </c>
      <c r="I2133" s="61">
        <v>471</v>
      </c>
      <c r="J2133" s="61">
        <v>476</v>
      </c>
      <c r="K2133" s="61">
        <v>466</v>
      </c>
      <c r="L2133" s="65">
        <f t="shared" si="514"/>
        <v>216.68472372697724</v>
      </c>
      <c r="M2133" s="66">
        <f t="shared" si="515"/>
        <v>975.0812567713975</v>
      </c>
      <c r="N2133" s="79">
        <f t="shared" si="516"/>
        <v>0.9750812567713976</v>
      </c>
    </row>
    <row r="2134" spans="1:14" ht="16.5" customHeight="1">
      <c r="A2134" s="63">
        <v>39</v>
      </c>
      <c r="B2134" s="64">
        <v>43024</v>
      </c>
      <c r="C2134" s="60" t="s">
        <v>20</v>
      </c>
      <c r="D2134" s="60" t="s">
        <v>21</v>
      </c>
      <c r="E2134" s="60" t="s">
        <v>218</v>
      </c>
      <c r="F2134" s="61">
        <v>1555</v>
      </c>
      <c r="G2134" s="61">
        <v>1524</v>
      </c>
      <c r="H2134" s="61">
        <v>1570</v>
      </c>
      <c r="I2134" s="61">
        <v>1585</v>
      </c>
      <c r="J2134" s="61">
        <v>1600</v>
      </c>
      <c r="K2134" s="61">
        <v>1570</v>
      </c>
      <c r="L2134" s="65">
        <f t="shared" si="514"/>
        <v>64.30868167202573</v>
      </c>
      <c r="M2134" s="66">
        <f t="shared" si="515"/>
        <v>964.6302250803859</v>
      </c>
      <c r="N2134" s="79">
        <f t="shared" si="516"/>
        <v>0.9646302250803858</v>
      </c>
    </row>
    <row r="2135" spans="1:14" ht="16.5" customHeight="1">
      <c r="A2135" s="63">
        <v>40</v>
      </c>
      <c r="B2135" s="64">
        <v>43024</v>
      </c>
      <c r="C2135" s="60" t="s">
        <v>20</v>
      </c>
      <c r="D2135" s="60" t="s">
        <v>21</v>
      </c>
      <c r="E2135" s="60" t="s">
        <v>363</v>
      </c>
      <c r="F2135" s="61">
        <v>452</v>
      </c>
      <c r="G2135" s="61">
        <v>441</v>
      </c>
      <c r="H2135" s="61">
        <v>458</v>
      </c>
      <c r="I2135" s="61">
        <v>464</v>
      </c>
      <c r="J2135" s="61">
        <v>470</v>
      </c>
      <c r="K2135" s="61">
        <v>458</v>
      </c>
      <c r="L2135" s="65">
        <f aca="true" t="shared" si="517" ref="L2135:L2143">100000/F2135</f>
        <v>221.23893805309734</v>
      </c>
      <c r="M2135" s="66">
        <f aca="true" t="shared" si="518" ref="M2135:M2141">IF(D2135="BUY",(K2135-F2135)*(L2135),(F2135-K2135)*(L2135))</f>
        <v>1327.433628318584</v>
      </c>
      <c r="N2135" s="79">
        <f aca="true" t="shared" si="519" ref="N2135:N2141">M2135/(L2135)/F2135%</f>
        <v>1.327433628318584</v>
      </c>
    </row>
    <row r="2136" spans="1:14" ht="16.5" customHeight="1">
      <c r="A2136" s="63">
        <v>41</v>
      </c>
      <c r="B2136" s="64">
        <v>43024</v>
      </c>
      <c r="C2136" s="60" t="s">
        <v>20</v>
      </c>
      <c r="D2136" s="60" t="s">
        <v>21</v>
      </c>
      <c r="E2136" s="60" t="s">
        <v>363</v>
      </c>
      <c r="F2136" s="61">
        <v>443</v>
      </c>
      <c r="G2136" s="61">
        <v>433</v>
      </c>
      <c r="H2136" s="61">
        <v>448</v>
      </c>
      <c r="I2136" s="61">
        <v>453</v>
      </c>
      <c r="J2136" s="61">
        <v>458</v>
      </c>
      <c r="K2136" s="61">
        <v>458</v>
      </c>
      <c r="L2136" s="65">
        <f t="shared" si="517"/>
        <v>225.73363431151242</v>
      </c>
      <c r="M2136" s="66">
        <f t="shared" si="518"/>
        <v>3386.004514672686</v>
      </c>
      <c r="N2136" s="79">
        <f t="shared" si="519"/>
        <v>3.3860045146726865</v>
      </c>
    </row>
    <row r="2137" spans="1:14" ht="16.5" customHeight="1">
      <c r="A2137" s="63">
        <v>42</v>
      </c>
      <c r="B2137" s="64">
        <v>43024</v>
      </c>
      <c r="C2137" s="60" t="s">
        <v>20</v>
      </c>
      <c r="D2137" s="60" t="s">
        <v>21</v>
      </c>
      <c r="E2137" s="60" t="s">
        <v>362</v>
      </c>
      <c r="F2137" s="61">
        <v>600</v>
      </c>
      <c r="G2137" s="61">
        <v>589</v>
      </c>
      <c r="H2137" s="61">
        <v>606</v>
      </c>
      <c r="I2137" s="61">
        <v>612</v>
      </c>
      <c r="J2137" s="61">
        <v>618</v>
      </c>
      <c r="K2137" s="61">
        <v>606</v>
      </c>
      <c r="L2137" s="65">
        <f t="shared" si="517"/>
        <v>166.66666666666666</v>
      </c>
      <c r="M2137" s="66">
        <f t="shared" si="518"/>
        <v>1000</v>
      </c>
      <c r="N2137" s="79">
        <f t="shared" si="519"/>
        <v>1</v>
      </c>
    </row>
    <row r="2138" spans="1:14" ht="16.5" customHeight="1">
      <c r="A2138" s="63">
        <v>43</v>
      </c>
      <c r="B2138" s="64">
        <v>43024</v>
      </c>
      <c r="C2138" s="60" t="s">
        <v>20</v>
      </c>
      <c r="D2138" s="60" t="s">
        <v>21</v>
      </c>
      <c r="E2138" s="60" t="s">
        <v>361</v>
      </c>
      <c r="F2138" s="61">
        <v>195</v>
      </c>
      <c r="G2138" s="61">
        <v>190</v>
      </c>
      <c r="H2138" s="61">
        <v>198</v>
      </c>
      <c r="I2138" s="61">
        <v>202</v>
      </c>
      <c r="J2138" s="61">
        <v>205</v>
      </c>
      <c r="K2138" s="61">
        <v>205</v>
      </c>
      <c r="L2138" s="65">
        <f t="shared" si="517"/>
        <v>512.8205128205128</v>
      </c>
      <c r="M2138" s="66">
        <f t="shared" si="518"/>
        <v>5128.205128205128</v>
      </c>
      <c r="N2138" s="79">
        <f t="shared" si="519"/>
        <v>5.128205128205129</v>
      </c>
    </row>
    <row r="2139" spans="1:14" ht="16.5" customHeight="1">
      <c r="A2139" s="63">
        <v>44</v>
      </c>
      <c r="B2139" s="64">
        <v>43024</v>
      </c>
      <c r="C2139" s="60" t="s">
        <v>20</v>
      </c>
      <c r="D2139" s="60" t="s">
        <v>21</v>
      </c>
      <c r="E2139" s="60" t="s">
        <v>360</v>
      </c>
      <c r="F2139" s="61">
        <v>217</v>
      </c>
      <c r="G2139" s="61">
        <v>211</v>
      </c>
      <c r="H2139" s="61">
        <v>220</v>
      </c>
      <c r="I2139" s="61">
        <v>223</v>
      </c>
      <c r="J2139" s="61">
        <v>226</v>
      </c>
      <c r="K2139" s="61">
        <v>226</v>
      </c>
      <c r="L2139" s="65">
        <f t="shared" si="517"/>
        <v>460.8294930875576</v>
      </c>
      <c r="M2139" s="66">
        <f t="shared" si="518"/>
        <v>4147.465437788018</v>
      </c>
      <c r="N2139" s="79">
        <f t="shared" si="519"/>
        <v>4.147465437788019</v>
      </c>
    </row>
    <row r="2140" spans="1:14" ht="16.5" customHeight="1">
      <c r="A2140" s="63">
        <v>45</v>
      </c>
      <c r="B2140" s="64">
        <v>43021</v>
      </c>
      <c r="C2140" s="60" t="s">
        <v>20</v>
      </c>
      <c r="D2140" s="60" t="s">
        <v>21</v>
      </c>
      <c r="E2140" s="60" t="s">
        <v>359</v>
      </c>
      <c r="F2140" s="61">
        <v>287</v>
      </c>
      <c r="G2140" s="61">
        <v>280</v>
      </c>
      <c r="H2140" s="61">
        <v>290</v>
      </c>
      <c r="I2140" s="61">
        <v>293</v>
      </c>
      <c r="J2140" s="61">
        <v>296</v>
      </c>
      <c r="K2140" s="61">
        <v>290</v>
      </c>
      <c r="L2140" s="65">
        <f t="shared" si="517"/>
        <v>348.4320557491289</v>
      </c>
      <c r="M2140" s="66">
        <f t="shared" si="518"/>
        <v>1045.2961672473866</v>
      </c>
      <c r="N2140" s="79">
        <f t="shared" si="519"/>
        <v>1.0452961672473868</v>
      </c>
    </row>
    <row r="2141" spans="1:14" ht="16.5" customHeight="1">
      <c r="A2141" s="63">
        <v>46</v>
      </c>
      <c r="B2141" s="64">
        <v>43021</v>
      </c>
      <c r="C2141" s="60" t="s">
        <v>20</v>
      </c>
      <c r="D2141" s="60" t="s">
        <v>21</v>
      </c>
      <c r="E2141" s="60" t="s">
        <v>161</v>
      </c>
      <c r="F2141" s="61">
        <v>451.4</v>
      </c>
      <c r="G2141" s="61">
        <v>442</v>
      </c>
      <c r="H2141" s="61">
        <v>457</v>
      </c>
      <c r="I2141" s="61">
        <v>462</v>
      </c>
      <c r="J2141" s="61">
        <v>467</v>
      </c>
      <c r="K2141" s="61">
        <v>467</v>
      </c>
      <c r="L2141" s="65">
        <f t="shared" si="517"/>
        <v>221.53300841825433</v>
      </c>
      <c r="M2141" s="66">
        <f t="shared" si="518"/>
        <v>3455.9149313247726</v>
      </c>
      <c r="N2141" s="79">
        <f t="shared" si="519"/>
        <v>3.455914931324773</v>
      </c>
    </row>
    <row r="2142" spans="1:14" ht="16.5" customHeight="1">
      <c r="A2142" s="63">
        <v>47</v>
      </c>
      <c r="B2142" s="64">
        <v>43021</v>
      </c>
      <c r="C2142" s="60" t="s">
        <v>20</v>
      </c>
      <c r="D2142" s="60" t="s">
        <v>21</v>
      </c>
      <c r="E2142" s="60" t="s">
        <v>145</v>
      </c>
      <c r="F2142" s="61">
        <v>206</v>
      </c>
      <c r="G2142" s="61">
        <v>200</v>
      </c>
      <c r="H2142" s="61">
        <v>209</v>
      </c>
      <c r="I2142" s="61">
        <v>212</v>
      </c>
      <c r="J2142" s="61">
        <v>215</v>
      </c>
      <c r="K2142" s="61">
        <v>208.75</v>
      </c>
      <c r="L2142" s="65">
        <f t="shared" si="517"/>
        <v>485.43689320388347</v>
      </c>
      <c r="M2142" s="66">
        <f aca="true" t="shared" si="520" ref="M2142:M2148">IF(D2142="BUY",(K2142-F2142)*(L2142),(F2142-K2142)*(L2142))</f>
        <v>1334.9514563106795</v>
      </c>
      <c r="N2142" s="79">
        <f aca="true" t="shared" si="521" ref="N2142:N2148">M2142/(L2142)/F2142%</f>
        <v>1.3349514563106797</v>
      </c>
    </row>
    <row r="2143" spans="1:14" ht="16.5" customHeight="1">
      <c r="A2143" s="63">
        <v>48</v>
      </c>
      <c r="B2143" s="64">
        <v>43020</v>
      </c>
      <c r="C2143" s="60" t="s">
        <v>20</v>
      </c>
      <c r="D2143" s="60" t="s">
        <v>21</v>
      </c>
      <c r="E2143" s="60" t="s">
        <v>357</v>
      </c>
      <c r="F2143" s="61">
        <v>1240</v>
      </c>
      <c r="G2143" s="61">
        <v>1217</v>
      </c>
      <c r="H2143" s="61">
        <v>1252</v>
      </c>
      <c r="I2143" s="61">
        <v>1264</v>
      </c>
      <c r="J2143" s="61">
        <v>1276</v>
      </c>
      <c r="K2143" s="61">
        <v>1252</v>
      </c>
      <c r="L2143" s="65">
        <f t="shared" si="517"/>
        <v>80.64516129032258</v>
      </c>
      <c r="M2143" s="66">
        <f t="shared" si="520"/>
        <v>967.741935483871</v>
      </c>
      <c r="N2143" s="79">
        <f t="shared" si="521"/>
        <v>0.9677419354838709</v>
      </c>
    </row>
    <row r="2144" spans="1:14" ht="16.5" customHeight="1">
      <c r="A2144" s="63">
        <v>49</v>
      </c>
      <c r="B2144" s="64">
        <v>43020</v>
      </c>
      <c r="C2144" s="60" t="s">
        <v>20</v>
      </c>
      <c r="D2144" s="60" t="s">
        <v>21</v>
      </c>
      <c r="E2144" s="60" t="s">
        <v>82</v>
      </c>
      <c r="F2144" s="61">
        <v>1001</v>
      </c>
      <c r="G2144" s="61">
        <v>980</v>
      </c>
      <c r="H2144" s="61">
        <v>1012</v>
      </c>
      <c r="I2144" s="61">
        <v>1023</v>
      </c>
      <c r="J2144" s="61">
        <v>1034</v>
      </c>
      <c r="K2144" s="61">
        <v>1010</v>
      </c>
      <c r="L2144" s="65">
        <f aca="true" t="shared" si="522" ref="L2144:L2152">100000/F2144</f>
        <v>99.9000999000999</v>
      </c>
      <c r="M2144" s="66">
        <f t="shared" si="520"/>
        <v>899.1008991008991</v>
      </c>
      <c r="N2144" s="79">
        <f t="shared" si="521"/>
        <v>0.8991008991008991</v>
      </c>
    </row>
    <row r="2145" spans="1:14" ht="16.5" customHeight="1">
      <c r="A2145" s="63">
        <v>50</v>
      </c>
      <c r="B2145" s="64">
        <v>43020</v>
      </c>
      <c r="C2145" s="60" t="s">
        <v>20</v>
      </c>
      <c r="D2145" s="60" t="s">
        <v>21</v>
      </c>
      <c r="E2145" s="60" t="s">
        <v>66</v>
      </c>
      <c r="F2145" s="61">
        <v>232</v>
      </c>
      <c r="G2145" s="61">
        <v>225</v>
      </c>
      <c r="H2145" s="61">
        <v>236</v>
      </c>
      <c r="I2145" s="61">
        <v>240</v>
      </c>
      <c r="J2145" s="61">
        <v>244</v>
      </c>
      <c r="K2145" s="61">
        <v>240</v>
      </c>
      <c r="L2145" s="65">
        <f t="shared" si="522"/>
        <v>431.0344827586207</v>
      </c>
      <c r="M2145" s="66">
        <f t="shared" si="520"/>
        <v>3448.2758620689656</v>
      </c>
      <c r="N2145" s="79">
        <f t="shared" si="521"/>
        <v>3.4482758620689657</v>
      </c>
    </row>
    <row r="2146" spans="1:14" ht="16.5" customHeight="1">
      <c r="A2146" s="63">
        <v>51</v>
      </c>
      <c r="B2146" s="64">
        <v>43020</v>
      </c>
      <c r="C2146" s="60" t="s">
        <v>20</v>
      </c>
      <c r="D2146" s="60" t="s">
        <v>21</v>
      </c>
      <c r="E2146" s="60" t="s">
        <v>195</v>
      </c>
      <c r="F2146" s="61">
        <v>1470</v>
      </c>
      <c r="G2146" s="61">
        <v>1440</v>
      </c>
      <c r="H2146" s="61">
        <v>1485</v>
      </c>
      <c r="I2146" s="61">
        <v>1500</v>
      </c>
      <c r="J2146" s="61">
        <v>1515</v>
      </c>
      <c r="K2146" s="61">
        <v>1485</v>
      </c>
      <c r="L2146" s="65">
        <f t="shared" si="522"/>
        <v>68.02721088435374</v>
      </c>
      <c r="M2146" s="66">
        <f t="shared" si="520"/>
        <v>1020.408163265306</v>
      </c>
      <c r="N2146" s="79">
        <f t="shared" si="521"/>
        <v>1.0204081632653061</v>
      </c>
    </row>
    <row r="2147" spans="1:14" ht="16.5" customHeight="1">
      <c r="A2147" s="63">
        <v>52</v>
      </c>
      <c r="B2147" s="64">
        <v>43020</v>
      </c>
      <c r="C2147" s="60" t="s">
        <v>20</v>
      </c>
      <c r="D2147" s="60" t="s">
        <v>21</v>
      </c>
      <c r="E2147" s="60" t="s">
        <v>356</v>
      </c>
      <c r="F2147" s="61">
        <v>84</v>
      </c>
      <c r="G2147" s="61">
        <v>81</v>
      </c>
      <c r="H2147" s="61">
        <v>86</v>
      </c>
      <c r="I2147" s="61">
        <v>88</v>
      </c>
      <c r="J2147" s="61">
        <v>90</v>
      </c>
      <c r="K2147" s="61">
        <v>86</v>
      </c>
      <c r="L2147" s="65">
        <f t="shared" si="522"/>
        <v>1190.4761904761904</v>
      </c>
      <c r="M2147" s="66">
        <f t="shared" si="520"/>
        <v>2380.9523809523807</v>
      </c>
      <c r="N2147" s="79">
        <f t="shared" si="521"/>
        <v>2.380952380952381</v>
      </c>
    </row>
    <row r="2148" spans="1:14" ht="16.5" customHeight="1">
      <c r="A2148" s="63">
        <v>53</v>
      </c>
      <c r="B2148" s="64">
        <v>43019</v>
      </c>
      <c r="C2148" s="60" t="s">
        <v>20</v>
      </c>
      <c r="D2148" s="60" t="s">
        <v>21</v>
      </c>
      <c r="E2148" s="60" t="s">
        <v>22</v>
      </c>
      <c r="F2148" s="61">
        <v>256.5</v>
      </c>
      <c r="G2148" s="61">
        <v>250</v>
      </c>
      <c r="H2148" s="61">
        <v>260</v>
      </c>
      <c r="I2148" s="61">
        <v>264</v>
      </c>
      <c r="J2148" s="61">
        <v>268</v>
      </c>
      <c r="K2148" s="61">
        <v>260</v>
      </c>
      <c r="L2148" s="65">
        <f t="shared" si="522"/>
        <v>389.8635477582846</v>
      </c>
      <c r="M2148" s="66">
        <f t="shared" si="520"/>
        <v>1364.522417153996</v>
      </c>
      <c r="N2148" s="79">
        <f t="shared" si="521"/>
        <v>1.364522417153996</v>
      </c>
    </row>
    <row r="2149" spans="1:14" ht="16.5" customHeight="1">
      <c r="A2149" s="63">
        <v>54</v>
      </c>
      <c r="B2149" s="64">
        <v>43019</v>
      </c>
      <c r="C2149" s="60" t="s">
        <v>20</v>
      </c>
      <c r="D2149" s="60" t="s">
        <v>21</v>
      </c>
      <c r="E2149" s="60" t="s">
        <v>46</v>
      </c>
      <c r="F2149" s="61">
        <v>1105</v>
      </c>
      <c r="G2149" s="61">
        <v>1084</v>
      </c>
      <c r="H2149" s="61">
        <v>1117</v>
      </c>
      <c r="I2149" s="61">
        <v>1129</v>
      </c>
      <c r="J2149" s="61">
        <v>1140</v>
      </c>
      <c r="K2149" s="61">
        <v>1117</v>
      </c>
      <c r="L2149" s="65">
        <f t="shared" si="522"/>
        <v>90.49773755656109</v>
      </c>
      <c r="M2149" s="66">
        <f aca="true" t="shared" si="523" ref="M2149:M2154">IF(D2149="BUY",(K2149-F2149)*(L2149),(F2149-K2149)*(L2149))</f>
        <v>1085.972850678733</v>
      </c>
      <c r="N2149" s="79">
        <f aca="true" t="shared" si="524" ref="N2149:N2154">M2149/(L2149)/F2149%</f>
        <v>1.085972850678733</v>
      </c>
    </row>
    <row r="2150" spans="1:14" ht="16.5" customHeight="1">
      <c r="A2150" s="63">
        <v>55</v>
      </c>
      <c r="B2150" s="64">
        <v>43019</v>
      </c>
      <c r="C2150" s="60" t="s">
        <v>20</v>
      </c>
      <c r="D2150" s="60" t="s">
        <v>21</v>
      </c>
      <c r="E2150" s="60" t="s">
        <v>355</v>
      </c>
      <c r="F2150" s="61">
        <v>1780</v>
      </c>
      <c r="G2150" s="61">
        <v>1750</v>
      </c>
      <c r="H2150" s="61">
        <v>1795</v>
      </c>
      <c r="I2150" s="61">
        <v>1810</v>
      </c>
      <c r="J2150" s="61">
        <v>1825</v>
      </c>
      <c r="K2150" s="61">
        <v>1750</v>
      </c>
      <c r="L2150" s="65">
        <f t="shared" si="522"/>
        <v>56.17977528089887</v>
      </c>
      <c r="M2150" s="66">
        <f t="shared" si="523"/>
        <v>-1685.3932584269662</v>
      </c>
      <c r="N2150" s="58">
        <f t="shared" si="524"/>
        <v>-1.6853932584269662</v>
      </c>
    </row>
    <row r="2151" spans="1:14" ht="16.5" customHeight="1">
      <c r="A2151" s="63">
        <v>56</v>
      </c>
      <c r="B2151" s="64">
        <v>43019</v>
      </c>
      <c r="C2151" s="60" t="s">
        <v>20</v>
      </c>
      <c r="D2151" s="60" t="s">
        <v>21</v>
      </c>
      <c r="E2151" s="60" t="s">
        <v>110</v>
      </c>
      <c r="F2151" s="61">
        <v>700</v>
      </c>
      <c r="G2151" s="61">
        <v>686</v>
      </c>
      <c r="H2151" s="61">
        <v>708</v>
      </c>
      <c r="I2151" s="61">
        <v>716</v>
      </c>
      <c r="J2151" s="61">
        <v>724</v>
      </c>
      <c r="K2151" s="61">
        <v>686</v>
      </c>
      <c r="L2151" s="65">
        <f t="shared" si="522"/>
        <v>142.85714285714286</v>
      </c>
      <c r="M2151" s="66">
        <f t="shared" si="523"/>
        <v>-2000</v>
      </c>
      <c r="N2151" s="58">
        <f t="shared" si="524"/>
        <v>-2</v>
      </c>
    </row>
    <row r="2152" spans="1:14" ht="16.5" customHeight="1">
      <c r="A2152" s="63">
        <v>57</v>
      </c>
      <c r="B2152" s="64">
        <v>43018</v>
      </c>
      <c r="C2152" s="60" t="s">
        <v>20</v>
      </c>
      <c r="D2152" s="60" t="s">
        <v>21</v>
      </c>
      <c r="E2152" s="60" t="s">
        <v>140</v>
      </c>
      <c r="F2152" s="61">
        <v>140</v>
      </c>
      <c r="G2152" s="61">
        <v>146.5</v>
      </c>
      <c r="H2152" s="61">
        <v>142</v>
      </c>
      <c r="I2152" s="61">
        <v>144</v>
      </c>
      <c r="J2152" s="61">
        <v>146</v>
      </c>
      <c r="K2152" s="61">
        <v>146</v>
      </c>
      <c r="L2152" s="65">
        <f t="shared" si="522"/>
        <v>714.2857142857143</v>
      </c>
      <c r="M2152" s="66">
        <f t="shared" si="523"/>
        <v>4285.714285714286</v>
      </c>
      <c r="N2152" s="79">
        <f t="shared" si="524"/>
        <v>4.285714285714286</v>
      </c>
    </row>
    <row r="2153" spans="1:14" ht="15.75">
      <c r="A2153" s="63">
        <v>58</v>
      </c>
      <c r="B2153" s="64">
        <v>43018</v>
      </c>
      <c r="C2153" s="60" t="s">
        <v>20</v>
      </c>
      <c r="D2153" s="60" t="s">
        <v>21</v>
      </c>
      <c r="E2153" s="60" t="s">
        <v>354</v>
      </c>
      <c r="F2153" s="61">
        <v>345</v>
      </c>
      <c r="G2153" s="61">
        <v>337</v>
      </c>
      <c r="H2153" s="61">
        <v>349</v>
      </c>
      <c r="I2153" s="61">
        <v>353</v>
      </c>
      <c r="J2153" s="61">
        <v>357</v>
      </c>
      <c r="K2153" s="61">
        <v>337</v>
      </c>
      <c r="L2153" s="65">
        <f aca="true" t="shared" si="525" ref="L2153:L2165">100000/F2153</f>
        <v>289.8550724637681</v>
      </c>
      <c r="M2153" s="66">
        <f t="shared" si="523"/>
        <v>-2318.840579710145</v>
      </c>
      <c r="N2153" s="58">
        <f t="shared" si="524"/>
        <v>-2.318840579710145</v>
      </c>
    </row>
    <row r="2154" spans="1:14" ht="15.75">
      <c r="A2154" s="63">
        <v>59</v>
      </c>
      <c r="B2154" s="64">
        <v>43018</v>
      </c>
      <c r="C2154" s="60" t="s">
        <v>20</v>
      </c>
      <c r="D2154" s="60" t="s">
        <v>21</v>
      </c>
      <c r="E2154" s="60" t="s">
        <v>68</v>
      </c>
      <c r="F2154" s="61">
        <v>367</v>
      </c>
      <c r="G2154" s="61">
        <v>357</v>
      </c>
      <c r="H2154" s="61">
        <v>372</v>
      </c>
      <c r="I2154" s="61">
        <v>377</v>
      </c>
      <c r="J2154" s="61">
        <v>382</v>
      </c>
      <c r="K2154" s="61">
        <v>372</v>
      </c>
      <c r="L2154" s="65">
        <f aca="true" t="shared" si="526" ref="L2154:L2159">100000/F2154</f>
        <v>272.47956403269757</v>
      </c>
      <c r="M2154" s="66">
        <f t="shared" si="523"/>
        <v>1362.3978201634877</v>
      </c>
      <c r="N2154" s="79">
        <f t="shared" si="524"/>
        <v>1.3623978201634879</v>
      </c>
    </row>
    <row r="2155" spans="1:14" ht="15.75">
      <c r="A2155" s="63">
        <v>60</v>
      </c>
      <c r="B2155" s="64">
        <v>43018</v>
      </c>
      <c r="C2155" s="60" t="s">
        <v>20</v>
      </c>
      <c r="D2155" s="60" t="s">
        <v>21</v>
      </c>
      <c r="E2155" s="60" t="s">
        <v>352</v>
      </c>
      <c r="F2155" s="61">
        <v>228</v>
      </c>
      <c r="G2155" s="61">
        <v>222</v>
      </c>
      <c r="H2155" s="61">
        <v>231</v>
      </c>
      <c r="I2155" s="61">
        <v>234</v>
      </c>
      <c r="J2155" s="61">
        <v>237</v>
      </c>
      <c r="K2155" s="61">
        <v>234</v>
      </c>
      <c r="L2155" s="65">
        <f t="shared" si="526"/>
        <v>438.5964912280702</v>
      </c>
      <c r="M2155" s="66">
        <f>IF(D2155="BUY",(K2155-F2155)*(L2155),(F2155-K2155)*(L2155))</f>
        <v>2631.5789473684213</v>
      </c>
      <c r="N2155" s="79">
        <f>M2155/(L2155)/F2155%</f>
        <v>2.6315789473684212</v>
      </c>
    </row>
    <row r="2156" spans="1:14" ht="15.75">
      <c r="A2156" s="63">
        <v>61</v>
      </c>
      <c r="B2156" s="64">
        <v>43018</v>
      </c>
      <c r="C2156" s="60" t="s">
        <v>20</v>
      </c>
      <c r="D2156" s="60" t="s">
        <v>21</v>
      </c>
      <c r="E2156" s="60" t="s">
        <v>290</v>
      </c>
      <c r="F2156" s="61">
        <v>1180</v>
      </c>
      <c r="G2156" s="61">
        <v>1159</v>
      </c>
      <c r="H2156" s="61">
        <v>1192</v>
      </c>
      <c r="I2156" s="61">
        <v>1204</v>
      </c>
      <c r="J2156" s="61">
        <v>1216</v>
      </c>
      <c r="K2156" s="61">
        <v>1192</v>
      </c>
      <c r="L2156" s="65">
        <f t="shared" si="526"/>
        <v>84.7457627118644</v>
      </c>
      <c r="M2156" s="66">
        <f>IF(D2156="BUY",(K2156-F2156)*(L2156),(F2156-K2156)*(L2156))</f>
        <v>1016.9491525423728</v>
      </c>
      <c r="N2156" s="79">
        <f>M2156/(L2156)/F2156%</f>
        <v>1.0169491525423728</v>
      </c>
    </row>
    <row r="2157" spans="1:14" ht="15.75">
      <c r="A2157" s="63">
        <v>62</v>
      </c>
      <c r="B2157" s="64">
        <v>43018</v>
      </c>
      <c r="C2157" s="60" t="s">
        <v>20</v>
      </c>
      <c r="D2157" s="60" t="s">
        <v>21</v>
      </c>
      <c r="E2157" s="60" t="s">
        <v>52</v>
      </c>
      <c r="F2157" s="61">
        <v>1478</v>
      </c>
      <c r="G2157" s="61">
        <v>1454</v>
      </c>
      <c r="H2157" s="61">
        <v>1493</v>
      </c>
      <c r="I2157" s="61">
        <v>1508</v>
      </c>
      <c r="J2157" s="61">
        <v>1523</v>
      </c>
      <c r="K2157" s="61">
        <v>1493</v>
      </c>
      <c r="L2157" s="65">
        <f t="shared" si="526"/>
        <v>67.65899864682002</v>
      </c>
      <c r="M2157" s="66">
        <f>IF(D2157="BUY",(K2157-F2157)*(L2157),(F2157-K2157)*(L2157))</f>
        <v>1014.8849797023004</v>
      </c>
      <c r="N2157" s="79">
        <f>M2157/(L2157)/F2157%</f>
        <v>1.0148849797023005</v>
      </c>
    </row>
    <row r="2158" spans="1:14" ht="15.75">
      <c r="A2158" s="63">
        <v>63</v>
      </c>
      <c r="B2158" s="64">
        <v>43018</v>
      </c>
      <c r="C2158" s="60" t="s">
        <v>20</v>
      </c>
      <c r="D2158" s="60" t="s">
        <v>21</v>
      </c>
      <c r="E2158" s="60" t="s">
        <v>336</v>
      </c>
      <c r="F2158" s="61">
        <v>586</v>
      </c>
      <c r="G2158" s="61">
        <v>575</v>
      </c>
      <c r="H2158" s="61">
        <v>592</v>
      </c>
      <c r="I2158" s="61">
        <v>598</v>
      </c>
      <c r="J2158" s="61">
        <v>604</v>
      </c>
      <c r="K2158" s="61">
        <v>604</v>
      </c>
      <c r="L2158" s="65">
        <f t="shared" si="526"/>
        <v>170.64846416382252</v>
      </c>
      <c r="M2158" s="66">
        <f>IF(D2158="BUY",(K2158-F2158)*(L2158),(F2158-K2158)*(L2158))</f>
        <v>3071.6723549488056</v>
      </c>
      <c r="N2158" s="79">
        <f>M2158/(L2158)/F2158%</f>
        <v>3.0716723549488054</v>
      </c>
    </row>
    <row r="2159" spans="1:14" ht="15.75">
      <c r="A2159" s="63">
        <v>64</v>
      </c>
      <c r="B2159" s="64">
        <v>43017</v>
      </c>
      <c r="C2159" s="60" t="s">
        <v>20</v>
      </c>
      <c r="D2159" s="60" t="s">
        <v>21</v>
      </c>
      <c r="E2159" s="60" t="s">
        <v>336</v>
      </c>
      <c r="F2159" s="61">
        <v>568</v>
      </c>
      <c r="G2159" s="61">
        <v>558</v>
      </c>
      <c r="H2159" s="61">
        <v>573</v>
      </c>
      <c r="I2159" s="61">
        <v>578</v>
      </c>
      <c r="J2159" s="61">
        <v>583</v>
      </c>
      <c r="K2159" s="61">
        <v>583</v>
      </c>
      <c r="L2159" s="65">
        <f t="shared" si="526"/>
        <v>176.05633802816902</v>
      </c>
      <c r="M2159" s="66">
        <f>IF(D2159="BUY",(K2159-F2159)*(L2159),(F2159-K2159)*(L2159))</f>
        <v>2640.845070422535</v>
      </c>
      <c r="N2159" s="79">
        <f>M2159/(L2159)/F2159%</f>
        <v>2.640845070422535</v>
      </c>
    </row>
    <row r="2160" spans="1:14" ht="15.75">
      <c r="A2160" s="63">
        <v>65</v>
      </c>
      <c r="B2160" s="64">
        <v>43017</v>
      </c>
      <c r="C2160" s="60" t="s">
        <v>20</v>
      </c>
      <c r="D2160" s="60" t="s">
        <v>21</v>
      </c>
      <c r="E2160" s="60" t="s">
        <v>351</v>
      </c>
      <c r="F2160" s="61">
        <v>63</v>
      </c>
      <c r="G2160" s="61">
        <v>59</v>
      </c>
      <c r="H2160" s="61">
        <v>65</v>
      </c>
      <c r="I2160" s="61">
        <v>67</v>
      </c>
      <c r="J2160" s="61">
        <v>69</v>
      </c>
      <c r="K2160" s="61">
        <v>64.5</v>
      </c>
      <c r="L2160" s="65">
        <f t="shared" si="525"/>
        <v>1587.3015873015872</v>
      </c>
      <c r="M2160" s="66">
        <f aca="true" t="shared" si="527" ref="M2160:M2165">IF(D2160="BUY",(K2160-F2160)*(L2160),(F2160-K2160)*(L2160))</f>
        <v>2380.9523809523807</v>
      </c>
      <c r="N2160" s="79">
        <f aca="true" t="shared" si="528" ref="N2160:N2165">M2160/(L2160)/F2160%</f>
        <v>2.380952380952381</v>
      </c>
    </row>
    <row r="2161" spans="1:14" ht="15.75">
      <c r="A2161" s="63">
        <v>66</v>
      </c>
      <c r="B2161" s="64">
        <v>43017</v>
      </c>
      <c r="C2161" s="60" t="s">
        <v>20</v>
      </c>
      <c r="D2161" s="60" t="s">
        <v>21</v>
      </c>
      <c r="E2161" s="60" t="s">
        <v>348</v>
      </c>
      <c r="F2161" s="61">
        <v>194</v>
      </c>
      <c r="G2161" s="61">
        <v>190</v>
      </c>
      <c r="H2161" s="61">
        <v>196</v>
      </c>
      <c r="I2161" s="61">
        <v>198</v>
      </c>
      <c r="J2161" s="61">
        <v>200</v>
      </c>
      <c r="K2161" s="61">
        <v>190</v>
      </c>
      <c r="L2161" s="65">
        <f t="shared" si="525"/>
        <v>515.4639175257732</v>
      </c>
      <c r="M2161" s="66">
        <f t="shared" si="527"/>
        <v>-2061.855670103093</v>
      </c>
      <c r="N2161" s="58">
        <f t="shared" si="528"/>
        <v>-2.061855670103093</v>
      </c>
    </row>
    <row r="2162" spans="1:14" ht="15.75">
      <c r="A2162" s="63">
        <v>67</v>
      </c>
      <c r="B2162" s="64">
        <v>43017</v>
      </c>
      <c r="C2162" s="60" t="s">
        <v>20</v>
      </c>
      <c r="D2162" s="60" t="s">
        <v>21</v>
      </c>
      <c r="E2162" s="60" t="s">
        <v>296</v>
      </c>
      <c r="F2162" s="61">
        <v>163</v>
      </c>
      <c r="G2162" s="61">
        <v>157</v>
      </c>
      <c r="H2162" s="61">
        <v>166</v>
      </c>
      <c r="I2162" s="61">
        <v>170</v>
      </c>
      <c r="J2162" s="61">
        <v>173</v>
      </c>
      <c r="K2162" s="61">
        <v>166</v>
      </c>
      <c r="L2162" s="65">
        <f t="shared" si="525"/>
        <v>613.4969325153374</v>
      </c>
      <c r="M2162" s="66">
        <f t="shared" si="527"/>
        <v>1840.4907975460123</v>
      </c>
      <c r="N2162" s="79">
        <f t="shared" si="528"/>
        <v>1.8404907975460123</v>
      </c>
    </row>
    <row r="2163" spans="1:14" ht="15.75">
      <c r="A2163" s="63">
        <v>68</v>
      </c>
      <c r="B2163" s="64">
        <v>43017</v>
      </c>
      <c r="C2163" s="60" t="s">
        <v>20</v>
      </c>
      <c r="D2163" s="60" t="s">
        <v>21</v>
      </c>
      <c r="E2163" s="60" t="s">
        <v>239</v>
      </c>
      <c r="F2163" s="61">
        <v>670</v>
      </c>
      <c r="G2163" s="61">
        <v>656</v>
      </c>
      <c r="H2163" s="61">
        <v>677</v>
      </c>
      <c r="I2163" s="61">
        <v>684</v>
      </c>
      <c r="J2163" s="61">
        <v>691</v>
      </c>
      <c r="K2163" s="61">
        <v>677</v>
      </c>
      <c r="L2163" s="65">
        <f t="shared" si="525"/>
        <v>149.2537313432836</v>
      </c>
      <c r="M2163" s="66">
        <f t="shared" si="527"/>
        <v>1044.7761194029852</v>
      </c>
      <c r="N2163" s="79">
        <f t="shared" si="528"/>
        <v>1.044776119402985</v>
      </c>
    </row>
    <row r="2164" spans="1:14" ht="15.75">
      <c r="A2164" s="63">
        <v>69</v>
      </c>
      <c r="B2164" s="64">
        <v>43017</v>
      </c>
      <c r="C2164" s="60" t="s">
        <v>20</v>
      </c>
      <c r="D2164" s="60" t="s">
        <v>21</v>
      </c>
      <c r="E2164" s="60" t="s">
        <v>350</v>
      </c>
      <c r="F2164" s="61">
        <v>125</v>
      </c>
      <c r="G2164" s="61">
        <v>120</v>
      </c>
      <c r="H2164" s="61">
        <v>128</v>
      </c>
      <c r="I2164" s="61">
        <v>131</v>
      </c>
      <c r="J2164" s="61">
        <v>134</v>
      </c>
      <c r="K2164" s="61">
        <v>127.5</v>
      </c>
      <c r="L2164" s="65">
        <f t="shared" si="525"/>
        <v>800</v>
      </c>
      <c r="M2164" s="66">
        <f t="shared" si="527"/>
        <v>2000</v>
      </c>
      <c r="N2164" s="79">
        <f t="shared" si="528"/>
        <v>2</v>
      </c>
    </row>
    <row r="2165" spans="1:14" ht="15.75">
      <c r="A2165" s="63">
        <v>70</v>
      </c>
      <c r="B2165" s="64">
        <v>43014</v>
      </c>
      <c r="C2165" s="60" t="s">
        <v>20</v>
      </c>
      <c r="D2165" s="60" t="s">
        <v>21</v>
      </c>
      <c r="E2165" s="60" t="s">
        <v>348</v>
      </c>
      <c r="F2165" s="61">
        <v>184</v>
      </c>
      <c r="G2165" s="61">
        <v>178</v>
      </c>
      <c r="H2165" s="61">
        <v>187</v>
      </c>
      <c r="I2165" s="61">
        <v>190</v>
      </c>
      <c r="J2165" s="61">
        <v>193</v>
      </c>
      <c r="K2165" s="61">
        <v>193</v>
      </c>
      <c r="L2165" s="65">
        <f t="shared" si="525"/>
        <v>543.4782608695652</v>
      </c>
      <c r="M2165" s="66">
        <f t="shared" si="527"/>
        <v>4891.304347826087</v>
      </c>
      <c r="N2165" s="79">
        <f t="shared" si="528"/>
        <v>4.891304347826087</v>
      </c>
    </row>
    <row r="2166" spans="1:14" ht="15.75">
      <c r="A2166" s="63">
        <v>71</v>
      </c>
      <c r="B2166" s="64">
        <v>43014</v>
      </c>
      <c r="C2166" s="60" t="s">
        <v>20</v>
      </c>
      <c r="D2166" s="60" t="s">
        <v>21</v>
      </c>
      <c r="E2166" s="60" t="s">
        <v>349</v>
      </c>
      <c r="F2166" s="61">
        <v>608</v>
      </c>
      <c r="G2166" s="61">
        <v>596</v>
      </c>
      <c r="H2166" s="61">
        <v>615</v>
      </c>
      <c r="I2166" s="61">
        <v>622</v>
      </c>
      <c r="J2166" s="61">
        <v>629</v>
      </c>
      <c r="K2166" s="61">
        <v>622</v>
      </c>
      <c r="L2166" s="65">
        <f aca="true" t="shared" si="529" ref="L2166:L2174">100000/F2166</f>
        <v>164.47368421052633</v>
      </c>
      <c r="M2166" s="66">
        <f aca="true" t="shared" si="530" ref="M2166:M2174">IF(D2166="BUY",(K2166-F2166)*(L2166),(F2166-K2166)*(L2166))</f>
        <v>2302.631578947369</v>
      </c>
      <c r="N2166" s="79">
        <f aca="true" t="shared" si="531" ref="N2166:N2174">M2166/(L2166)/F2166%</f>
        <v>2.3026315789473686</v>
      </c>
    </row>
    <row r="2167" spans="1:14" ht="15.75">
      <c r="A2167" s="63">
        <v>72</v>
      </c>
      <c r="B2167" s="64">
        <v>43014</v>
      </c>
      <c r="C2167" s="60" t="s">
        <v>20</v>
      </c>
      <c r="D2167" s="60" t="s">
        <v>21</v>
      </c>
      <c r="E2167" s="60" t="s">
        <v>336</v>
      </c>
      <c r="F2167" s="61">
        <v>104</v>
      </c>
      <c r="G2167" s="61">
        <v>100</v>
      </c>
      <c r="H2167" s="61">
        <v>106</v>
      </c>
      <c r="I2167" s="61">
        <v>108</v>
      </c>
      <c r="J2167" s="61">
        <v>110</v>
      </c>
      <c r="K2167" s="61">
        <v>110</v>
      </c>
      <c r="L2167" s="65">
        <f t="shared" si="529"/>
        <v>961.5384615384615</v>
      </c>
      <c r="M2167" s="66">
        <f t="shared" si="530"/>
        <v>5769.2307692307695</v>
      </c>
      <c r="N2167" s="79">
        <f t="shared" si="531"/>
        <v>5.769230769230769</v>
      </c>
    </row>
    <row r="2168" spans="1:14" ht="15.75">
      <c r="A2168" s="63">
        <v>73</v>
      </c>
      <c r="B2168" s="64">
        <v>43014</v>
      </c>
      <c r="C2168" s="60" t="s">
        <v>20</v>
      </c>
      <c r="D2168" s="60" t="s">
        <v>21</v>
      </c>
      <c r="E2168" s="60" t="s">
        <v>23</v>
      </c>
      <c r="F2168" s="61">
        <v>1030</v>
      </c>
      <c r="G2168" s="61">
        <v>1010</v>
      </c>
      <c r="H2168" s="61">
        <v>1040</v>
      </c>
      <c r="I2168" s="61">
        <v>1050</v>
      </c>
      <c r="J2168" s="61">
        <v>1060</v>
      </c>
      <c r="K2168" s="61">
        <v>1040</v>
      </c>
      <c r="L2168" s="65">
        <f t="shared" si="529"/>
        <v>97.0873786407767</v>
      </c>
      <c r="M2168" s="66">
        <f t="shared" si="530"/>
        <v>970.873786407767</v>
      </c>
      <c r="N2168" s="79">
        <f t="shared" si="531"/>
        <v>0.9708737864077669</v>
      </c>
    </row>
    <row r="2169" spans="1:14" ht="15.75">
      <c r="A2169" s="63">
        <v>74</v>
      </c>
      <c r="B2169" s="64">
        <v>43014</v>
      </c>
      <c r="C2169" s="60" t="s">
        <v>20</v>
      </c>
      <c r="D2169" s="60" t="s">
        <v>21</v>
      </c>
      <c r="E2169" s="60" t="s">
        <v>238</v>
      </c>
      <c r="F2169" s="61">
        <v>945</v>
      </c>
      <c r="G2169" s="61">
        <v>930</v>
      </c>
      <c r="H2169" s="61">
        <v>955</v>
      </c>
      <c r="I2169" s="61">
        <v>965</v>
      </c>
      <c r="J2169" s="61">
        <v>975</v>
      </c>
      <c r="K2169" s="61">
        <v>955</v>
      </c>
      <c r="L2169" s="65">
        <f t="shared" si="529"/>
        <v>105.82010582010582</v>
      </c>
      <c r="M2169" s="66">
        <f t="shared" si="530"/>
        <v>1058.2010582010582</v>
      </c>
      <c r="N2169" s="79">
        <f t="shared" si="531"/>
        <v>1.0582010582010584</v>
      </c>
    </row>
    <row r="2170" spans="1:14" ht="15.75">
      <c r="A2170" s="63">
        <v>75</v>
      </c>
      <c r="B2170" s="64">
        <v>43013</v>
      </c>
      <c r="C2170" s="60" t="s">
        <v>20</v>
      </c>
      <c r="D2170" s="60" t="s">
        <v>21</v>
      </c>
      <c r="E2170" s="60" t="s">
        <v>126</v>
      </c>
      <c r="F2170" s="61">
        <v>838</v>
      </c>
      <c r="G2170" s="61">
        <v>819</v>
      </c>
      <c r="H2170" s="61">
        <v>848</v>
      </c>
      <c r="I2170" s="61">
        <v>858</v>
      </c>
      <c r="J2170" s="61">
        <v>868</v>
      </c>
      <c r="K2170" s="61">
        <v>858</v>
      </c>
      <c r="L2170" s="65">
        <f t="shared" si="529"/>
        <v>119.33174224343675</v>
      </c>
      <c r="M2170" s="66">
        <f t="shared" si="530"/>
        <v>2386.634844868735</v>
      </c>
      <c r="N2170" s="79">
        <f t="shared" si="531"/>
        <v>2.386634844868735</v>
      </c>
    </row>
    <row r="2171" spans="1:14" ht="15.75">
      <c r="A2171" s="63">
        <v>76</v>
      </c>
      <c r="B2171" s="64">
        <v>43013</v>
      </c>
      <c r="C2171" s="60" t="s">
        <v>20</v>
      </c>
      <c r="D2171" s="60" t="s">
        <v>21</v>
      </c>
      <c r="E2171" s="60" t="s">
        <v>345</v>
      </c>
      <c r="F2171" s="61">
        <v>370</v>
      </c>
      <c r="G2171" s="61">
        <v>360</v>
      </c>
      <c r="H2171" s="61">
        <v>375</v>
      </c>
      <c r="I2171" s="61">
        <v>380</v>
      </c>
      <c r="J2171" s="61">
        <v>385</v>
      </c>
      <c r="K2171" s="61">
        <v>360</v>
      </c>
      <c r="L2171" s="65">
        <f t="shared" si="529"/>
        <v>270.27027027027026</v>
      </c>
      <c r="M2171" s="66">
        <f t="shared" si="530"/>
        <v>-2702.7027027027025</v>
      </c>
      <c r="N2171" s="58">
        <f t="shared" si="531"/>
        <v>-2.7027027027027026</v>
      </c>
    </row>
    <row r="2172" spans="1:14" ht="15.75">
      <c r="A2172" s="63">
        <v>77</v>
      </c>
      <c r="B2172" s="64">
        <v>43013</v>
      </c>
      <c r="C2172" s="60" t="s">
        <v>20</v>
      </c>
      <c r="D2172" s="60" t="s">
        <v>21</v>
      </c>
      <c r="E2172" s="60" t="s">
        <v>294</v>
      </c>
      <c r="F2172" s="61">
        <v>246</v>
      </c>
      <c r="G2172" s="61">
        <v>239</v>
      </c>
      <c r="H2172" s="61">
        <v>250</v>
      </c>
      <c r="I2172" s="61">
        <v>254</v>
      </c>
      <c r="J2172" s="61">
        <v>258</v>
      </c>
      <c r="K2172" s="61">
        <v>258</v>
      </c>
      <c r="L2172" s="65">
        <f t="shared" si="529"/>
        <v>406.5040650406504</v>
      </c>
      <c r="M2172" s="66">
        <f t="shared" si="530"/>
        <v>4878.048780487805</v>
      </c>
      <c r="N2172" s="79">
        <f t="shared" si="531"/>
        <v>4.878048780487805</v>
      </c>
    </row>
    <row r="2173" spans="1:14" ht="15.75">
      <c r="A2173" s="63">
        <v>78</v>
      </c>
      <c r="B2173" s="64">
        <v>43013</v>
      </c>
      <c r="C2173" s="60" t="s">
        <v>20</v>
      </c>
      <c r="D2173" s="60" t="s">
        <v>21</v>
      </c>
      <c r="E2173" s="60" t="s">
        <v>81</v>
      </c>
      <c r="F2173" s="61">
        <v>148</v>
      </c>
      <c r="G2173" s="61">
        <v>144</v>
      </c>
      <c r="H2173" s="61">
        <v>150</v>
      </c>
      <c r="I2173" s="61">
        <v>152</v>
      </c>
      <c r="J2173" s="61">
        <v>154</v>
      </c>
      <c r="K2173" s="61">
        <v>150</v>
      </c>
      <c r="L2173" s="65">
        <f t="shared" si="529"/>
        <v>675.6756756756756</v>
      </c>
      <c r="M2173" s="66">
        <f t="shared" si="530"/>
        <v>1351.3513513513512</v>
      </c>
      <c r="N2173" s="79">
        <f t="shared" si="531"/>
        <v>1.3513513513513513</v>
      </c>
    </row>
    <row r="2174" spans="1:14" ht="15.75">
      <c r="A2174" s="63">
        <v>79</v>
      </c>
      <c r="B2174" s="64">
        <v>43012</v>
      </c>
      <c r="C2174" s="60" t="s">
        <v>20</v>
      </c>
      <c r="D2174" s="60" t="s">
        <v>21</v>
      </c>
      <c r="E2174" s="60" t="s">
        <v>346</v>
      </c>
      <c r="F2174" s="61">
        <v>123</v>
      </c>
      <c r="G2174" s="61">
        <v>119</v>
      </c>
      <c r="H2174" s="61">
        <v>125</v>
      </c>
      <c r="I2174" s="61">
        <v>127</v>
      </c>
      <c r="J2174" s="61">
        <v>129</v>
      </c>
      <c r="K2174" s="61">
        <v>124</v>
      </c>
      <c r="L2174" s="65">
        <f t="shared" si="529"/>
        <v>813.0081300813008</v>
      </c>
      <c r="M2174" s="66">
        <f t="shared" si="530"/>
        <v>813.0081300813008</v>
      </c>
      <c r="N2174" s="79">
        <f t="shared" si="531"/>
        <v>0.8130081300813008</v>
      </c>
    </row>
    <row r="2175" spans="1:14" ht="15.75">
      <c r="A2175" s="63">
        <v>80</v>
      </c>
      <c r="B2175" s="64">
        <v>43012</v>
      </c>
      <c r="C2175" s="60" t="s">
        <v>20</v>
      </c>
      <c r="D2175" s="60" t="s">
        <v>21</v>
      </c>
      <c r="E2175" s="60" t="s">
        <v>67</v>
      </c>
      <c r="F2175" s="61">
        <v>220</v>
      </c>
      <c r="G2175" s="61">
        <v>212</v>
      </c>
      <c r="H2175" s="61">
        <v>224</v>
      </c>
      <c r="I2175" s="61">
        <v>228</v>
      </c>
      <c r="J2175" s="61">
        <v>232</v>
      </c>
      <c r="K2175" s="61">
        <v>224</v>
      </c>
      <c r="L2175" s="65">
        <f aca="true" t="shared" si="532" ref="L2175:L2184">100000/F2175</f>
        <v>454.54545454545456</v>
      </c>
      <c r="M2175" s="66">
        <f aca="true" t="shared" si="533" ref="M2175:M2180">IF(D2175="BUY",(K2175-F2175)*(L2175),(F2175-K2175)*(L2175))</f>
        <v>1818.1818181818182</v>
      </c>
      <c r="N2175" s="79">
        <f aca="true" t="shared" si="534" ref="N2175:N2181">M2175/(L2175)/F2175%</f>
        <v>1.8181818181818181</v>
      </c>
    </row>
    <row r="2176" spans="1:14" ht="15.75">
      <c r="A2176" s="63">
        <v>81</v>
      </c>
      <c r="B2176" s="64">
        <v>43012</v>
      </c>
      <c r="C2176" s="60" t="s">
        <v>20</v>
      </c>
      <c r="D2176" s="60" t="s">
        <v>21</v>
      </c>
      <c r="E2176" s="60" t="s">
        <v>272</v>
      </c>
      <c r="F2176" s="61">
        <v>515</v>
      </c>
      <c r="G2176" s="61">
        <v>505</v>
      </c>
      <c r="H2176" s="61">
        <v>520</v>
      </c>
      <c r="I2176" s="61">
        <v>525</v>
      </c>
      <c r="J2176" s="61">
        <v>530</v>
      </c>
      <c r="K2176" s="61">
        <v>520</v>
      </c>
      <c r="L2176" s="65">
        <f t="shared" si="532"/>
        <v>194.1747572815534</v>
      </c>
      <c r="M2176" s="66">
        <f t="shared" si="533"/>
        <v>970.873786407767</v>
      </c>
      <c r="N2176" s="79">
        <f t="shared" si="534"/>
        <v>0.9708737864077669</v>
      </c>
    </row>
    <row r="2177" spans="1:14" ht="15.75">
      <c r="A2177" s="63">
        <v>82</v>
      </c>
      <c r="B2177" s="64">
        <v>43012</v>
      </c>
      <c r="C2177" s="60" t="s">
        <v>20</v>
      </c>
      <c r="D2177" s="60" t="s">
        <v>21</v>
      </c>
      <c r="E2177" s="60" t="s">
        <v>345</v>
      </c>
      <c r="F2177" s="61">
        <v>457</v>
      </c>
      <c r="G2177" s="61">
        <v>447</v>
      </c>
      <c r="H2177" s="61">
        <v>462</v>
      </c>
      <c r="I2177" s="61">
        <v>467</v>
      </c>
      <c r="J2177" s="61">
        <v>472</v>
      </c>
      <c r="K2177" s="61">
        <v>447</v>
      </c>
      <c r="L2177" s="65">
        <f t="shared" si="532"/>
        <v>218.8183807439825</v>
      </c>
      <c r="M2177" s="66">
        <f t="shared" si="533"/>
        <v>-2188.1838074398247</v>
      </c>
      <c r="N2177" s="58">
        <f t="shared" si="534"/>
        <v>-2.1881838074398248</v>
      </c>
    </row>
    <row r="2178" spans="1:14" ht="15.75">
      <c r="A2178" s="63">
        <v>83</v>
      </c>
      <c r="B2178" s="64">
        <v>43012</v>
      </c>
      <c r="C2178" s="60" t="s">
        <v>20</v>
      </c>
      <c r="D2178" s="60" t="s">
        <v>21</v>
      </c>
      <c r="E2178" s="60" t="s">
        <v>329</v>
      </c>
      <c r="F2178" s="61">
        <v>444.5</v>
      </c>
      <c r="G2178" s="61">
        <v>435</v>
      </c>
      <c r="H2178" s="61">
        <v>449.5</v>
      </c>
      <c r="I2178" s="61">
        <v>455</v>
      </c>
      <c r="J2178" s="61">
        <v>460</v>
      </c>
      <c r="K2178" s="61">
        <v>449.5</v>
      </c>
      <c r="L2178" s="65">
        <f t="shared" si="532"/>
        <v>224.9718785151856</v>
      </c>
      <c r="M2178" s="66">
        <f t="shared" si="533"/>
        <v>1124.859392575928</v>
      </c>
      <c r="N2178" s="79">
        <f t="shared" si="534"/>
        <v>1.124859392575928</v>
      </c>
    </row>
    <row r="2179" spans="1:14" ht="15.75">
      <c r="A2179" s="63">
        <v>84</v>
      </c>
      <c r="B2179" s="64">
        <v>43012</v>
      </c>
      <c r="C2179" s="60" t="s">
        <v>20</v>
      </c>
      <c r="D2179" s="60" t="s">
        <v>21</v>
      </c>
      <c r="E2179" s="60" t="s">
        <v>140</v>
      </c>
      <c r="F2179" s="61">
        <v>132</v>
      </c>
      <c r="G2179" s="61">
        <v>126</v>
      </c>
      <c r="H2179" s="61">
        <v>135</v>
      </c>
      <c r="I2179" s="61">
        <v>138</v>
      </c>
      <c r="J2179" s="61">
        <v>141</v>
      </c>
      <c r="K2179" s="61">
        <v>134.8</v>
      </c>
      <c r="L2179" s="65">
        <f t="shared" si="532"/>
        <v>757.5757575757576</v>
      </c>
      <c r="M2179" s="66">
        <f t="shared" si="533"/>
        <v>2121.21212121213</v>
      </c>
      <c r="N2179" s="79">
        <f t="shared" si="534"/>
        <v>2.1212121212121295</v>
      </c>
    </row>
    <row r="2180" spans="1:14" ht="15.75">
      <c r="A2180" s="63">
        <v>85</v>
      </c>
      <c r="B2180" s="64">
        <v>43012</v>
      </c>
      <c r="C2180" s="60" t="s">
        <v>20</v>
      </c>
      <c r="D2180" s="60" t="s">
        <v>21</v>
      </c>
      <c r="E2180" s="60" t="s">
        <v>345</v>
      </c>
      <c r="F2180" s="61">
        <v>341</v>
      </c>
      <c r="G2180" s="61">
        <v>331</v>
      </c>
      <c r="H2180" s="61">
        <v>346</v>
      </c>
      <c r="I2180" s="61">
        <v>351</v>
      </c>
      <c r="J2180" s="61">
        <v>356</v>
      </c>
      <c r="K2180" s="61">
        <v>356</v>
      </c>
      <c r="L2180" s="65">
        <f t="shared" si="532"/>
        <v>293.2551319648094</v>
      </c>
      <c r="M2180" s="66">
        <f t="shared" si="533"/>
        <v>4398.826979472141</v>
      </c>
      <c r="N2180" s="79">
        <f t="shared" si="534"/>
        <v>4.39882697947214</v>
      </c>
    </row>
    <row r="2181" spans="1:14" ht="15.75">
      <c r="A2181" s="63">
        <v>86</v>
      </c>
      <c r="B2181" s="64">
        <v>43011</v>
      </c>
      <c r="C2181" s="60" t="s">
        <v>20</v>
      </c>
      <c r="D2181" s="60" t="s">
        <v>21</v>
      </c>
      <c r="E2181" s="60" t="s">
        <v>192</v>
      </c>
      <c r="F2181" s="61">
        <v>465</v>
      </c>
      <c r="G2181" s="61">
        <v>456</v>
      </c>
      <c r="H2181" s="61">
        <v>470</v>
      </c>
      <c r="I2181" s="61">
        <v>475</v>
      </c>
      <c r="J2181" s="61">
        <v>480</v>
      </c>
      <c r="K2181" s="61">
        <v>456</v>
      </c>
      <c r="L2181" s="65">
        <f t="shared" si="532"/>
        <v>215.05376344086022</v>
      </c>
      <c r="M2181" s="66">
        <f>IF(D2181="BUY",(K2181-F2181)*(L2181),(F2181-K2181)*(L2181))</f>
        <v>-1935.483870967742</v>
      </c>
      <c r="N2181" s="58">
        <f t="shared" si="534"/>
        <v>-1.9354838709677418</v>
      </c>
    </row>
    <row r="2182" spans="1:14" ht="15.75">
      <c r="A2182" s="63">
        <v>87</v>
      </c>
      <c r="B2182" s="64">
        <v>43011</v>
      </c>
      <c r="C2182" s="60" t="s">
        <v>20</v>
      </c>
      <c r="D2182" s="60" t="s">
        <v>21</v>
      </c>
      <c r="E2182" s="60" t="s">
        <v>345</v>
      </c>
      <c r="F2182" s="61">
        <v>324</v>
      </c>
      <c r="G2182" s="61">
        <v>316</v>
      </c>
      <c r="H2182" s="61">
        <v>328</v>
      </c>
      <c r="I2182" s="61">
        <v>330</v>
      </c>
      <c r="J2182" s="61">
        <v>334</v>
      </c>
      <c r="K2182" s="61">
        <v>328</v>
      </c>
      <c r="L2182" s="65">
        <f t="shared" si="532"/>
        <v>308.641975308642</v>
      </c>
      <c r="M2182" s="66">
        <f>IF(D2182="BUY",(K2182-F2182)*(L2182),(F2182-K2182)*(L2182))</f>
        <v>1234.567901234568</v>
      </c>
      <c r="N2182" s="79">
        <f>M2182/(L2182)/F2182%</f>
        <v>1.2345679012345678</v>
      </c>
    </row>
    <row r="2183" spans="1:14" ht="15.75">
      <c r="A2183" s="63">
        <v>88</v>
      </c>
      <c r="B2183" s="64">
        <v>43011</v>
      </c>
      <c r="C2183" s="60" t="s">
        <v>20</v>
      </c>
      <c r="D2183" s="60" t="s">
        <v>21</v>
      </c>
      <c r="E2183" s="60" t="s">
        <v>283</v>
      </c>
      <c r="F2183" s="61">
        <v>392</v>
      </c>
      <c r="G2183" s="61">
        <v>384</v>
      </c>
      <c r="H2183" s="61">
        <v>396</v>
      </c>
      <c r="I2183" s="61">
        <v>400</v>
      </c>
      <c r="J2183" s="61">
        <v>404</v>
      </c>
      <c r="K2183" s="61">
        <v>404</v>
      </c>
      <c r="L2183" s="65">
        <f t="shared" si="532"/>
        <v>255.10204081632654</v>
      </c>
      <c r="M2183" s="66">
        <f>IF(D2183="BUY",(K2183-F2183)*(L2183),(F2183-K2183)*(L2183))</f>
        <v>3061.2244897959185</v>
      </c>
      <c r="N2183" s="79">
        <f>M2183/(L2183)/F2183%</f>
        <v>3.061224489795918</v>
      </c>
    </row>
    <row r="2184" spans="1:14" ht="15.75">
      <c r="A2184" s="63">
        <v>89</v>
      </c>
      <c r="B2184" s="64">
        <v>43011</v>
      </c>
      <c r="C2184" s="60" t="s">
        <v>20</v>
      </c>
      <c r="D2184" s="60" t="s">
        <v>21</v>
      </c>
      <c r="E2184" s="60" t="s">
        <v>238</v>
      </c>
      <c r="F2184" s="61">
        <v>830</v>
      </c>
      <c r="G2184" s="61">
        <v>812</v>
      </c>
      <c r="H2184" s="61">
        <v>840</v>
      </c>
      <c r="I2184" s="61">
        <v>850</v>
      </c>
      <c r="J2184" s="61">
        <v>860</v>
      </c>
      <c r="K2184" s="61">
        <v>860</v>
      </c>
      <c r="L2184" s="65">
        <f t="shared" si="532"/>
        <v>120.48192771084338</v>
      </c>
      <c r="M2184" s="66">
        <f>IF(D2184="BUY",(K2184-F2184)*(L2184),(F2184-K2184)*(L2184))</f>
        <v>3614.4578313253014</v>
      </c>
      <c r="N2184" s="79">
        <f>M2184/(L2184)/F2184%</f>
        <v>3.614457831325301</v>
      </c>
    </row>
    <row r="2186" spans="1:14" ht="15.75">
      <c r="A2186" s="82" t="s">
        <v>26</v>
      </c>
      <c r="B2186" s="23"/>
      <c r="C2186" s="24"/>
      <c r="D2186" s="25"/>
      <c r="E2186" s="26"/>
      <c r="F2186" s="26"/>
      <c r="G2186" s="27"/>
      <c r="H2186" s="35"/>
      <c r="I2186" s="35"/>
      <c r="J2186" s="35"/>
      <c r="K2186" s="26"/>
      <c r="L2186" s="21"/>
      <c r="N2186" s="91"/>
    </row>
    <row r="2187" spans="1:12" ht="15.75">
      <c r="A2187" s="82" t="s">
        <v>27</v>
      </c>
      <c r="B2187" s="23"/>
      <c r="C2187" s="24"/>
      <c r="D2187" s="25"/>
      <c r="E2187" s="26"/>
      <c r="F2187" s="26"/>
      <c r="G2187" s="27"/>
      <c r="H2187" s="26"/>
      <c r="I2187" s="26"/>
      <c r="J2187" s="26"/>
      <c r="K2187" s="26"/>
      <c r="L2187" s="21"/>
    </row>
    <row r="2188" spans="1:14" ht="15.75">
      <c r="A2188" s="82" t="s">
        <v>27</v>
      </c>
      <c r="B2188" s="23"/>
      <c r="C2188" s="24"/>
      <c r="D2188" s="25"/>
      <c r="E2188" s="26"/>
      <c r="F2188" s="26"/>
      <c r="G2188" s="27"/>
      <c r="H2188" s="26"/>
      <c r="I2188" s="26"/>
      <c r="J2188" s="26"/>
      <c r="K2188" s="26"/>
      <c r="L2188" s="21"/>
      <c r="M2188" s="21"/>
      <c r="N2188" s="21"/>
    </row>
    <row r="2189" spans="1:14" ht="16.5" thickBot="1">
      <c r="A2189" s="68"/>
      <c r="B2189" s="69"/>
      <c r="C2189" s="26"/>
      <c r="D2189" s="26"/>
      <c r="E2189" s="26"/>
      <c r="F2189" s="29"/>
      <c r="G2189" s="30"/>
      <c r="H2189" s="31" t="s">
        <v>28</v>
      </c>
      <c r="I2189" s="31"/>
      <c r="J2189" s="29"/>
      <c r="K2189" s="29"/>
      <c r="L2189" s="70"/>
      <c r="M2189" s="71"/>
      <c r="N2189" s="90"/>
    </row>
    <row r="2190" spans="1:14" ht="15.75">
      <c r="A2190" s="68"/>
      <c r="B2190" s="69"/>
      <c r="C2190" s="119" t="s">
        <v>29</v>
      </c>
      <c r="D2190" s="119"/>
      <c r="E2190" s="33">
        <v>89</v>
      </c>
      <c r="F2190" s="34">
        <f>F2191+F2192+F2193+F2194+F2195+F2196</f>
        <v>100</v>
      </c>
      <c r="G2190" s="35">
        <v>89</v>
      </c>
      <c r="H2190" s="36">
        <f>G2191/G2190%</f>
        <v>80.89887640449439</v>
      </c>
      <c r="I2190" s="36"/>
      <c r="J2190" s="29"/>
      <c r="K2190" s="29"/>
      <c r="L2190" s="70"/>
      <c r="M2190" s="71"/>
      <c r="N2190" s="90"/>
    </row>
    <row r="2191" spans="1:14" ht="15.75">
      <c r="A2191" s="68"/>
      <c r="B2191" s="69"/>
      <c r="C2191" s="115" t="s">
        <v>30</v>
      </c>
      <c r="D2191" s="115"/>
      <c r="E2191" s="37">
        <v>72</v>
      </c>
      <c r="F2191" s="38">
        <f>(E2191/E2190)*100</f>
        <v>80.89887640449437</v>
      </c>
      <c r="G2191" s="35">
        <v>72</v>
      </c>
      <c r="H2191" s="32"/>
      <c r="I2191" s="32"/>
      <c r="J2191" s="29"/>
      <c r="K2191" s="29"/>
      <c r="L2191" s="70"/>
      <c r="M2191" s="71"/>
      <c r="N2191" s="90"/>
    </row>
    <row r="2192" spans="1:14" ht="15.75">
      <c r="A2192" s="68"/>
      <c r="B2192" s="69"/>
      <c r="C2192" s="115" t="s">
        <v>32</v>
      </c>
      <c r="D2192" s="115"/>
      <c r="E2192" s="37">
        <v>0</v>
      </c>
      <c r="F2192" s="38">
        <f>(E2192/E2190)*100</f>
        <v>0</v>
      </c>
      <c r="G2192" s="40"/>
      <c r="H2192" s="35"/>
      <c r="I2192" s="35"/>
      <c r="J2192" s="29"/>
      <c r="L2192" s="70"/>
      <c r="M2192" s="71"/>
      <c r="N2192" s="90"/>
    </row>
    <row r="2193" spans="1:14" ht="15.75">
      <c r="A2193" s="68"/>
      <c r="B2193" s="69"/>
      <c r="C2193" s="115" t="s">
        <v>33</v>
      </c>
      <c r="D2193" s="115"/>
      <c r="E2193" s="37">
        <v>0</v>
      </c>
      <c r="F2193" s="38">
        <f>(E2193/E2190)*100</f>
        <v>0</v>
      </c>
      <c r="G2193" s="40"/>
      <c r="H2193" s="35"/>
      <c r="I2193" s="35"/>
      <c r="J2193" s="29"/>
      <c r="K2193" s="29"/>
      <c r="L2193" s="29"/>
      <c r="M2193" s="71"/>
      <c r="N2193" s="90"/>
    </row>
    <row r="2194" spans="1:14" ht="15.75">
      <c r="A2194" s="68"/>
      <c r="B2194" s="69"/>
      <c r="C2194" s="115" t="s">
        <v>34</v>
      </c>
      <c r="D2194" s="115"/>
      <c r="E2194" s="37">
        <v>16</v>
      </c>
      <c r="F2194" s="38">
        <f>(E2194/E2190)*100</f>
        <v>17.97752808988764</v>
      </c>
      <c r="G2194" s="40"/>
      <c r="H2194" s="26" t="s">
        <v>35</v>
      </c>
      <c r="I2194" s="26"/>
      <c r="J2194" s="29"/>
      <c r="K2194" s="29"/>
      <c r="L2194" s="70"/>
      <c r="M2194" s="71"/>
      <c r="N2194" s="90"/>
    </row>
    <row r="2195" spans="1:14" ht="15.75">
      <c r="A2195" s="68"/>
      <c r="B2195" s="69"/>
      <c r="C2195" s="115" t="s">
        <v>36</v>
      </c>
      <c r="D2195" s="115"/>
      <c r="E2195" s="37">
        <v>1</v>
      </c>
      <c r="F2195" s="38">
        <f>(E2195/E2190)*100</f>
        <v>1.1235955056179776</v>
      </c>
      <c r="G2195" s="40"/>
      <c r="H2195" s="26"/>
      <c r="I2195" s="26"/>
      <c r="J2195" s="29"/>
      <c r="K2195" s="29"/>
      <c r="L2195" s="70"/>
      <c r="M2195" s="71"/>
      <c r="N2195" s="90"/>
    </row>
    <row r="2196" spans="1:14" ht="16.5" thickBot="1">
      <c r="A2196" s="68"/>
      <c r="B2196" s="69"/>
      <c r="C2196" s="116" t="s">
        <v>37</v>
      </c>
      <c r="D2196" s="116"/>
      <c r="E2196" s="42"/>
      <c r="F2196" s="43">
        <f>(E2196/E2190)*100</f>
        <v>0</v>
      </c>
      <c r="G2196" s="40"/>
      <c r="H2196" s="26"/>
      <c r="I2196" s="26"/>
      <c r="J2196" s="29"/>
      <c r="K2196" s="29"/>
      <c r="L2196" s="70"/>
      <c r="M2196" s="71"/>
      <c r="N2196" s="90"/>
    </row>
    <row r="2197" spans="1:14" ht="15.75">
      <c r="A2197" s="83" t="s">
        <v>38</v>
      </c>
      <c r="B2197" s="23"/>
      <c r="C2197" s="24"/>
      <c r="D2197" s="24"/>
      <c r="E2197" s="26"/>
      <c r="F2197" s="26"/>
      <c r="G2197" s="84"/>
      <c r="H2197" s="85"/>
      <c r="I2197" s="85"/>
      <c r="J2197" s="85"/>
      <c r="K2197" s="26"/>
      <c r="L2197" s="21"/>
      <c r="M2197" s="44"/>
      <c r="N2197" s="44"/>
    </row>
    <row r="2198" spans="1:14" ht="15.75">
      <c r="A2198" s="25" t="s">
        <v>39</v>
      </c>
      <c r="B2198" s="23"/>
      <c r="C2198" s="86"/>
      <c r="D2198" s="87"/>
      <c r="E2198" s="28"/>
      <c r="F2198" s="85"/>
      <c r="G2198" s="84"/>
      <c r="H2198" s="85"/>
      <c r="I2198" s="85"/>
      <c r="J2198" s="85"/>
      <c r="K2198" s="26"/>
      <c r="L2198" s="21"/>
      <c r="M2198" s="28"/>
      <c r="N2198" s="28"/>
    </row>
    <row r="2199" spans="1:14" ht="15.75">
      <c r="A2199" s="25" t="s">
        <v>40</v>
      </c>
      <c r="B2199" s="23"/>
      <c r="C2199" s="24"/>
      <c r="D2199" s="87"/>
      <c r="E2199" s="28"/>
      <c r="F2199" s="85"/>
      <c r="G2199" s="84"/>
      <c r="H2199" s="32"/>
      <c r="I2199" s="32"/>
      <c r="J2199" s="32"/>
      <c r="K2199" s="26"/>
      <c r="L2199" s="21"/>
      <c r="M2199" s="21"/>
      <c r="N2199" s="21"/>
    </row>
    <row r="2200" spans="1:14" ht="15.75">
      <c r="A2200" s="25" t="s">
        <v>41</v>
      </c>
      <c r="B2200" s="86"/>
      <c r="C2200" s="24"/>
      <c r="D2200" s="87"/>
      <c r="E2200" s="28"/>
      <c r="F2200" s="85"/>
      <c r="G2200" s="30"/>
      <c r="H2200" s="32"/>
      <c r="I2200" s="32"/>
      <c r="J2200" s="32"/>
      <c r="K2200" s="26"/>
      <c r="L2200" s="21"/>
      <c r="M2200" s="21"/>
      <c r="N2200" s="21"/>
    </row>
    <row r="2201" spans="1:14" ht="15.75">
      <c r="A2201" s="25" t="s">
        <v>42</v>
      </c>
      <c r="B2201" s="39"/>
      <c r="C2201" s="24"/>
      <c r="D2201" s="88"/>
      <c r="E2201" s="85"/>
      <c r="F2201" s="85"/>
      <c r="G2201" s="30"/>
      <c r="H2201" s="32"/>
      <c r="I2201" s="32"/>
      <c r="J2201" s="32"/>
      <c r="K2201" s="85"/>
      <c r="L2201" s="21"/>
      <c r="M2201" s="21"/>
      <c r="N2201" s="21"/>
    </row>
    <row r="2202" ht="16.5" thickBot="1"/>
    <row r="2203" spans="1:14" ht="16.5" thickBot="1">
      <c r="A2203" s="124" t="s">
        <v>0</v>
      </c>
      <c r="B2203" s="124"/>
      <c r="C2203" s="124"/>
      <c r="D2203" s="124"/>
      <c r="E2203" s="124"/>
      <c r="F2203" s="124"/>
      <c r="G2203" s="124"/>
      <c r="H2203" s="124"/>
      <c r="I2203" s="124"/>
      <c r="J2203" s="124"/>
      <c r="K2203" s="124"/>
      <c r="L2203" s="124"/>
      <c r="M2203" s="124"/>
      <c r="N2203" s="124"/>
    </row>
    <row r="2204" spans="1:14" ht="16.5" thickBot="1">
      <c r="A2204" s="124"/>
      <c r="B2204" s="124"/>
      <c r="C2204" s="124"/>
      <c r="D2204" s="124"/>
      <c r="E2204" s="124"/>
      <c r="F2204" s="124"/>
      <c r="G2204" s="124"/>
      <c r="H2204" s="124"/>
      <c r="I2204" s="124"/>
      <c r="J2204" s="124"/>
      <c r="K2204" s="124"/>
      <c r="L2204" s="124"/>
      <c r="M2204" s="124"/>
      <c r="N2204" s="124"/>
    </row>
    <row r="2205" spans="1:14" ht="15.75">
      <c r="A2205" s="124"/>
      <c r="B2205" s="124"/>
      <c r="C2205" s="124"/>
      <c r="D2205" s="124"/>
      <c r="E2205" s="124"/>
      <c r="F2205" s="124"/>
      <c r="G2205" s="124"/>
      <c r="H2205" s="124"/>
      <c r="I2205" s="124"/>
      <c r="J2205" s="124"/>
      <c r="K2205" s="124"/>
      <c r="L2205" s="124"/>
      <c r="M2205" s="124"/>
      <c r="N2205" s="124"/>
    </row>
    <row r="2206" spans="1:14" ht="15.75">
      <c r="A2206" s="125" t="s">
        <v>1</v>
      </c>
      <c r="B2206" s="125"/>
      <c r="C2206" s="125"/>
      <c r="D2206" s="125"/>
      <c r="E2206" s="125"/>
      <c r="F2206" s="125"/>
      <c r="G2206" s="125"/>
      <c r="H2206" s="125"/>
      <c r="I2206" s="125"/>
      <c r="J2206" s="125"/>
      <c r="K2206" s="125"/>
      <c r="L2206" s="125"/>
      <c r="M2206" s="125"/>
      <c r="N2206" s="125"/>
    </row>
    <row r="2207" spans="1:14" ht="15.75">
      <c r="A2207" s="125" t="s">
        <v>2</v>
      </c>
      <c r="B2207" s="125"/>
      <c r="C2207" s="125"/>
      <c r="D2207" s="125"/>
      <c r="E2207" s="125"/>
      <c r="F2207" s="125"/>
      <c r="G2207" s="125"/>
      <c r="H2207" s="125"/>
      <c r="I2207" s="125"/>
      <c r="J2207" s="125"/>
      <c r="K2207" s="125"/>
      <c r="L2207" s="125"/>
      <c r="M2207" s="125"/>
      <c r="N2207" s="125"/>
    </row>
    <row r="2208" spans="1:14" ht="16.5" thickBot="1">
      <c r="A2208" s="126" t="s">
        <v>3</v>
      </c>
      <c r="B2208" s="126"/>
      <c r="C2208" s="126"/>
      <c r="D2208" s="126"/>
      <c r="E2208" s="126"/>
      <c r="F2208" s="126"/>
      <c r="G2208" s="126"/>
      <c r="H2208" s="126"/>
      <c r="I2208" s="126"/>
      <c r="J2208" s="126"/>
      <c r="K2208" s="126"/>
      <c r="L2208" s="126"/>
      <c r="M2208" s="126"/>
      <c r="N2208" s="126"/>
    </row>
    <row r="2209" spans="1:14" ht="15.75">
      <c r="A2209" s="127" t="s">
        <v>300</v>
      </c>
      <c r="B2209" s="127"/>
      <c r="C2209" s="127"/>
      <c r="D2209" s="127"/>
      <c r="E2209" s="127"/>
      <c r="F2209" s="127"/>
      <c r="G2209" s="127"/>
      <c r="H2209" s="127"/>
      <c r="I2209" s="127"/>
      <c r="J2209" s="127"/>
      <c r="K2209" s="127"/>
      <c r="L2209" s="127"/>
      <c r="M2209" s="127"/>
      <c r="N2209" s="127"/>
    </row>
    <row r="2210" spans="1:14" ht="15.75">
      <c r="A2210" s="127" t="s">
        <v>5</v>
      </c>
      <c r="B2210" s="127"/>
      <c r="C2210" s="127"/>
      <c r="D2210" s="127"/>
      <c r="E2210" s="127"/>
      <c r="F2210" s="127"/>
      <c r="G2210" s="127"/>
      <c r="H2210" s="127"/>
      <c r="I2210" s="127"/>
      <c r="J2210" s="127"/>
      <c r="K2210" s="127"/>
      <c r="L2210" s="127"/>
      <c r="M2210" s="127"/>
      <c r="N2210" s="127"/>
    </row>
    <row r="2211" spans="1:14" ht="15.75">
      <c r="A2211" s="122" t="s">
        <v>6</v>
      </c>
      <c r="B2211" s="117" t="s">
        <v>7</v>
      </c>
      <c r="C2211" s="117" t="s">
        <v>8</v>
      </c>
      <c r="D2211" s="122" t="s">
        <v>9</v>
      </c>
      <c r="E2211" s="117" t="s">
        <v>10</v>
      </c>
      <c r="F2211" s="117" t="s">
        <v>11</v>
      </c>
      <c r="G2211" s="117" t="s">
        <v>12</v>
      </c>
      <c r="H2211" s="117" t="s">
        <v>13</v>
      </c>
      <c r="I2211" s="117" t="s">
        <v>14</v>
      </c>
      <c r="J2211" s="117" t="s">
        <v>15</v>
      </c>
      <c r="K2211" s="120" t="s">
        <v>16</v>
      </c>
      <c r="L2211" s="117" t="s">
        <v>17</v>
      </c>
      <c r="M2211" s="117" t="s">
        <v>18</v>
      </c>
      <c r="N2211" s="117" t="s">
        <v>19</v>
      </c>
    </row>
    <row r="2212" spans="1:14" ht="15.75">
      <c r="A2212" s="123"/>
      <c r="B2212" s="118"/>
      <c r="C2212" s="118"/>
      <c r="D2212" s="123"/>
      <c r="E2212" s="118"/>
      <c r="F2212" s="118"/>
      <c r="G2212" s="118"/>
      <c r="H2212" s="118"/>
      <c r="I2212" s="118"/>
      <c r="J2212" s="118"/>
      <c r="K2212" s="121"/>
      <c r="L2212" s="118"/>
      <c r="M2212" s="118"/>
      <c r="N2212" s="118"/>
    </row>
    <row r="2213" spans="1:14" ht="16.5" customHeight="1">
      <c r="A2213" s="63">
        <v>1</v>
      </c>
      <c r="B2213" s="64">
        <v>43007</v>
      </c>
      <c r="C2213" s="60" t="s">
        <v>20</v>
      </c>
      <c r="D2213" s="60" t="s">
        <v>21</v>
      </c>
      <c r="E2213" s="60" t="s">
        <v>341</v>
      </c>
      <c r="F2213" s="61">
        <v>166</v>
      </c>
      <c r="G2213" s="61">
        <v>164</v>
      </c>
      <c r="H2213" s="61">
        <v>168</v>
      </c>
      <c r="I2213" s="61">
        <v>170</v>
      </c>
      <c r="J2213" s="61">
        <v>172</v>
      </c>
      <c r="K2213" s="61">
        <v>172</v>
      </c>
      <c r="L2213" s="65">
        <f aca="true" t="shared" si="535" ref="L2213:L2226">100000/F2213</f>
        <v>602.4096385542168</v>
      </c>
      <c r="M2213" s="66">
        <f aca="true" t="shared" si="536" ref="M2213:M2218">IF(D2213="BUY",(K2213-F2213)*(L2213),(F2213-K2213)*(L2213))</f>
        <v>3614.457831325301</v>
      </c>
      <c r="N2213" s="79">
        <f>M2213/(L2213)/F2213%</f>
        <v>3.6144578313253013</v>
      </c>
    </row>
    <row r="2214" spans="1:14" ht="16.5" customHeight="1">
      <c r="A2214" s="63">
        <v>2</v>
      </c>
      <c r="B2214" s="64">
        <v>43007</v>
      </c>
      <c r="C2214" s="60" t="s">
        <v>20</v>
      </c>
      <c r="D2214" s="60" t="s">
        <v>21</v>
      </c>
      <c r="E2214" s="60" t="s">
        <v>55</v>
      </c>
      <c r="F2214" s="61">
        <v>128</v>
      </c>
      <c r="G2214" s="61">
        <v>124.5</v>
      </c>
      <c r="H2214" s="61">
        <v>130</v>
      </c>
      <c r="I2214" s="61">
        <v>132</v>
      </c>
      <c r="J2214" s="61">
        <v>134</v>
      </c>
      <c r="K2214" s="61">
        <v>130</v>
      </c>
      <c r="L2214" s="65">
        <f>100000/F2214</f>
        <v>781.25</v>
      </c>
      <c r="M2214" s="66">
        <f t="shared" si="536"/>
        <v>1562.5</v>
      </c>
      <c r="N2214" s="79">
        <f>M2214/(L2214)/F2214%</f>
        <v>1.5625</v>
      </c>
    </row>
    <row r="2215" spans="1:14" ht="16.5" customHeight="1">
      <c r="A2215" s="63">
        <v>3</v>
      </c>
      <c r="B2215" s="64">
        <v>43007</v>
      </c>
      <c r="C2215" s="60" t="s">
        <v>20</v>
      </c>
      <c r="D2215" s="60" t="s">
        <v>21</v>
      </c>
      <c r="E2215" s="60" t="s">
        <v>289</v>
      </c>
      <c r="F2215" s="61">
        <v>155</v>
      </c>
      <c r="G2215" s="61">
        <v>149.5</v>
      </c>
      <c r="H2215" s="61">
        <v>158</v>
      </c>
      <c r="I2215" s="61">
        <v>161</v>
      </c>
      <c r="J2215" s="61">
        <v>164</v>
      </c>
      <c r="K2215" s="61">
        <v>149.5</v>
      </c>
      <c r="L2215" s="65">
        <f>100000/F2215</f>
        <v>645.1612903225806</v>
      </c>
      <c r="M2215" s="66">
        <f t="shared" si="536"/>
        <v>-3548.387096774193</v>
      </c>
      <c r="N2215" s="58">
        <f>M2215/(L2215)/F2215%</f>
        <v>-3.5483870967741935</v>
      </c>
    </row>
    <row r="2216" spans="1:14" ht="16.5" customHeight="1">
      <c r="A2216" s="63">
        <v>4</v>
      </c>
      <c r="B2216" s="64">
        <v>43007</v>
      </c>
      <c r="C2216" s="60" t="s">
        <v>20</v>
      </c>
      <c r="D2216" s="60" t="s">
        <v>21</v>
      </c>
      <c r="E2216" s="60" t="s">
        <v>195</v>
      </c>
      <c r="F2216" s="61">
        <v>1320</v>
      </c>
      <c r="G2216" s="61">
        <v>1295</v>
      </c>
      <c r="H2216" s="61">
        <v>1335</v>
      </c>
      <c r="I2216" s="61">
        <v>1350</v>
      </c>
      <c r="J2216" s="61">
        <v>1365</v>
      </c>
      <c r="K2216" s="61">
        <v>1335</v>
      </c>
      <c r="L2216" s="65">
        <f>100000/F2216</f>
        <v>75.75757575757575</v>
      </c>
      <c r="M2216" s="66">
        <f t="shared" si="536"/>
        <v>1136.3636363636363</v>
      </c>
      <c r="N2216" s="79">
        <f>M2216/(L2216)/F2216%</f>
        <v>1.1363636363636365</v>
      </c>
    </row>
    <row r="2217" spans="1:14" ht="16.5" customHeight="1">
      <c r="A2217" s="63">
        <v>5</v>
      </c>
      <c r="B2217" s="64">
        <v>43007</v>
      </c>
      <c r="C2217" s="60" t="s">
        <v>20</v>
      </c>
      <c r="D2217" s="60" t="s">
        <v>21</v>
      </c>
      <c r="E2217" s="61" t="s">
        <v>340</v>
      </c>
      <c r="F2217" s="61">
        <v>401</v>
      </c>
      <c r="G2217" s="61">
        <v>394</v>
      </c>
      <c r="H2217" s="61">
        <v>405</v>
      </c>
      <c r="I2217" s="61">
        <v>409</v>
      </c>
      <c r="J2217" s="61">
        <v>413</v>
      </c>
      <c r="K2217" s="61">
        <v>413</v>
      </c>
      <c r="L2217" s="65">
        <v>413</v>
      </c>
      <c r="M2217" s="66">
        <f t="shared" si="536"/>
        <v>4956</v>
      </c>
      <c r="N2217" s="79">
        <f>M2217/(L2217)/F2217%</f>
        <v>2.9925187032418954</v>
      </c>
    </row>
    <row r="2218" spans="1:14" ht="16.5" customHeight="1">
      <c r="A2218" s="63">
        <v>6</v>
      </c>
      <c r="B2218" s="64">
        <v>43006</v>
      </c>
      <c r="C2218" s="60" t="s">
        <v>20</v>
      </c>
      <c r="D2218" s="60" t="s">
        <v>21</v>
      </c>
      <c r="E2218" s="60" t="s">
        <v>339</v>
      </c>
      <c r="F2218" s="61">
        <v>502</v>
      </c>
      <c r="G2218" s="61">
        <v>493</v>
      </c>
      <c r="H2218" s="61">
        <v>507</v>
      </c>
      <c r="I2218" s="61">
        <v>512</v>
      </c>
      <c r="J2218" s="61">
        <v>517</v>
      </c>
      <c r="K2218" s="61">
        <v>493</v>
      </c>
      <c r="L2218" s="65">
        <f>100000/F2218</f>
        <v>199.20318725099602</v>
      </c>
      <c r="M2218" s="66">
        <f t="shared" si="536"/>
        <v>-1792.8286852589642</v>
      </c>
      <c r="N2218" s="58">
        <f aca="true" t="shared" si="537" ref="N2218:N2227">M2218/(L2218)/F2218%</f>
        <v>-1.7928286852589643</v>
      </c>
    </row>
    <row r="2219" spans="1:14" ht="16.5" customHeight="1">
      <c r="A2219" s="63">
        <v>7</v>
      </c>
      <c r="B2219" s="64">
        <v>43006</v>
      </c>
      <c r="C2219" s="60" t="s">
        <v>20</v>
      </c>
      <c r="D2219" s="60" t="s">
        <v>21</v>
      </c>
      <c r="E2219" s="60" t="s">
        <v>337</v>
      </c>
      <c r="F2219" s="61">
        <v>232</v>
      </c>
      <c r="G2219" s="61">
        <v>227</v>
      </c>
      <c r="H2219" s="61">
        <v>235</v>
      </c>
      <c r="I2219" s="61">
        <v>238</v>
      </c>
      <c r="J2219" s="61">
        <v>241</v>
      </c>
      <c r="K2219" s="61">
        <v>235</v>
      </c>
      <c r="L2219" s="65">
        <f t="shared" si="535"/>
        <v>431.0344827586207</v>
      </c>
      <c r="M2219" s="66">
        <f aca="true" t="shared" si="538" ref="M2219:M2227">IF(D2219="BUY",(K2219-F2219)*(L2219),(F2219-K2219)*(L2219))</f>
        <v>1293.103448275862</v>
      </c>
      <c r="N2219" s="79">
        <f t="shared" si="537"/>
        <v>1.293103448275862</v>
      </c>
    </row>
    <row r="2220" spans="1:14" ht="16.5" customHeight="1">
      <c r="A2220" s="63">
        <v>8</v>
      </c>
      <c r="B2220" s="64">
        <v>43006</v>
      </c>
      <c r="C2220" s="60" t="s">
        <v>20</v>
      </c>
      <c r="D2220" s="60" t="s">
        <v>21</v>
      </c>
      <c r="E2220" s="60" t="s">
        <v>336</v>
      </c>
      <c r="F2220" s="61">
        <v>556</v>
      </c>
      <c r="G2220" s="61">
        <v>546</v>
      </c>
      <c r="H2220" s="61">
        <v>561</v>
      </c>
      <c r="I2220" s="61">
        <v>566</v>
      </c>
      <c r="J2220" s="61">
        <v>571</v>
      </c>
      <c r="K2220" s="61">
        <v>566</v>
      </c>
      <c r="L2220" s="65">
        <f t="shared" si="535"/>
        <v>179.85611510791367</v>
      </c>
      <c r="M2220" s="66">
        <f t="shared" si="538"/>
        <v>1798.5611510791366</v>
      </c>
      <c r="N2220" s="79">
        <f t="shared" si="537"/>
        <v>1.7985611510791368</v>
      </c>
    </row>
    <row r="2221" spans="1:14" ht="16.5" customHeight="1">
      <c r="A2221" s="63">
        <v>9</v>
      </c>
      <c r="B2221" s="64">
        <v>43006</v>
      </c>
      <c r="C2221" s="60" t="s">
        <v>20</v>
      </c>
      <c r="D2221" s="60" t="s">
        <v>21</v>
      </c>
      <c r="E2221" s="60" t="s">
        <v>335</v>
      </c>
      <c r="F2221" s="61">
        <v>393</v>
      </c>
      <c r="G2221" s="61">
        <v>385</v>
      </c>
      <c r="H2221" s="61">
        <v>397</v>
      </c>
      <c r="I2221" s="61">
        <v>401</v>
      </c>
      <c r="J2221" s="61">
        <v>405</v>
      </c>
      <c r="K2221" s="61">
        <v>397</v>
      </c>
      <c r="L2221" s="65">
        <f t="shared" si="535"/>
        <v>254.4529262086514</v>
      </c>
      <c r="M2221" s="66">
        <f t="shared" si="538"/>
        <v>1017.8117048346056</v>
      </c>
      <c r="N2221" s="79">
        <f t="shared" si="537"/>
        <v>1.0178117048346056</v>
      </c>
    </row>
    <row r="2222" spans="1:14" ht="16.5" customHeight="1">
      <c r="A2222" s="63">
        <v>10</v>
      </c>
      <c r="B2222" s="64">
        <v>43006</v>
      </c>
      <c r="C2222" s="60" t="s">
        <v>20</v>
      </c>
      <c r="D2222" s="60" t="s">
        <v>21</v>
      </c>
      <c r="E2222" s="60" t="s">
        <v>334</v>
      </c>
      <c r="F2222" s="61">
        <v>261</v>
      </c>
      <c r="G2222" s="61">
        <v>255</v>
      </c>
      <c r="H2222" s="61">
        <v>264</v>
      </c>
      <c r="I2222" s="61">
        <v>267</v>
      </c>
      <c r="J2222" s="61">
        <v>270</v>
      </c>
      <c r="K2222" s="61">
        <v>270</v>
      </c>
      <c r="L2222" s="65">
        <f t="shared" si="535"/>
        <v>383.1417624521073</v>
      </c>
      <c r="M2222" s="66">
        <f t="shared" si="538"/>
        <v>3448.2758620689656</v>
      </c>
      <c r="N2222" s="79">
        <f t="shared" si="537"/>
        <v>3.4482758620689657</v>
      </c>
    </row>
    <row r="2223" spans="1:14" ht="16.5" customHeight="1">
      <c r="A2223" s="63">
        <v>11</v>
      </c>
      <c r="B2223" s="64">
        <v>43005</v>
      </c>
      <c r="C2223" s="60" t="s">
        <v>20</v>
      </c>
      <c r="D2223" s="60" t="s">
        <v>21</v>
      </c>
      <c r="E2223" s="60" t="s">
        <v>82</v>
      </c>
      <c r="F2223" s="61">
        <v>945</v>
      </c>
      <c r="G2223" s="61">
        <v>928</v>
      </c>
      <c r="H2223" s="61">
        <v>955</v>
      </c>
      <c r="I2223" s="61">
        <v>965</v>
      </c>
      <c r="J2223" s="61">
        <v>975</v>
      </c>
      <c r="K2223" s="61">
        <v>928</v>
      </c>
      <c r="L2223" s="65">
        <f t="shared" si="535"/>
        <v>105.82010582010582</v>
      </c>
      <c r="M2223" s="66">
        <f t="shared" si="538"/>
        <v>-1798.9417989417989</v>
      </c>
      <c r="N2223" s="58">
        <f t="shared" si="537"/>
        <v>-1.798941798941799</v>
      </c>
    </row>
    <row r="2224" spans="1:14" ht="16.5" customHeight="1">
      <c r="A2224" s="63">
        <v>12</v>
      </c>
      <c r="B2224" s="64">
        <v>43005</v>
      </c>
      <c r="C2224" s="60" t="s">
        <v>20</v>
      </c>
      <c r="D2224" s="60" t="s">
        <v>21</v>
      </c>
      <c r="E2224" s="60" t="s">
        <v>239</v>
      </c>
      <c r="F2224" s="61">
        <v>660</v>
      </c>
      <c r="G2224" s="61">
        <v>648</v>
      </c>
      <c r="H2224" s="61">
        <v>666</v>
      </c>
      <c r="I2224" s="61">
        <v>672</v>
      </c>
      <c r="J2224" s="61">
        <v>724</v>
      </c>
      <c r="K2224" s="61">
        <v>648</v>
      </c>
      <c r="L2224" s="65">
        <f t="shared" si="535"/>
        <v>151.5151515151515</v>
      </c>
      <c r="M2224" s="66">
        <f t="shared" si="538"/>
        <v>-1818.181818181818</v>
      </c>
      <c r="N2224" s="58">
        <f t="shared" si="537"/>
        <v>-1.8181818181818183</v>
      </c>
    </row>
    <row r="2225" spans="1:14" ht="16.5" customHeight="1">
      <c r="A2225" s="63">
        <v>13</v>
      </c>
      <c r="B2225" s="64">
        <v>43005</v>
      </c>
      <c r="C2225" s="60" t="s">
        <v>20</v>
      </c>
      <c r="D2225" s="60" t="s">
        <v>94</v>
      </c>
      <c r="E2225" s="60" t="s">
        <v>324</v>
      </c>
      <c r="F2225" s="61">
        <v>458</v>
      </c>
      <c r="G2225" s="61">
        <v>467</v>
      </c>
      <c r="H2225" s="61">
        <v>453</v>
      </c>
      <c r="I2225" s="61">
        <v>448</v>
      </c>
      <c r="J2225" s="61">
        <v>443</v>
      </c>
      <c r="K2225" s="61">
        <v>453</v>
      </c>
      <c r="L2225" s="65">
        <f t="shared" si="535"/>
        <v>218.34061135371178</v>
      </c>
      <c r="M2225" s="66">
        <f t="shared" si="538"/>
        <v>1091.7030567685588</v>
      </c>
      <c r="N2225" s="79">
        <f t="shared" si="537"/>
        <v>1.0917030567685588</v>
      </c>
    </row>
    <row r="2226" spans="1:14" ht="16.5" customHeight="1">
      <c r="A2226" s="63">
        <v>14</v>
      </c>
      <c r="B2226" s="64">
        <v>43004</v>
      </c>
      <c r="C2226" s="60" t="s">
        <v>20</v>
      </c>
      <c r="D2226" s="60" t="s">
        <v>21</v>
      </c>
      <c r="E2226" s="60" t="s">
        <v>333</v>
      </c>
      <c r="F2226" s="61">
        <v>700</v>
      </c>
      <c r="G2226" s="61">
        <v>685</v>
      </c>
      <c r="H2226" s="61">
        <v>708</v>
      </c>
      <c r="I2226" s="61">
        <v>716</v>
      </c>
      <c r="J2226" s="61">
        <v>724</v>
      </c>
      <c r="K2226" s="61">
        <v>685</v>
      </c>
      <c r="L2226" s="65">
        <f t="shared" si="535"/>
        <v>142.85714285714286</v>
      </c>
      <c r="M2226" s="66">
        <f t="shared" si="538"/>
        <v>-2142.857142857143</v>
      </c>
      <c r="N2226" s="58">
        <f t="shared" si="537"/>
        <v>-2.1428571428571432</v>
      </c>
    </row>
    <row r="2227" spans="1:14" ht="16.5" customHeight="1">
      <c r="A2227" s="63">
        <v>15</v>
      </c>
      <c r="B2227" s="64">
        <v>43004</v>
      </c>
      <c r="C2227" s="60" t="s">
        <v>20</v>
      </c>
      <c r="D2227" s="60" t="s">
        <v>21</v>
      </c>
      <c r="E2227" s="60" t="s">
        <v>145</v>
      </c>
      <c r="F2227" s="61">
        <v>178</v>
      </c>
      <c r="G2227" s="61">
        <v>173</v>
      </c>
      <c r="H2227" s="61">
        <v>181</v>
      </c>
      <c r="I2227" s="61">
        <v>184</v>
      </c>
      <c r="J2227" s="61">
        <v>187</v>
      </c>
      <c r="K2227" s="61">
        <v>173</v>
      </c>
      <c r="L2227" s="65">
        <f aca="true" t="shared" si="539" ref="L2227:L2235">100000/F2227</f>
        <v>561.7977528089888</v>
      </c>
      <c r="M2227" s="66">
        <f t="shared" si="538"/>
        <v>-2808.9887640449438</v>
      </c>
      <c r="N2227" s="58">
        <f t="shared" si="537"/>
        <v>-2.8089887640449436</v>
      </c>
    </row>
    <row r="2228" spans="1:14" ht="16.5" customHeight="1">
      <c r="A2228" s="63">
        <v>16</v>
      </c>
      <c r="B2228" s="64">
        <v>43004</v>
      </c>
      <c r="C2228" s="60" t="s">
        <v>20</v>
      </c>
      <c r="D2228" s="60" t="s">
        <v>21</v>
      </c>
      <c r="E2228" s="60" t="s">
        <v>331</v>
      </c>
      <c r="F2228" s="61">
        <v>1150</v>
      </c>
      <c r="G2228" s="61">
        <v>1125</v>
      </c>
      <c r="H2228" s="61">
        <v>1165</v>
      </c>
      <c r="I2228" s="61">
        <v>1180</v>
      </c>
      <c r="J2228" s="61">
        <v>1195</v>
      </c>
      <c r="K2228" s="61">
        <v>1195</v>
      </c>
      <c r="L2228" s="65">
        <f t="shared" si="539"/>
        <v>86.95652173913044</v>
      </c>
      <c r="M2228" s="66">
        <f aca="true" t="shared" si="540" ref="M2228:M2235">IF(D2228="BUY",(K2228-F2228)*(L2228),(F2228-K2228)*(L2228))</f>
        <v>3913.0434782608695</v>
      </c>
      <c r="N2228" s="79">
        <f aca="true" t="shared" si="541" ref="N2228:N2235">M2228/(L2228)/F2228%</f>
        <v>3.9130434782608696</v>
      </c>
    </row>
    <row r="2229" spans="1:14" ht="16.5" customHeight="1">
      <c r="A2229" s="63">
        <v>17</v>
      </c>
      <c r="B2229" s="64">
        <v>43004</v>
      </c>
      <c r="C2229" s="60" t="s">
        <v>20</v>
      </c>
      <c r="D2229" s="60" t="s">
        <v>21</v>
      </c>
      <c r="E2229" s="60" t="s">
        <v>330</v>
      </c>
      <c r="F2229" s="61">
        <v>258</v>
      </c>
      <c r="G2229" s="61">
        <v>252</v>
      </c>
      <c r="H2229" s="61">
        <v>261</v>
      </c>
      <c r="I2229" s="61">
        <v>264</v>
      </c>
      <c r="J2229" s="61">
        <v>267</v>
      </c>
      <c r="K2229" s="61">
        <v>261</v>
      </c>
      <c r="L2229" s="65">
        <f t="shared" si="539"/>
        <v>387.5968992248062</v>
      </c>
      <c r="M2229" s="66">
        <f t="shared" si="540"/>
        <v>1162.7906976744184</v>
      </c>
      <c r="N2229" s="79">
        <f t="shared" si="541"/>
        <v>1.1627906976744184</v>
      </c>
    </row>
    <row r="2230" spans="1:14" ht="16.5" customHeight="1">
      <c r="A2230" s="63">
        <v>18</v>
      </c>
      <c r="B2230" s="64">
        <v>43004</v>
      </c>
      <c r="C2230" s="60" t="s">
        <v>20</v>
      </c>
      <c r="D2230" s="60" t="s">
        <v>21</v>
      </c>
      <c r="E2230" s="60" t="s">
        <v>329</v>
      </c>
      <c r="F2230" s="61">
        <v>354</v>
      </c>
      <c r="G2230" s="61">
        <v>346</v>
      </c>
      <c r="H2230" s="61">
        <v>360</v>
      </c>
      <c r="I2230" s="61">
        <v>364</v>
      </c>
      <c r="J2230" s="61">
        <v>368</v>
      </c>
      <c r="K2230" s="61">
        <v>360</v>
      </c>
      <c r="L2230" s="65">
        <f t="shared" si="539"/>
        <v>282.4858757062147</v>
      </c>
      <c r="M2230" s="66">
        <f t="shared" si="540"/>
        <v>1694.915254237288</v>
      </c>
      <c r="N2230" s="79">
        <f t="shared" si="541"/>
        <v>1.694915254237288</v>
      </c>
    </row>
    <row r="2231" spans="1:14" ht="16.5" customHeight="1">
      <c r="A2231" s="63">
        <v>19</v>
      </c>
      <c r="B2231" s="64">
        <v>43003</v>
      </c>
      <c r="C2231" s="60" t="s">
        <v>20</v>
      </c>
      <c r="D2231" s="60" t="s">
        <v>21</v>
      </c>
      <c r="E2231" s="60" t="s">
        <v>328</v>
      </c>
      <c r="F2231" s="61">
        <v>95</v>
      </c>
      <c r="G2231" s="61">
        <v>91</v>
      </c>
      <c r="H2231" s="61">
        <v>97</v>
      </c>
      <c r="I2231" s="61">
        <v>99</v>
      </c>
      <c r="J2231" s="61">
        <v>101</v>
      </c>
      <c r="K2231" s="61">
        <v>99</v>
      </c>
      <c r="L2231" s="65">
        <f t="shared" si="539"/>
        <v>1052.6315789473683</v>
      </c>
      <c r="M2231" s="66">
        <f t="shared" si="540"/>
        <v>4210.526315789473</v>
      </c>
      <c r="N2231" s="79">
        <f t="shared" si="541"/>
        <v>4.2105263157894735</v>
      </c>
    </row>
    <row r="2232" spans="1:14" ht="16.5" customHeight="1">
      <c r="A2232" s="63">
        <v>20</v>
      </c>
      <c r="B2232" s="64">
        <v>43003</v>
      </c>
      <c r="C2232" s="60" t="s">
        <v>20</v>
      </c>
      <c r="D2232" s="60" t="s">
        <v>21</v>
      </c>
      <c r="E2232" s="60" t="s">
        <v>102</v>
      </c>
      <c r="F2232" s="61">
        <v>1220</v>
      </c>
      <c r="G2232" s="61">
        <v>1197</v>
      </c>
      <c r="H2232" s="61">
        <v>1232</v>
      </c>
      <c r="I2232" s="61">
        <v>1244</v>
      </c>
      <c r="J2232" s="61">
        <v>1256</v>
      </c>
      <c r="K2232" s="61">
        <v>1232</v>
      </c>
      <c r="L2232" s="65">
        <f t="shared" si="539"/>
        <v>81.9672131147541</v>
      </c>
      <c r="M2232" s="66">
        <f t="shared" si="540"/>
        <v>983.6065573770493</v>
      </c>
      <c r="N2232" s="79">
        <f t="shared" si="541"/>
        <v>0.9836065573770493</v>
      </c>
    </row>
    <row r="2233" spans="1:14" ht="16.5" customHeight="1">
      <c r="A2233" s="63">
        <v>21</v>
      </c>
      <c r="B2233" s="64">
        <v>43003</v>
      </c>
      <c r="C2233" s="60" t="s">
        <v>20</v>
      </c>
      <c r="D2233" s="60" t="s">
        <v>21</v>
      </c>
      <c r="E2233" s="60" t="s">
        <v>327</v>
      </c>
      <c r="F2233" s="61">
        <v>382</v>
      </c>
      <c r="G2233" s="61">
        <v>372</v>
      </c>
      <c r="H2233" s="61">
        <v>387</v>
      </c>
      <c r="I2233" s="61">
        <v>392</v>
      </c>
      <c r="J2233" s="61">
        <v>397</v>
      </c>
      <c r="K2233" s="61">
        <v>397</v>
      </c>
      <c r="L2233" s="65">
        <f t="shared" si="539"/>
        <v>261.78010471204186</v>
      </c>
      <c r="M2233" s="66">
        <f t="shared" si="540"/>
        <v>3926.701570680628</v>
      </c>
      <c r="N2233" s="79">
        <f t="shared" si="541"/>
        <v>3.9267015706806285</v>
      </c>
    </row>
    <row r="2234" spans="1:14" ht="16.5" customHeight="1">
      <c r="A2234" s="63">
        <v>22</v>
      </c>
      <c r="B2234" s="64">
        <v>43000</v>
      </c>
      <c r="C2234" s="60" t="s">
        <v>20</v>
      </c>
      <c r="D2234" s="60" t="s">
        <v>94</v>
      </c>
      <c r="E2234" s="60" t="s">
        <v>286</v>
      </c>
      <c r="F2234" s="61">
        <v>132</v>
      </c>
      <c r="G2234" s="61">
        <v>137</v>
      </c>
      <c r="H2234" s="61">
        <v>129</v>
      </c>
      <c r="I2234" s="61">
        <v>126</v>
      </c>
      <c r="J2234" s="61">
        <v>123</v>
      </c>
      <c r="K2234" s="61">
        <v>129</v>
      </c>
      <c r="L2234" s="65">
        <f t="shared" si="539"/>
        <v>757.5757575757576</v>
      </c>
      <c r="M2234" s="66">
        <f t="shared" si="540"/>
        <v>2272.727272727273</v>
      </c>
      <c r="N2234" s="79">
        <f t="shared" si="541"/>
        <v>2.2727272727272725</v>
      </c>
    </row>
    <row r="2235" spans="1:14" ht="16.5" customHeight="1">
      <c r="A2235" s="63">
        <v>23</v>
      </c>
      <c r="B2235" s="64">
        <v>42999</v>
      </c>
      <c r="C2235" s="60" t="s">
        <v>20</v>
      </c>
      <c r="D2235" s="60" t="s">
        <v>21</v>
      </c>
      <c r="E2235" s="60" t="s">
        <v>325</v>
      </c>
      <c r="F2235" s="61">
        <v>458</v>
      </c>
      <c r="G2235" s="61">
        <v>449</v>
      </c>
      <c r="H2235" s="61">
        <v>463</v>
      </c>
      <c r="I2235" s="61">
        <v>468</v>
      </c>
      <c r="J2235" s="61">
        <v>476</v>
      </c>
      <c r="K2235" s="61">
        <v>463</v>
      </c>
      <c r="L2235" s="65">
        <f t="shared" si="539"/>
        <v>218.34061135371178</v>
      </c>
      <c r="M2235" s="66">
        <f t="shared" si="540"/>
        <v>1091.7030567685588</v>
      </c>
      <c r="N2235" s="79">
        <f t="shared" si="541"/>
        <v>1.0917030567685588</v>
      </c>
    </row>
    <row r="2236" spans="1:14" ht="16.5" customHeight="1">
      <c r="A2236" s="63">
        <v>24</v>
      </c>
      <c r="B2236" s="64">
        <v>42999</v>
      </c>
      <c r="C2236" s="60" t="s">
        <v>20</v>
      </c>
      <c r="D2236" s="60" t="s">
        <v>21</v>
      </c>
      <c r="E2236" s="60" t="s">
        <v>289</v>
      </c>
      <c r="F2236" s="61">
        <v>171</v>
      </c>
      <c r="G2236" s="61">
        <v>168</v>
      </c>
      <c r="H2236" s="61">
        <v>173</v>
      </c>
      <c r="I2236" s="61">
        <v>175</v>
      </c>
      <c r="J2236" s="61">
        <v>177</v>
      </c>
      <c r="K2236" s="61">
        <v>175</v>
      </c>
      <c r="L2236" s="65">
        <f aca="true" t="shared" si="542" ref="L2236:L2243">100000/F2236</f>
        <v>584.7953216374269</v>
      </c>
      <c r="M2236" s="66">
        <f aca="true" t="shared" si="543" ref="M2236:M2242">IF(D2236="BUY",(K2236-F2236)*(L2236),(F2236-K2236)*(L2236))</f>
        <v>2339.1812865497077</v>
      </c>
      <c r="N2236" s="79">
        <f aca="true" t="shared" si="544" ref="N2236:N2242">M2236/(L2236)/F2236%</f>
        <v>2.3391812865497075</v>
      </c>
    </row>
    <row r="2237" spans="1:14" ht="16.5" customHeight="1">
      <c r="A2237" s="63">
        <v>25</v>
      </c>
      <c r="B2237" s="64">
        <v>42999</v>
      </c>
      <c r="C2237" s="60" t="s">
        <v>20</v>
      </c>
      <c r="D2237" s="60" t="s">
        <v>21</v>
      </c>
      <c r="E2237" s="60" t="s">
        <v>326</v>
      </c>
      <c r="F2237" s="61">
        <v>575</v>
      </c>
      <c r="G2237" s="61">
        <v>565</v>
      </c>
      <c r="H2237" s="61">
        <v>580</v>
      </c>
      <c r="I2237" s="61">
        <v>585</v>
      </c>
      <c r="J2237" s="61">
        <v>890</v>
      </c>
      <c r="K2237" s="61">
        <v>585</v>
      </c>
      <c r="L2237" s="65">
        <f t="shared" si="542"/>
        <v>173.91304347826087</v>
      </c>
      <c r="M2237" s="66">
        <f t="shared" si="543"/>
        <v>1739.1304347826087</v>
      </c>
      <c r="N2237" s="79">
        <f t="shared" si="544"/>
        <v>1.7391304347826086</v>
      </c>
    </row>
    <row r="2238" spans="1:14" ht="16.5" customHeight="1">
      <c r="A2238" s="63">
        <v>26</v>
      </c>
      <c r="B2238" s="64">
        <v>42999</v>
      </c>
      <c r="C2238" s="60" t="s">
        <v>20</v>
      </c>
      <c r="D2238" s="60" t="s">
        <v>21</v>
      </c>
      <c r="E2238" s="60" t="s">
        <v>324</v>
      </c>
      <c r="F2238" s="61">
        <v>496</v>
      </c>
      <c r="G2238" s="61">
        <v>486</v>
      </c>
      <c r="H2238" s="61">
        <v>501</v>
      </c>
      <c r="I2238" s="61">
        <v>506</v>
      </c>
      <c r="J2238" s="61">
        <v>511</v>
      </c>
      <c r="K2238" s="61">
        <v>506</v>
      </c>
      <c r="L2238" s="65">
        <f t="shared" si="542"/>
        <v>201.61290322580646</v>
      </c>
      <c r="M2238" s="66">
        <f t="shared" si="543"/>
        <v>2016.1290322580646</v>
      </c>
      <c r="N2238" s="79">
        <f t="shared" si="544"/>
        <v>2.0161290322580645</v>
      </c>
    </row>
    <row r="2239" spans="1:14" ht="16.5" customHeight="1">
      <c r="A2239" s="63">
        <v>27</v>
      </c>
      <c r="B2239" s="64">
        <v>42999</v>
      </c>
      <c r="C2239" s="60" t="s">
        <v>20</v>
      </c>
      <c r="D2239" s="60" t="s">
        <v>21</v>
      </c>
      <c r="E2239" s="60" t="s">
        <v>79</v>
      </c>
      <c r="F2239" s="61">
        <v>1030</v>
      </c>
      <c r="G2239" s="61">
        <v>1020</v>
      </c>
      <c r="H2239" s="61">
        <v>1040</v>
      </c>
      <c r="I2239" s="61">
        <v>1050</v>
      </c>
      <c r="J2239" s="61">
        <v>1060</v>
      </c>
      <c r="K2239" s="61">
        <v>1039</v>
      </c>
      <c r="L2239" s="65">
        <f t="shared" si="542"/>
        <v>97.0873786407767</v>
      </c>
      <c r="M2239" s="66">
        <f t="shared" si="543"/>
        <v>873.7864077669904</v>
      </c>
      <c r="N2239" s="79">
        <f t="shared" si="544"/>
        <v>0.8737864077669902</v>
      </c>
    </row>
    <row r="2240" spans="1:14" ht="16.5" customHeight="1">
      <c r="A2240" s="63">
        <v>28</v>
      </c>
      <c r="B2240" s="64">
        <v>42998</v>
      </c>
      <c r="C2240" s="60" t="s">
        <v>20</v>
      </c>
      <c r="D2240" s="60" t="s">
        <v>21</v>
      </c>
      <c r="E2240" s="60" t="s">
        <v>145</v>
      </c>
      <c r="F2240" s="61">
        <v>188</v>
      </c>
      <c r="G2240" s="61">
        <v>182</v>
      </c>
      <c r="H2240" s="61">
        <v>191</v>
      </c>
      <c r="I2240" s="61">
        <v>194</v>
      </c>
      <c r="J2240" s="61">
        <v>197</v>
      </c>
      <c r="K2240" s="61">
        <v>182</v>
      </c>
      <c r="L2240" s="65">
        <f t="shared" si="542"/>
        <v>531.9148936170212</v>
      </c>
      <c r="M2240" s="66">
        <f t="shared" si="543"/>
        <v>-3191.489361702127</v>
      </c>
      <c r="N2240" s="79">
        <f t="shared" si="544"/>
        <v>-3.191489361702128</v>
      </c>
    </row>
    <row r="2241" spans="1:14" ht="16.5" customHeight="1">
      <c r="A2241" s="63">
        <v>29</v>
      </c>
      <c r="B2241" s="64">
        <v>42998</v>
      </c>
      <c r="C2241" s="60" t="s">
        <v>20</v>
      </c>
      <c r="D2241" s="60" t="s">
        <v>21</v>
      </c>
      <c r="E2241" s="60" t="s">
        <v>323</v>
      </c>
      <c r="F2241" s="61">
        <v>127</v>
      </c>
      <c r="G2241" s="61">
        <v>123</v>
      </c>
      <c r="H2241" s="61">
        <v>129</v>
      </c>
      <c r="I2241" s="61">
        <v>131</v>
      </c>
      <c r="J2241" s="61">
        <v>133</v>
      </c>
      <c r="K2241" s="61">
        <v>133</v>
      </c>
      <c r="L2241" s="65">
        <f t="shared" si="542"/>
        <v>787.4015748031496</v>
      </c>
      <c r="M2241" s="66">
        <f t="shared" si="543"/>
        <v>4724.4094488188975</v>
      </c>
      <c r="N2241" s="79">
        <f t="shared" si="544"/>
        <v>4.724409448818897</v>
      </c>
    </row>
    <row r="2242" spans="1:14" ht="16.5" customHeight="1">
      <c r="A2242" s="63">
        <v>30</v>
      </c>
      <c r="B2242" s="64">
        <v>42998</v>
      </c>
      <c r="C2242" s="60" t="s">
        <v>20</v>
      </c>
      <c r="D2242" s="60" t="s">
        <v>21</v>
      </c>
      <c r="E2242" s="60" t="s">
        <v>322</v>
      </c>
      <c r="F2242" s="61">
        <v>237</v>
      </c>
      <c r="G2242" s="61">
        <v>232</v>
      </c>
      <c r="H2242" s="61">
        <v>240</v>
      </c>
      <c r="I2242" s="61">
        <v>243</v>
      </c>
      <c r="J2242" s="61">
        <v>246</v>
      </c>
      <c r="K2242" s="61">
        <v>240</v>
      </c>
      <c r="L2242" s="65">
        <f t="shared" si="542"/>
        <v>421.9409282700422</v>
      </c>
      <c r="M2242" s="66">
        <f t="shared" si="543"/>
        <v>1265.8227848101267</v>
      </c>
      <c r="N2242" s="79">
        <f t="shared" si="544"/>
        <v>1.2658227848101264</v>
      </c>
    </row>
    <row r="2243" spans="1:14" ht="16.5" customHeight="1">
      <c r="A2243" s="63">
        <v>31</v>
      </c>
      <c r="B2243" s="64">
        <v>42997</v>
      </c>
      <c r="C2243" s="60" t="s">
        <v>20</v>
      </c>
      <c r="D2243" s="60" t="s">
        <v>21</v>
      </c>
      <c r="E2243" s="60" t="s">
        <v>296</v>
      </c>
      <c r="F2243" s="61">
        <v>154</v>
      </c>
      <c r="G2243" s="61">
        <v>149</v>
      </c>
      <c r="H2243" s="61">
        <v>157</v>
      </c>
      <c r="I2243" s="61">
        <v>160</v>
      </c>
      <c r="J2243" s="61">
        <v>163</v>
      </c>
      <c r="K2243" s="61">
        <v>149</v>
      </c>
      <c r="L2243" s="65">
        <f t="shared" si="542"/>
        <v>649.3506493506494</v>
      </c>
      <c r="M2243" s="66">
        <f aca="true" t="shared" si="545" ref="M2243:M2249">IF(D2243="BUY",(K2243-F2243)*(L2243),(F2243-K2243)*(L2243))</f>
        <v>-3246.753246753247</v>
      </c>
      <c r="N2243" s="58">
        <f aca="true" t="shared" si="546" ref="N2243:N2249">M2243/(L2243)/F2243%</f>
        <v>-3.2467532467532467</v>
      </c>
    </row>
    <row r="2244" spans="1:14" ht="16.5" customHeight="1">
      <c r="A2244" s="63">
        <v>32</v>
      </c>
      <c r="B2244" s="64">
        <v>42997</v>
      </c>
      <c r="C2244" s="60" t="s">
        <v>20</v>
      </c>
      <c r="D2244" s="60" t="s">
        <v>21</v>
      </c>
      <c r="E2244" s="60" t="s">
        <v>320</v>
      </c>
      <c r="F2244" s="61">
        <v>650</v>
      </c>
      <c r="G2244" s="61">
        <v>639</v>
      </c>
      <c r="H2244" s="61">
        <v>656</v>
      </c>
      <c r="I2244" s="61">
        <v>662</v>
      </c>
      <c r="J2244" s="61">
        <v>668</v>
      </c>
      <c r="K2244" s="61">
        <v>639</v>
      </c>
      <c r="L2244" s="65">
        <f aca="true" t="shared" si="547" ref="L2244:L2253">100000/F2244</f>
        <v>153.84615384615384</v>
      </c>
      <c r="M2244" s="66">
        <f t="shared" si="545"/>
        <v>-1692.3076923076922</v>
      </c>
      <c r="N2244" s="58">
        <f t="shared" si="546"/>
        <v>-1.6923076923076923</v>
      </c>
    </row>
    <row r="2245" spans="1:16" ht="16.5" customHeight="1">
      <c r="A2245" s="63">
        <v>33</v>
      </c>
      <c r="B2245" s="64">
        <v>42997</v>
      </c>
      <c r="C2245" s="60" t="s">
        <v>20</v>
      </c>
      <c r="D2245" s="60" t="s">
        <v>21</v>
      </c>
      <c r="E2245" s="60" t="s">
        <v>63</v>
      </c>
      <c r="F2245" s="61">
        <v>203</v>
      </c>
      <c r="G2245" s="61">
        <v>198</v>
      </c>
      <c r="H2245" s="61">
        <v>206</v>
      </c>
      <c r="I2245" s="61">
        <v>209</v>
      </c>
      <c r="J2245" s="61">
        <v>212</v>
      </c>
      <c r="K2245" s="61">
        <v>206</v>
      </c>
      <c r="L2245" s="65">
        <f t="shared" si="547"/>
        <v>492.61083743842363</v>
      </c>
      <c r="M2245" s="66">
        <f t="shared" si="545"/>
        <v>1477.8325123152708</v>
      </c>
      <c r="N2245" s="79">
        <f t="shared" si="546"/>
        <v>1.4778325123152711</v>
      </c>
      <c r="P2245" s="1" t="s">
        <v>31</v>
      </c>
    </row>
    <row r="2246" spans="1:14" ht="16.5" customHeight="1">
      <c r="A2246" s="63">
        <v>34</v>
      </c>
      <c r="B2246" s="64">
        <v>42997</v>
      </c>
      <c r="C2246" s="60" t="s">
        <v>20</v>
      </c>
      <c r="D2246" s="60" t="s">
        <v>21</v>
      </c>
      <c r="E2246" s="60" t="s">
        <v>321</v>
      </c>
      <c r="F2246" s="61">
        <v>130</v>
      </c>
      <c r="G2246" s="61">
        <v>125</v>
      </c>
      <c r="H2246" s="61">
        <v>132.9</v>
      </c>
      <c r="I2246" s="61">
        <v>136</v>
      </c>
      <c r="J2246" s="61">
        <v>139</v>
      </c>
      <c r="K2246" s="61">
        <v>132.9</v>
      </c>
      <c r="L2246" s="65">
        <f t="shared" si="547"/>
        <v>769.2307692307693</v>
      </c>
      <c r="M2246" s="66">
        <f t="shared" si="545"/>
        <v>2230.7692307692355</v>
      </c>
      <c r="N2246" s="79">
        <f t="shared" si="546"/>
        <v>2.2307692307692353</v>
      </c>
    </row>
    <row r="2247" spans="1:14" ht="16.5" customHeight="1">
      <c r="A2247" s="63">
        <v>35</v>
      </c>
      <c r="B2247" s="64">
        <v>42997</v>
      </c>
      <c r="C2247" s="60" t="s">
        <v>20</v>
      </c>
      <c r="D2247" s="60" t="s">
        <v>21</v>
      </c>
      <c r="E2247" s="60" t="s">
        <v>291</v>
      </c>
      <c r="F2247" s="61">
        <v>107</v>
      </c>
      <c r="G2247" s="61">
        <v>104</v>
      </c>
      <c r="H2247" s="61">
        <v>108.8</v>
      </c>
      <c r="I2247" s="61">
        <v>111</v>
      </c>
      <c r="J2247" s="61">
        <v>113</v>
      </c>
      <c r="K2247" s="61">
        <v>108.8</v>
      </c>
      <c r="L2247" s="65">
        <f t="shared" si="547"/>
        <v>934.5794392523364</v>
      </c>
      <c r="M2247" s="66">
        <f t="shared" si="545"/>
        <v>1682.242990654203</v>
      </c>
      <c r="N2247" s="79">
        <f t="shared" si="546"/>
        <v>1.682242990654203</v>
      </c>
    </row>
    <row r="2248" spans="1:14" ht="16.5" customHeight="1">
      <c r="A2248" s="63">
        <v>36</v>
      </c>
      <c r="B2248" s="64">
        <v>42997</v>
      </c>
      <c r="C2248" s="60" t="s">
        <v>20</v>
      </c>
      <c r="D2248" s="60" t="s">
        <v>21</v>
      </c>
      <c r="E2248" s="60" t="s">
        <v>145</v>
      </c>
      <c r="F2248" s="61">
        <v>171</v>
      </c>
      <c r="G2248" s="61">
        <v>172</v>
      </c>
      <c r="H2248" s="61">
        <v>174</v>
      </c>
      <c r="I2248" s="61">
        <v>177</v>
      </c>
      <c r="J2248" s="61">
        <v>180</v>
      </c>
      <c r="K2248" s="61">
        <v>180</v>
      </c>
      <c r="L2248" s="65">
        <f t="shared" si="547"/>
        <v>584.7953216374269</v>
      </c>
      <c r="M2248" s="66">
        <f t="shared" si="545"/>
        <v>5263.1578947368425</v>
      </c>
      <c r="N2248" s="79">
        <f t="shared" si="546"/>
        <v>5.2631578947368425</v>
      </c>
    </row>
    <row r="2249" spans="1:16" ht="16.5" customHeight="1">
      <c r="A2249" s="63">
        <v>37</v>
      </c>
      <c r="B2249" s="64">
        <v>42996</v>
      </c>
      <c r="C2249" s="60" t="s">
        <v>20</v>
      </c>
      <c r="D2249" s="60" t="s">
        <v>21</v>
      </c>
      <c r="E2249" s="60" t="s">
        <v>276</v>
      </c>
      <c r="F2249" s="61">
        <v>730</v>
      </c>
      <c r="G2249" s="61">
        <v>715</v>
      </c>
      <c r="H2249" s="61">
        <v>738</v>
      </c>
      <c r="I2249" s="61">
        <v>746</v>
      </c>
      <c r="J2249" s="61">
        <v>754</v>
      </c>
      <c r="K2249" s="61">
        <v>738</v>
      </c>
      <c r="L2249" s="65">
        <f t="shared" si="547"/>
        <v>136.986301369863</v>
      </c>
      <c r="M2249" s="66">
        <f t="shared" si="545"/>
        <v>1095.890410958904</v>
      </c>
      <c r="N2249" s="79">
        <f t="shared" si="546"/>
        <v>1.095890410958904</v>
      </c>
      <c r="P2249" s="1" t="s">
        <v>31</v>
      </c>
    </row>
    <row r="2250" spans="1:14" ht="16.5" customHeight="1">
      <c r="A2250" s="63">
        <v>38</v>
      </c>
      <c r="B2250" s="64">
        <v>42996</v>
      </c>
      <c r="C2250" s="60" t="s">
        <v>20</v>
      </c>
      <c r="D2250" s="60" t="s">
        <v>21</v>
      </c>
      <c r="E2250" s="60" t="s">
        <v>82</v>
      </c>
      <c r="F2250" s="61">
        <v>950</v>
      </c>
      <c r="G2250" s="61">
        <v>935</v>
      </c>
      <c r="H2250" s="61">
        <v>960</v>
      </c>
      <c r="I2250" s="61">
        <v>970</v>
      </c>
      <c r="J2250" s="61">
        <v>980</v>
      </c>
      <c r="K2250" s="61">
        <v>958</v>
      </c>
      <c r="L2250" s="65">
        <f t="shared" si="547"/>
        <v>105.26315789473684</v>
      </c>
      <c r="M2250" s="66">
        <f aca="true" t="shared" si="548" ref="M2250:M2256">IF(D2250="BUY",(K2250-F2250)*(L2250),(F2250-K2250)*(L2250))</f>
        <v>842.1052631578947</v>
      </c>
      <c r="N2250" s="79">
        <f aca="true" t="shared" si="549" ref="N2250:N2256">M2250/(L2250)/F2250%</f>
        <v>0.8421052631578947</v>
      </c>
    </row>
    <row r="2251" spans="1:14" ht="16.5" customHeight="1">
      <c r="A2251" s="63">
        <v>39</v>
      </c>
      <c r="B2251" s="64">
        <v>42996</v>
      </c>
      <c r="C2251" s="60" t="s">
        <v>20</v>
      </c>
      <c r="D2251" s="60" t="s">
        <v>21</v>
      </c>
      <c r="E2251" s="60" t="s">
        <v>183</v>
      </c>
      <c r="F2251" s="61">
        <v>430</v>
      </c>
      <c r="G2251" s="61">
        <v>420</v>
      </c>
      <c r="H2251" s="61">
        <v>435</v>
      </c>
      <c r="I2251" s="61">
        <v>440</v>
      </c>
      <c r="J2251" s="61">
        <v>445</v>
      </c>
      <c r="K2251" s="61">
        <v>445</v>
      </c>
      <c r="L2251" s="65">
        <f t="shared" si="547"/>
        <v>232.5581395348837</v>
      </c>
      <c r="M2251" s="66">
        <f t="shared" si="548"/>
        <v>3488.3720930232557</v>
      </c>
      <c r="N2251" s="79">
        <f t="shared" si="549"/>
        <v>3.488372093023256</v>
      </c>
    </row>
    <row r="2252" spans="1:14" ht="16.5" customHeight="1">
      <c r="A2252" s="63">
        <v>40</v>
      </c>
      <c r="B2252" s="64">
        <v>42996</v>
      </c>
      <c r="C2252" s="60" t="s">
        <v>20</v>
      </c>
      <c r="D2252" s="60" t="s">
        <v>21</v>
      </c>
      <c r="E2252" s="60" t="s">
        <v>291</v>
      </c>
      <c r="F2252" s="61">
        <v>103</v>
      </c>
      <c r="G2252" s="61">
        <v>98</v>
      </c>
      <c r="H2252" s="61">
        <v>106</v>
      </c>
      <c r="I2252" s="61">
        <v>109</v>
      </c>
      <c r="J2252" s="61">
        <v>112</v>
      </c>
      <c r="K2252" s="61">
        <v>106</v>
      </c>
      <c r="L2252" s="65">
        <f t="shared" si="547"/>
        <v>970.8737864077669</v>
      </c>
      <c r="M2252" s="66">
        <f t="shared" si="548"/>
        <v>2912.6213592233007</v>
      </c>
      <c r="N2252" s="79">
        <f t="shared" si="549"/>
        <v>2.912621359223301</v>
      </c>
    </row>
    <row r="2253" spans="1:14" ht="16.5" customHeight="1">
      <c r="A2253" s="63">
        <v>41</v>
      </c>
      <c r="B2253" s="64">
        <v>42993</v>
      </c>
      <c r="C2253" s="60" t="s">
        <v>20</v>
      </c>
      <c r="D2253" s="60" t="s">
        <v>21</v>
      </c>
      <c r="E2253" s="60" t="s">
        <v>195</v>
      </c>
      <c r="F2253" s="61">
        <v>1140</v>
      </c>
      <c r="G2253" s="61">
        <v>1120</v>
      </c>
      <c r="H2253" s="61">
        <v>1150</v>
      </c>
      <c r="I2253" s="61">
        <v>1160</v>
      </c>
      <c r="J2253" s="61">
        <v>1170</v>
      </c>
      <c r="K2253" s="61">
        <v>1170</v>
      </c>
      <c r="L2253" s="65">
        <f t="shared" si="547"/>
        <v>87.71929824561404</v>
      </c>
      <c r="M2253" s="66">
        <f t="shared" si="548"/>
        <v>2631.5789473684213</v>
      </c>
      <c r="N2253" s="79">
        <f t="shared" si="549"/>
        <v>2.631578947368421</v>
      </c>
    </row>
    <row r="2254" spans="1:14" ht="16.5" customHeight="1">
      <c r="A2254" s="63">
        <v>42</v>
      </c>
      <c r="B2254" s="64">
        <v>42993</v>
      </c>
      <c r="C2254" s="60" t="s">
        <v>20</v>
      </c>
      <c r="D2254" s="60" t="s">
        <v>21</v>
      </c>
      <c r="E2254" s="60" t="s">
        <v>294</v>
      </c>
      <c r="F2254" s="61">
        <v>190</v>
      </c>
      <c r="G2254" s="61">
        <v>185</v>
      </c>
      <c r="H2254" s="61">
        <v>193</v>
      </c>
      <c r="I2254" s="61">
        <v>196</v>
      </c>
      <c r="J2254" s="61">
        <v>199</v>
      </c>
      <c r="K2254" s="61">
        <v>199</v>
      </c>
      <c r="L2254" s="65">
        <f aca="true" t="shared" si="550" ref="L2254:L2261">100000/F2254</f>
        <v>526.3157894736842</v>
      </c>
      <c r="M2254" s="66">
        <f t="shared" si="548"/>
        <v>4736.8421052631575</v>
      </c>
      <c r="N2254" s="79">
        <f t="shared" si="549"/>
        <v>4.736842105263158</v>
      </c>
    </row>
    <row r="2255" spans="1:14" ht="16.5" customHeight="1">
      <c r="A2255" s="63">
        <v>43</v>
      </c>
      <c r="B2255" s="64">
        <v>42993</v>
      </c>
      <c r="C2255" s="60" t="s">
        <v>20</v>
      </c>
      <c r="D2255" s="60" t="s">
        <v>21</v>
      </c>
      <c r="E2255" s="60" t="s">
        <v>288</v>
      </c>
      <c r="F2255" s="61">
        <v>800</v>
      </c>
      <c r="G2255" s="61">
        <v>784</v>
      </c>
      <c r="H2255" s="61">
        <v>810</v>
      </c>
      <c r="I2255" s="61">
        <v>820</v>
      </c>
      <c r="J2255" s="61">
        <v>830</v>
      </c>
      <c r="K2255" s="61">
        <v>810</v>
      </c>
      <c r="L2255" s="65">
        <f t="shared" si="550"/>
        <v>125</v>
      </c>
      <c r="M2255" s="66">
        <f t="shared" si="548"/>
        <v>1250</v>
      </c>
      <c r="N2255" s="79">
        <f t="shared" si="549"/>
        <v>1.25</v>
      </c>
    </row>
    <row r="2256" spans="1:14" ht="16.5" customHeight="1">
      <c r="A2256" s="63">
        <v>44</v>
      </c>
      <c r="B2256" s="64">
        <v>42993</v>
      </c>
      <c r="C2256" s="60" t="s">
        <v>20</v>
      </c>
      <c r="D2256" s="60" t="s">
        <v>21</v>
      </c>
      <c r="E2256" s="60" t="s">
        <v>195</v>
      </c>
      <c r="F2256" s="61">
        <v>1170</v>
      </c>
      <c r="G2256" s="61">
        <v>1150</v>
      </c>
      <c r="H2256" s="61">
        <v>1180</v>
      </c>
      <c r="I2256" s="61">
        <v>1190</v>
      </c>
      <c r="J2256" s="61">
        <v>1200</v>
      </c>
      <c r="K2256" s="61">
        <v>1200</v>
      </c>
      <c r="L2256" s="65">
        <f t="shared" si="550"/>
        <v>85.47008547008546</v>
      </c>
      <c r="M2256" s="66">
        <f t="shared" si="548"/>
        <v>2564.102564102564</v>
      </c>
      <c r="N2256" s="79">
        <f t="shared" si="549"/>
        <v>2.5641025641025643</v>
      </c>
    </row>
    <row r="2257" spans="1:14" ht="16.5" customHeight="1">
      <c r="A2257" s="63">
        <v>45</v>
      </c>
      <c r="B2257" s="64">
        <v>42992</v>
      </c>
      <c r="C2257" s="60" t="s">
        <v>20</v>
      </c>
      <c r="D2257" s="60" t="s">
        <v>21</v>
      </c>
      <c r="E2257" s="60" t="s">
        <v>66</v>
      </c>
      <c r="F2257" s="61">
        <v>216</v>
      </c>
      <c r="G2257" s="61">
        <v>210</v>
      </c>
      <c r="H2257" s="61">
        <v>219</v>
      </c>
      <c r="I2257" s="61">
        <v>222</v>
      </c>
      <c r="J2257" s="61">
        <v>225</v>
      </c>
      <c r="K2257" s="61">
        <v>219</v>
      </c>
      <c r="L2257" s="65">
        <f t="shared" si="550"/>
        <v>462.962962962963</v>
      </c>
      <c r="M2257" s="66">
        <f>IF(D2257="BUY",(K2257-F2257)*(L2257),(F2257-K2257)*(L2257))</f>
        <v>1388.888888888889</v>
      </c>
      <c r="N2257" s="79">
        <f>M2257/(L2257)/F2257%</f>
        <v>1.3888888888888888</v>
      </c>
    </row>
    <row r="2258" spans="1:14" ht="16.5" customHeight="1">
      <c r="A2258" s="63">
        <v>46</v>
      </c>
      <c r="B2258" s="64">
        <v>42992</v>
      </c>
      <c r="C2258" s="60" t="s">
        <v>20</v>
      </c>
      <c r="D2258" s="60" t="s">
        <v>21</v>
      </c>
      <c r="E2258" s="60" t="s">
        <v>304</v>
      </c>
      <c r="F2258" s="61">
        <v>114</v>
      </c>
      <c r="G2258" s="61">
        <v>109</v>
      </c>
      <c r="H2258" s="61">
        <v>117</v>
      </c>
      <c r="I2258" s="61">
        <v>120</v>
      </c>
      <c r="J2258" s="61">
        <v>123</v>
      </c>
      <c r="K2258" s="61">
        <v>117</v>
      </c>
      <c r="L2258" s="65">
        <f t="shared" si="550"/>
        <v>877.1929824561404</v>
      </c>
      <c r="M2258" s="66">
        <f>IF(D2258="BUY",(K2258-F2258)*(L2258),(F2258-K2258)*(L2258))</f>
        <v>2631.5789473684213</v>
      </c>
      <c r="N2258" s="79">
        <f>M2258/(L2258)/F2258%</f>
        <v>2.6315789473684212</v>
      </c>
    </row>
    <row r="2259" spans="1:14" ht="16.5" customHeight="1">
      <c r="A2259" s="63">
        <v>47</v>
      </c>
      <c r="B2259" s="64">
        <v>42992</v>
      </c>
      <c r="C2259" s="60" t="s">
        <v>20</v>
      </c>
      <c r="D2259" s="60" t="s">
        <v>21</v>
      </c>
      <c r="E2259" s="60" t="s">
        <v>104</v>
      </c>
      <c r="F2259" s="61">
        <v>554</v>
      </c>
      <c r="G2259" s="61">
        <v>543</v>
      </c>
      <c r="H2259" s="61">
        <v>560</v>
      </c>
      <c r="I2259" s="61">
        <v>566</v>
      </c>
      <c r="J2259" s="61">
        <v>562</v>
      </c>
      <c r="K2259" s="61">
        <v>560</v>
      </c>
      <c r="L2259" s="65">
        <f t="shared" si="550"/>
        <v>180.50541516245488</v>
      </c>
      <c r="M2259" s="66">
        <f>IF(D2259="BUY",(K2259-F2259)*(L2259),(F2259-K2259)*(L2259))</f>
        <v>1083.0324909747292</v>
      </c>
      <c r="N2259" s="79">
        <f>M2259/(L2259)/F2259%</f>
        <v>1.083032490974729</v>
      </c>
    </row>
    <row r="2260" spans="1:14" ht="16.5" customHeight="1">
      <c r="A2260" s="63">
        <v>48</v>
      </c>
      <c r="B2260" s="64">
        <v>42992</v>
      </c>
      <c r="C2260" s="60" t="s">
        <v>20</v>
      </c>
      <c r="D2260" s="60" t="s">
        <v>21</v>
      </c>
      <c r="E2260" s="60" t="s">
        <v>96</v>
      </c>
      <c r="F2260" s="61">
        <v>720</v>
      </c>
      <c r="G2260" s="61">
        <v>705</v>
      </c>
      <c r="H2260" s="61">
        <v>730</v>
      </c>
      <c r="I2260" s="61">
        <v>740</v>
      </c>
      <c r="J2260" s="61">
        <v>750</v>
      </c>
      <c r="K2260" s="61">
        <v>705</v>
      </c>
      <c r="L2260" s="65">
        <f t="shared" si="550"/>
        <v>138.88888888888889</v>
      </c>
      <c r="M2260" s="66">
        <f>IF(D2260="BUY",(K2260-F2260)*(L2260),(F2260-K2260)*(L2260))</f>
        <v>-2083.3333333333335</v>
      </c>
      <c r="N2260" s="58">
        <f aca="true" t="shared" si="551" ref="N2260:N2269">M2260/(L2260)/F2260%</f>
        <v>-2.0833333333333335</v>
      </c>
    </row>
    <row r="2261" spans="1:14" ht="16.5" customHeight="1">
      <c r="A2261" s="63">
        <v>49</v>
      </c>
      <c r="B2261" s="64">
        <v>42991</v>
      </c>
      <c r="C2261" s="60" t="s">
        <v>20</v>
      </c>
      <c r="D2261" s="60" t="s">
        <v>21</v>
      </c>
      <c r="E2261" s="60" t="s">
        <v>272</v>
      </c>
      <c r="F2261" s="61">
        <v>509</v>
      </c>
      <c r="G2261" s="61">
        <v>498</v>
      </c>
      <c r="H2261" s="61">
        <v>515</v>
      </c>
      <c r="I2261" s="61">
        <v>521</v>
      </c>
      <c r="J2261" s="61">
        <v>527</v>
      </c>
      <c r="K2261" s="61">
        <v>521</v>
      </c>
      <c r="L2261" s="65">
        <f t="shared" si="550"/>
        <v>196.46365422396858</v>
      </c>
      <c r="M2261" s="66">
        <f>IF(D2261="BUY",(K2261-F2261)*(L2261),(F2261-K2261)*(L2261))</f>
        <v>2357.563850687623</v>
      </c>
      <c r="N2261" s="79">
        <f>M2261/(L2261)/F2261%</f>
        <v>2.357563850687623</v>
      </c>
    </row>
    <row r="2262" spans="1:14" ht="16.5" customHeight="1">
      <c r="A2262" s="63">
        <v>50</v>
      </c>
      <c r="B2262" s="64">
        <v>42991</v>
      </c>
      <c r="C2262" s="60" t="s">
        <v>20</v>
      </c>
      <c r="D2262" s="60" t="s">
        <v>21</v>
      </c>
      <c r="E2262" s="60" t="s">
        <v>79</v>
      </c>
      <c r="F2262" s="61">
        <v>1000</v>
      </c>
      <c r="G2262" s="61">
        <v>982</v>
      </c>
      <c r="H2262" s="61">
        <v>1010</v>
      </c>
      <c r="I2262" s="61">
        <v>1020</v>
      </c>
      <c r="J2262" s="61">
        <v>1030</v>
      </c>
      <c r="K2262" s="61">
        <v>1010</v>
      </c>
      <c r="L2262" s="65">
        <f aca="true" t="shared" si="552" ref="L2262:L2276">100000/F2262</f>
        <v>100</v>
      </c>
      <c r="M2262" s="66">
        <f aca="true" t="shared" si="553" ref="M2262:M2269">IF(D2262="BUY",(K2262-F2262)*(L2262),(F2262-K2262)*(L2262))</f>
        <v>1000</v>
      </c>
      <c r="N2262" s="79">
        <f t="shared" si="551"/>
        <v>1</v>
      </c>
    </row>
    <row r="2263" spans="1:14" ht="16.5" customHeight="1">
      <c r="A2263" s="63">
        <v>51</v>
      </c>
      <c r="B2263" s="64">
        <v>42991</v>
      </c>
      <c r="C2263" s="60" t="s">
        <v>20</v>
      </c>
      <c r="D2263" s="60" t="s">
        <v>21</v>
      </c>
      <c r="E2263" s="60" t="s">
        <v>318</v>
      </c>
      <c r="F2263" s="61">
        <v>2656</v>
      </c>
      <c r="G2263" s="61">
        <v>2620</v>
      </c>
      <c r="H2263" s="61">
        <v>2680</v>
      </c>
      <c r="I2263" s="61">
        <v>2700</v>
      </c>
      <c r="J2263" s="61">
        <v>2725</v>
      </c>
      <c r="K2263" s="61">
        <v>2680</v>
      </c>
      <c r="L2263" s="65">
        <f t="shared" si="552"/>
        <v>37.65060240963855</v>
      </c>
      <c r="M2263" s="66">
        <f t="shared" si="553"/>
        <v>903.6144578313252</v>
      </c>
      <c r="N2263" s="79">
        <f t="shared" si="551"/>
        <v>0.9036144578313253</v>
      </c>
    </row>
    <row r="2264" spans="1:14" ht="16.5" customHeight="1">
      <c r="A2264" s="63">
        <v>52</v>
      </c>
      <c r="B2264" s="64">
        <v>42991</v>
      </c>
      <c r="C2264" s="60" t="s">
        <v>20</v>
      </c>
      <c r="D2264" s="60" t="s">
        <v>21</v>
      </c>
      <c r="E2264" s="60" t="s">
        <v>272</v>
      </c>
      <c r="F2264" s="61">
        <v>496</v>
      </c>
      <c r="G2264" s="61">
        <v>487</v>
      </c>
      <c r="H2264" s="61">
        <v>500</v>
      </c>
      <c r="I2264" s="61">
        <v>505</v>
      </c>
      <c r="J2264" s="61">
        <v>510</v>
      </c>
      <c r="K2264" s="61">
        <v>505</v>
      </c>
      <c r="L2264" s="65">
        <f t="shared" si="552"/>
        <v>201.61290322580646</v>
      </c>
      <c r="M2264" s="66">
        <f t="shared" si="553"/>
        <v>1814.516129032258</v>
      </c>
      <c r="N2264" s="79">
        <f t="shared" si="551"/>
        <v>1.814516129032258</v>
      </c>
    </row>
    <row r="2265" spans="1:14" ht="16.5" customHeight="1">
      <c r="A2265" s="63">
        <v>53</v>
      </c>
      <c r="B2265" s="64">
        <v>42991</v>
      </c>
      <c r="C2265" s="60" t="s">
        <v>20</v>
      </c>
      <c r="D2265" s="60" t="s">
        <v>21</v>
      </c>
      <c r="E2265" s="60" t="s">
        <v>317</v>
      </c>
      <c r="F2265" s="61">
        <v>182</v>
      </c>
      <c r="G2265" s="61">
        <v>177</v>
      </c>
      <c r="H2265" s="61">
        <v>185</v>
      </c>
      <c r="I2265" s="61">
        <v>188</v>
      </c>
      <c r="J2265" s="61">
        <v>191</v>
      </c>
      <c r="K2265" s="61">
        <v>177</v>
      </c>
      <c r="L2265" s="65">
        <f t="shared" si="552"/>
        <v>549.4505494505495</v>
      </c>
      <c r="M2265" s="66">
        <f t="shared" si="553"/>
        <v>-2747.252747252747</v>
      </c>
      <c r="N2265" s="58">
        <f t="shared" si="551"/>
        <v>-2.7472527472527473</v>
      </c>
    </row>
    <row r="2266" spans="1:14" ht="16.5" customHeight="1">
      <c r="A2266" s="63">
        <v>54</v>
      </c>
      <c r="B2266" s="64">
        <v>42991</v>
      </c>
      <c r="C2266" s="60" t="s">
        <v>20</v>
      </c>
      <c r="D2266" s="60" t="s">
        <v>21</v>
      </c>
      <c r="E2266" s="60" t="s">
        <v>90</v>
      </c>
      <c r="F2266" s="61">
        <v>590</v>
      </c>
      <c r="G2266" s="61">
        <v>578</v>
      </c>
      <c r="H2266" s="61">
        <v>596</v>
      </c>
      <c r="I2266" s="61">
        <v>602</v>
      </c>
      <c r="J2266" s="61">
        <v>608</v>
      </c>
      <c r="K2266" s="61">
        <v>578</v>
      </c>
      <c r="L2266" s="65">
        <f t="shared" si="552"/>
        <v>169.4915254237288</v>
      </c>
      <c r="M2266" s="66">
        <f t="shared" si="553"/>
        <v>-2033.8983050847455</v>
      </c>
      <c r="N2266" s="58">
        <f t="shared" si="551"/>
        <v>-2.0338983050847457</v>
      </c>
    </row>
    <row r="2267" spans="1:14" ht="16.5" customHeight="1">
      <c r="A2267" s="63">
        <v>55</v>
      </c>
      <c r="B2267" s="64">
        <v>42990</v>
      </c>
      <c r="C2267" s="60" t="s">
        <v>20</v>
      </c>
      <c r="D2267" s="60" t="s">
        <v>21</v>
      </c>
      <c r="E2267" s="60" t="s">
        <v>102</v>
      </c>
      <c r="F2267" s="61">
        <v>1200</v>
      </c>
      <c r="G2267" s="61">
        <v>1177</v>
      </c>
      <c r="H2267" s="61">
        <v>1212</v>
      </c>
      <c r="I2267" s="61">
        <v>1224</v>
      </c>
      <c r="J2267" s="61">
        <v>1236</v>
      </c>
      <c r="K2267" s="61">
        <v>1224</v>
      </c>
      <c r="L2267" s="65">
        <f t="shared" si="552"/>
        <v>83.33333333333333</v>
      </c>
      <c r="M2267" s="66">
        <f t="shared" si="553"/>
        <v>2000</v>
      </c>
      <c r="N2267" s="79">
        <f t="shared" si="551"/>
        <v>2</v>
      </c>
    </row>
    <row r="2268" spans="1:14" ht="16.5" customHeight="1">
      <c r="A2268" s="63">
        <v>56</v>
      </c>
      <c r="B2268" s="64">
        <v>42990</v>
      </c>
      <c r="C2268" s="60" t="s">
        <v>20</v>
      </c>
      <c r="D2268" s="60" t="s">
        <v>21</v>
      </c>
      <c r="E2268" s="60" t="s">
        <v>314</v>
      </c>
      <c r="F2268" s="61">
        <v>213</v>
      </c>
      <c r="G2268" s="61">
        <v>207</v>
      </c>
      <c r="H2268" s="61">
        <v>216</v>
      </c>
      <c r="I2268" s="61">
        <v>219</v>
      </c>
      <c r="J2268" s="61">
        <v>222</v>
      </c>
      <c r="K2268" s="61">
        <v>207</v>
      </c>
      <c r="L2268" s="65">
        <f t="shared" si="552"/>
        <v>469.4835680751174</v>
      </c>
      <c r="M2268" s="66">
        <f t="shared" si="553"/>
        <v>-2816.9014084507044</v>
      </c>
      <c r="N2268" s="58">
        <f t="shared" si="551"/>
        <v>-2.8169014084507045</v>
      </c>
    </row>
    <row r="2269" spans="1:14" ht="16.5" customHeight="1">
      <c r="A2269" s="63">
        <v>57</v>
      </c>
      <c r="B2269" s="64">
        <v>42990</v>
      </c>
      <c r="C2269" s="60" t="s">
        <v>20</v>
      </c>
      <c r="D2269" s="60" t="s">
        <v>21</v>
      </c>
      <c r="E2269" s="60" t="s">
        <v>315</v>
      </c>
      <c r="F2269" s="61">
        <v>338</v>
      </c>
      <c r="G2269" s="61">
        <v>328</v>
      </c>
      <c r="H2269" s="61">
        <v>343</v>
      </c>
      <c r="I2269" s="61">
        <v>348</v>
      </c>
      <c r="J2269" s="61">
        <v>353</v>
      </c>
      <c r="K2269" s="61">
        <v>328</v>
      </c>
      <c r="L2269" s="65">
        <f t="shared" si="552"/>
        <v>295.85798816568047</v>
      </c>
      <c r="M2269" s="66">
        <f t="shared" si="553"/>
        <v>-2958.579881656805</v>
      </c>
      <c r="N2269" s="58">
        <f t="shared" si="551"/>
        <v>-2.9585798816568047</v>
      </c>
    </row>
    <row r="2270" spans="1:14" ht="16.5" customHeight="1">
      <c r="A2270" s="63">
        <v>58</v>
      </c>
      <c r="B2270" s="64">
        <v>42989</v>
      </c>
      <c r="C2270" s="60" t="s">
        <v>20</v>
      </c>
      <c r="D2270" s="60" t="s">
        <v>21</v>
      </c>
      <c r="E2270" s="60" t="s">
        <v>316</v>
      </c>
      <c r="F2270" s="61">
        <v>222</v>
      </c>
      <c r="G2270" s="61">
        <v>216</v>
      </c>
      <c r="H2270" s="61">
        <v>225</v>
      </c>
      <c r="I2270" s="61">
        <v>228</v>
      </c>
      <c r="J2270" s="61">
        <v>231</v>
      </c>
      <c r="K2270" s="61">
        <v>225</v>
      </c>
      <c r="L2270" s="65">
        <f t="shared" si="552"/>
        <v>450.45045045045043</v>
      </c>
      <c r="M2270" s="66">
        <f>IF(D2270="BUY",(K2270-F2270)*(L2270),(F2270-K2270)*(L2270))</f>
        <v>1351.3513513513512</v>
      </c>
      <c r="N2270" s="79">
        <f>M2270/(L2270)/F2270%</f>
        <v>1.3513513513513513</v>
      </c>
    </row>
    <row r="2271" spans="1:14" ht="16.5" customHeight="1">
      <c r="A2271" s="63">
        <v>59</v>
      </c>
      <c r="B2271" s="64">
        <v>42989</v>
      </c>
      <c r="C2271" s="60" t="s">
        <v>20</v>
      </c>
      <c r="D2271" s="60" t="s">
        <v>21</v>
      </c>
      <c r="E2271" s="60" t="s">
        <v>313</v>
      </c>
      <c r="F2271" s="61">
        <v>956</v>
      </c>
      <c r="G2271" s="61">
        <v>940</v>
      </c>
      <c r="H2271" s="61">
        <v>966</v>
      </c>
      <c r="I2271" s="61">
        <v>976</v>
      </c>
      <c r="J2271" s="61">
        <v>986</v>
      </c>
      <c r="K2271" s="61">
        <v>976</v>
      </c>
      <c r="L2271" s="65">
        <f t="shared" si="552"/>
        <v>104.60251046025104</v>
      </c>
      <c r="M2271" s="66">
        <f>IF(D2271="BUY",(K2271-F2271)*(L2271),(F2271-K2271)*(L2271))</f>
        <v>2092.050209205021</v>
      </c>
      <c r="N2271" s="79">
        <f>M2271/(L2271)/F2271%</f>
        <v>2.0920502092050213</v>
      </c>
    </row>
    <row r="2272" spans="1:14" ht="16.5" customHeight="1">
      <c r="A2272" s="63">
        <v>60</v>
      </c>
      <c r="B2272" s="64">
        <v>42989</v>
      </c>
      <c r="C2272" s="60" t="s">
        <v>20</v>
      </c>
      <c r="D2272" s="60" t="s">
        <v>21</v>
      </c>
      <c r="E2272" s="60" t="s">
        <v>276</v>
      </c>
      <c r="F2272" s="61">
        <v>702</v>
      </c>
      <c r="G2272" s="61">
        <v>687</v>
      </c>
      <c r="H2272" s="61">
        <v>709</v>
      </c>
      <c r="I2272" s="61">
        <v>716</v>
      </c>
      <c r="J2272" s="61">
        <v>723</v>
      </c>
      <c r="K2272" s="61">
        <v>716</v>
      </c>
      <c r="L2272" s="65">
        <f t="shared" si="552"/>
        <v>142.45014245014244</v>
      </c>
      <c r="M2272" s="66">
        <f>IF(D2272="BUY",(K2272-F2272)*(L2272),(F2272-K2272)*(L2272))</f>
        <v>1994.301994301994</v>
      </c>
      <c r="N2272" s="79">
        <f>M2272/(L2272)/F2272%</f>
        <v>1.9943019943019944</v>
      </c>
    </row>
    <row r="2273" spans="1:14" ht="16.5" customHeight="1">
      <c r="A2273" s="63">
        <v>61</v>
      </c>
      <c r="B2273" s="64">
        <v>42986</v>
      </c>
      <c r="C2273" s="60" t="s">
        <v>20</v>
      </c>
      <c r="D2273" s="60" t="s">
        <v>21</v>
      </c>
      <c r="E2273" s="60" t="s">
        <v>312</v>
      </c>
      <c r="F2273" s="61">
        <v>407</v>
      </c>
      <c r="G2273" s="61">
        <v>398</v>
      </c>
      <c r="H2273" s="61">
        <v>412</v>
      </c>
      <c r="I2273" s="61">
        <v>417</v>
      </c>
      <c r="J2273" s="61">
        <v>422</v>
      </c>
      <c r="K2273" s="61">
        <v>412</v>
      </c>
      <c r="L2273" s="65">
        <f t="shared" si="552"/>
        <v>245.7002457002457</v>
      </c>
      <c r="M2273" s="66">
        <f>IF(D2273="BUY",(K2273-F2273)*(L2273),(F2273-K2273)*(L2273))</f>
        <v>1228.5012285012285</v>
      </c>
      <c r="N2273" s="79">
        <f>M2273/(L2273)/F2273%</f>
        <v>1.2285012285012284</v>
      </c>
    </row>
    <row r="2274" spans="1:14" ht="16.5" customHeight="1">
      <c r="A2274" s="63">
        <v>62</v>
      </c>
      <c r="B2274" s="64">
        <v>42986</v>
      </c>
      <c r="C2274" s="60" t="s">
        <v>20</v>
      </c>
      <c r="D2274" s="60" t="s">
        <v>21</v>
      </c>
      <c r="E2274" s="60" t="s">
        <v>90</v>
      </c>
      <c r="F2274" s="61">
        <v>575</v>
      </c>
      <c r="G2274" s="61">
        <v>574</v>
      </c>
      <c r="H2274" s="61">
        <v>581</v>
      </c>
      <c r="I2274" s="61">
        <v>588</v>
      </c>
      <c r="J2274" s="61">
        <v>594</v>
      </c>
      <c r="K2274" s="61">
        <v>581</v>
      </c>
      <c r="L2274" s="65">
        <f t="shared" si="552"/>
        <v>173.91304347826087</v>
      </c>
      <c r="M2274" s="66">
        <f aca="true" t="shared" si="554" ref="M2274:M2281">IF(D2274="BUY",(K2274-F2274)*(L2274),(F2274-K2274)*(L2274))</f>
        <v>1043.4782608695652</v>
      </c>
      <c r="N2274" s="79">
        <f aca="true" t="shared" si="555" ref="N2274:N2281">M2274/(L2274)/F2274%</f>
        <v>1.0434782608695652</v>
      </c>
    </row>
    <row r="2275" spans="1:14" ht="16.5" customHeight="1">
      <c r="A2275" s="63">
        <v>63</v>
      </c>
      <c r="B2275" s="64">
        <v>42986</v>
      </c>
      <c r="C2275" s="60" t="s">
        <v>20</v>
      </c>
      <c r="D2275" s="60" t="s">
        <v>21</v>
      </c>
      <c r="E2275" s="60" t="s">
        <v>311</v>
      </c>
      <c r="F2275" s="61">
        <v>545</v>
      </c>
      <c r="G2275" s="61">
        <v>535</v>
      </c>
      <c r="H2275" s="61">
        <v>550</v>
      </c>
      <c r="I2275" s="61">
        <v>555</v>
      </c>
      <c r="J2275" s="61">
        <v>560</v>
      </c>
      <c r="K2275" s="61">
        <v>560</v>
      </c>
      <c r="L2275" s="65">
        <f t="shared" si="552"/>
        <v>183.4862385321101</v>
      </c>
      <c r="M2275" s="66">
        <f t="shared" si="554"/>
        <v>2752.293577981651</v>
      </c>
      <c r="N2275" s="79">
        <f t="shared" si="555"/>
        <v>2.752293577981651</v>
      </c>
    </row>
    <row r="2276" spans="1:14" ht="16.5" customHeight="1">
      <c r="A2276" s="63">
        <v>64</v>
      </c>
      <c r="B2276" s="64">
        <v>42985</v>
      </c>
      <c r="C2276" s="60" t="s">
        <v>20</v>
      </c>
      <c r="D2276" s="60" t="s">
        <v>21</v>
      </c>
      <c r="E2276" s="60" t="s">
        <v>82</v>
      </c>
      <c r="F2276" s="61">
        <v>965</v>
      </c>
      <c r="G2276" s="61">
        <v>945</v>
      </c>
      <c r="H2276" s="61">
        <v>975</v>
      </c>
      <c r="I2276" s="61">
        <v>985</v>
      </c>
      <c r="J2276" s="61">
        <v>995</v>
      </c>
      <c r="K2276" s="61">
        <v>945</v>
      </c>
      <c r="L2276" s="65">
        <f t="shared" si="552"/>
        <v>103.62694300518135</v>
      </c>
      <c r="M2276" s="66">
        <f t="shared" si="554"/>
        <v>-2072.538860103627</v>
      </c>
      <c r="N2276" s="58">
        <f t="shared" si="555"/>
        <v>-2.0725388601036268</v>
      </c>
    </row>
    <row r="2277" spans="1:14" ht="16.5" customHeight="1">
      <c r="A2277" s="63">
        <v>65</v>
      </c>
      <c r="B2277" s="64">
        <v>42985</v>
      </c>
      <c r="C2277" s="60" t="s">
        <v>20</v>
      </c>
      <c r="D2277" s="60" t="s">
        <v>21</v>
      </c>
      <c r="E2277" s="60" t="s">
        <v>310</v>
      </c>
      <c r="F2277" s="61">
        <v>150</v>
      </c>
      <c r="G2277" s="61">
        <v>147</v>
      </c>
      <c r="H2277" s="61">
        <v>152</v>
      </c>
      <c r="I2277" s="61">
        <v>154</v>
      </c>
      <c r="J2277" s="61">
        <v>156</v>
      </c>
      <c r="K2277" s="61">
        <v>147</v>
      </c>
      <c r="L2277" s="65">
        <f aca="true" t="shared" si="556" ref="L2277:L2286">100000/F2277</f>
        <v>666.6666666666666</v>
      </c>
      <c r="M2277" s="66">
        <f t="shared" si="554"/>
        <v>-2000</v>
      </c>
      <c r="N2277" s="58">
        <f t="shared" si="555"/>
        <v>-2</v>
      </c>
    </row>
    <row r="2278" spans="1:14" ht="16.5" customHeight="1">
      <c r="A2278" s="63">
        <v>66</v>
      </c>
      <c r="B2278" s="64">
        <v>42985</v>
      </c>
      <c r="C2278" s="60" t="s">
        <v>20</v>
      </c>
      <c r="D2278" s="60" t="s">
        <v>21</v>
      </c>
      <c r="E2278" s="60" t="s">
        <v>309</v>
      </c>
      <c r="F2278" s="61">
        <v>195</v>
      </c>
      <c r="G2278" s="61">
        <v>191</v>
      </c>
      <c r="H2278" s="61">
        <v>198</v>
      </c>
      <c r="I2278" s="61">
        <v>200</v>
      </c>
      <c r="J2278" s="61">
        <v>203</v>
      </c>
      <c r="K2278" s="61">
        <v>191</v>
      </c>
      <c r="L2278" s="65">
        <f t="shared" si="556"/>
        <v>512.8205128205128</v>
      </c>
      <c r="M2278" s="66">
        <f t="shared" si="554"/>
        <v>-2051.2820512820513</v>
      </c>
      <c r="N2278" s="58">
        <f t="shared" si="555"/>
        <v>-2.0512820512820515</v>
      </c>
    </row>
    <row r="2279" spans="1:14" ht="16.5" customHeight="1">
      <c r="A2279" s="63">
        <v>67</v>
      </c>
      <c r="B2279" s="64">
        <v>42985</v>
      </c>
      <c r="C2279" s="60" t="s">
        <v>20</v>
      </c>
      <c r="D2279" s="60" t="s">
        <v>21</v>
      </c>
      <c r="E2279" s="60" t="s">
        <v>126</v>
      </c>
      <c r="F2279" s="61">
        <v>875</v>
      </c>
      <c r="G2279" s="61">
        <v>864</v>
      </c>
      <c r="H2279" s="61">
        <v>885</v>
      </c>
      <c r="I2279" s="61">
        <v>895</v>
      </c>
      <c r="J2279" s="61">
        <v>905</v>
      </c>
      <c r="K2279" s="61">
        <v>895</v>
      </c>
      <c r="L2279" s="65">
        <f t="shared" si="556"/>
        <v>114.28571428571429</v>
      </c>
      <c r="M2279" s="66">
        <f t="shared" si="554"/>
        <v>2285.714285714286</v>
      </c>
      <c r="N2279" s="79">
        <f t="shared" si="555"/>
        <v>2.2857142857142856</v>
      </c>
    </row>
    <row r="2280" spans="1:14" ht="15.75">
      <c r="A2280" s="63">
        <v>68</v>
      </c>
      <c r="B2280" s="64">
        <v>42984</v>
      </c>
      <c r="C2280" s="60" t="s">
        <v>20</v>
      </c>
      <c r="D2280" s="60" t="s">
        <v>21</v>
      </c>
      <c r="E2280" s="60" t="s">
        <v>75</v>
      </c>
      <c r="F2280" s="61">
        <v>372</v>
      </c>
      <c r="G2280" s="61">
        <v>365</v>
      </c>
      <c r="H2280" s="61">
        <v>377</v>
      </c>
      <c r="I2280" s="61">
        <v>382</v>
      </c>
      <c r="J2280" s="61">
        <v>387</v>
      </c>
      <c r="K2280" s="61">
        <v>377</v>
      </c>
      <c r="L2280" s="65">
        <f t="shared" si="556"/>
        <v>268.81720430107526</v>
      </c>
      <c r="M2280" s="66">
        <f t="shared" si="554"/>
        <v>1344.0860215053763</v>
      </c>
      <c r="N2280" s="79">
        <f t="shared" si="555"/>
        <v>1.3440860215053763</v>
      </c>
    </row>
    <row r="2281" spans="1:14" ht="15.75">
      <c r="A2281" s="63">
        <v>69</v>
      </c>
      <c r="B2281" s="64">
        <v>42984</v>
      </c>
      <c r="C2281" s="60" t="s">
        <v>20</v>
      </c>
      <c r="D2281" s="60" t="s">
        <v>21</v>
      </c>
      <c r="E2281" s="60" t="s">
        <v>308</v>
      </c>
      <c r="F2281" s="61">
        <v>342</v>
      </c>
      <c r="G2281" s="61">
        <v>335</v>
      </c>
      <c r="H2281" s="61">
        <v>346</v>
      </c>
      <c r="I2281" s="61">
        <v>350</v>
      </c>
      <c r="J2281" s="61">
        <v>354</v>
      </c>
      <c r="K2281" s="61">
        <v>346</v>
      </c>
      <c r="L2281" s="65">
        <f t="shared" si="556"/>
        <v>292.39766081871346</v>
      </c>
      <c r="M2281" s="66">
        <f t="shared" si="554"/>
        <v>1169.5906432748538</v>
      </c>
      <c r="N2281" s="79">
        <f t="shared" si="555"/>
        <v>1.1695906432748537</v>
      </c>
    </row>
    <row r="2282" spans="1:14" ht="15.75">
      <c r="A2282" s="63">
        <v>70</v>
      </c>
      <c r="B2282" s="64">
        <v>42984</v>
      </c>
      <c r="C2282" s="60" t="s">
        <v>20</v>
      </c>
      <c r="D2282" s="60" t="s">
        <v>21</v>
      </c>
      <c r="E2282" s="60" t="s">
        <v>307</v>
      </c>
      <c r="F2282" s="61">
        <v>102</v>
      </c>
      <c r="G2282" s="61">
        <v>99</v>
      </c>
      <c r="H2282" s="61">
        <v>104</v>
      </c>
      <c r="I2282" s="61">
        <v>106</v>
      </c>
      <c r="J2282" s="61">
        <v>108</v>
      </c>
      <c r="K2282" s="61">
        <v>104</v>
      </c>
      <c r="L2282" s="65">
        <f t="shared" si="556"/>
        <v>980.3921568627451</v>
      </c>
      <c r="M2282" s="66">
        <f aca="true" t="shared" si="557" ref="M2282:M2294">IF(D2282="BUY",(K2282-F2282)*(L2282),(F2282-K2282)*(L2282))</f>
        <v>1960.7843137254902</v>
      </c>
      <c r="N2282" s="79">
        <f aca="true" t="shared" si="558" ref="N2282:N2294">M2282/(L2282)/F2282%</f>
        <v>1.9607843137254901</v>
      </c>
    </row>
    <row r="2283" spans="1:14" ht="15.75">
      <c r="A2283" s="63">
        <v>71</v>
      </c>
      <c r="B2283" s="64">
        <v>42984</v>
      </c>
      <c r="C2283" s="60" t="s">
        <v>20</v>
      </c>
      <c r="D2283" s="60" t="s">
        <v>21</v>
      </c>
      <c r="E2283" s="60" t="s">
        <v>305</v>
      </c>
      <c r="F2283" s="61">
        <v>222</v>
      </c>
      <c r="G2283" s="61">
        <v>218</v>
      </c>
      <c r="H2283" s="61">
        <v>224</v>
      </c>
      <c r="I2283" s="61">
        <v>226</v>
      </c>
      <c r="J2283" s="61">
        <v>228</v>
      </c>
      <c r="K2283" s="61">
        <v>228</v>
      </c>
      <c r="L2283" s="65">
        <f t="shared" si="556"/>
        <v>450.45045045045043</v>
      </c>
      <c r="M2283" s="66">
        <f t="shared" si="557"/>
        <v>2702.7027027027025</v>
      </c>
      <c r="N2283" s="79">
        <f t="shared" si="558"/>
        <v>2.7027027027027026</v>
      </c>
    </row>
    <row r="2284" spans="1:14" ht="15.75">
      <c r="A2284" s="63">
        <v>72</v>
      </c>
      <c r="B2284" s="64">
        <v>42984</v>
      </c>
      <c r="C2284" s="60" t="s">
        <v>20</v>
      </c>
      <c r="D2284" s="60" t="s">
        <v>21</v>
      </c>
      <c r="E2284" s="60" t="s">
        <v>82</v>
      </c>
      <c r="F2284" s="61">
        <v>932</v>
      </c>
      <c r="G2284" s="61">
        <v>920</v>
      </c>
      <c r="H2284" s="61">
        <v>940</v>
      </c>
      <c r="I2284" s="61">
        <v>948</v>
      </c>
      <c r="J2284" s="61">
        <v>956</v>
      </c>
      <c r="K2284" s="61">
        <v>956</v>
      </c>
      <c r="L2284" s="65">
        <f t="shared" si="556"/>
        <v>107.29613733905579</v>
      </c>
      <c r="M2284" s="66">
        <f t="shared" si="557"/>
        <v>2575.107296137339</v>
      </c>
      <c r="N2284" s="79">
        <f t="shared" si="558"/>
        <v>2.575107296137339</v>
      </c>
    </row>
    <row r="2285" spans="1:14" ht="15.75">
      <c r="A2285" s="63">
        <v>73</v>
      </c>
      <c r="B2285" s="64">
        <v>42983</v>
      </c>
      <c r="C2285" s="60" t="s">
        <v>20</v>
      </c>
      <c r="D2285" s="60" t="s">
        <v>21</v>
      </c>
      <c r="E2285" s="60" t="s">
        <v>305</v>
      </c>
      <c r="F2285" s="61">
        <v>204</v>
      </c>
      <c r="G2285" s="61">
        <v>200</v>
      </c>
      <c r="H2285" s="61">
        <v>206</v>
      </c>
      <c r="I2285" s="61">
        <v>208</v>
      </c>
      <c r="J2285" s="61">
        <v>210</v>
      </c>
      <c r="K2285" s="61">
        <v>210</v>
      </c>
      <c r="L2285" s="65">
        <f t="shared" si="556"/>
        <v>490.19607843137254</v>
      </c>
      <c r="M2285" s="66">
        <f t="shared" si="557"/>
        <v>2941.176470588235</v>
      </c>
      <c r="N2285" s="79">
        <f t="shared" si="558"/>
        <v>2.941176470588235</v>
      </c>
    </row>
    <row r="2286" spans="1:14" ht="15.75">
      <c r="A2286" s="63">
        <v>74</v>
      </c>
      <c r="B2286" s="64">
        <v>42983</v>
      </c>
      <c r="C2286" s="60" t="s">
        <v>20</v>
      </c>
      <c r="D2286" s="60" t="s">
        <v>21</v>
      </c>
      <c r="E2286" s="60" t="s">
        <v>305</v>
      </c>
      <c r="F2286" s="61">
        <v>196</v>
      </c>
      <c r="G2286" s="61">
        <v>192</v>
      </c>
      <c r="H2286" s="61">
        <v>198</v>
      </c>
      <c r="I2286" s="61">
        <v>200</v>
      </c>
      <c r="J2286" s="61">
        <v>202</v>
      </c>
      <c r="K2286" s="61">
        <v>202</v>
      </c>
      <c r="L2286" s="65">
        <f t="shared" si="556"/>
        <v>510.2040816326531</v>
      </c>
      <c r="M2286" s="66">
        <f t="shared" si="557"/>
        <v>3061.2244897959185</v>
      </c>
      <c r="N2286" s="79">
        <f t="shared" si="558"/>
        <v>3.061224489795918</v>
      </c>
    </row>
    <row r="2287" spans="1:14" ht="15.75">
      <c r="A2287" s="63">
        <v>75</v>
      </c>
      <c r="B2287" s="64">
        <v>42983</v>
      </c>
      <c r="C2287" s="60" t="s">
        <v>20</v>
      </c>
      <c r="D2287" s="60" t="s">
        <v>21</v>
      </c>
      <c r="E2287" s="60" t="s">
        <v>289</v>
      </c>
      <c r="F2287" s="61">
        <v>130</v>
      </c>
      <c r="G2287" s="61">
        <v>127</v>
      </c>
      <c r="H2287" s="61">
        <v>132</v>
      </c>
      <c r="I2287" s="61">
        <v>134</v>
      </c>
      <c r="J2287" s="61">
        <v>136</v>
      </c>
      <c r="K2287" s="61">
        <v>124</v>
      </c>
      <c r="L2287" s="65">
        <f aca="true" t="shared" si="559" ref="L2287:L2294">100000/F2287</f>
        <v>769.2307692307693</v>
      </c>
      <c r="M2287" s="66">
        <f t="shared" si="557"/>
        <v>-4615.384615384615</v>
      </c>
      <c r="N2287" s="58">
        <f t="shared" si="558"/>
        <v>-4.615384615384615</v>
      </c>
    </row>
    <row r="2288" spans="1:14" ht="15.75">
      <c r="A2288" s="63">
        <v>76</v>
      </c>
      <c r="B2288" s="64">
        <v>42983</v>
      </c>
      <c r="C2288" s="60" t="s">
        <v>20</v>
      </c>
      <c r="D2288" s="60" t="s">
        <v>21</v>
      </c>
      <c r="E2288" s="60" t="s">
        <v>304</v>
      </c>
      <c r="F2288" s="61">
        <v>110</v>
      </c>
      <c r="G2288" s="61">
        <v>105</v>
      </c>
      <c r="H2288" s="61">
        <v>113</v>
      </c>
      <c r="I2288" s="61">
        <v>116</v>
      </c>
      <c r="J2288" s="61">
        <v>119</v>
      </c>
      <c r="K2288" s="61">
        <v>113</v>
      </c>
      <c r="L2288" s="65">
        <f t="shared" si="559"/>
        <v>909.0909090909091</v>
      </c>
      <c r="M2288" s="66">
        <f t="shared" si="557"/>
        <v>2727.2727272727275</v>
      </c>
      <c r="N2288" s="79">
        <f t="shared" si="558"/>
        <v>2.727272727272727</v>
      </c>
    </row>
    <row r="2289" spans="1:14" ht="15.75">
      <c r="A2289" s="63">
        <v>77</v>
      </c>
      <c r="B2289" s="64">
        <v>42982</v>
      </c>
      <c r="C2289" s="60" t="s">
        <v>20</v>
      </c>
      <c r="D2289" s="60" t="s">
        <v>21</v>
      </c>
      <c r="E2289" s="60" t="s">
        <v>126</v>
      </c>
      <c r="F2289" s="61">
        <v>860</v>
      </c>
      <c r="G2289" s="61">
        <v>845</v>
      </c>
      <c r="H2289" s="61">
        <v>870</v>
      </c>
      <c r="I2289" s="61">
        <v>880</v>
      </c>
      <c r="J2289" s="61">
        <v>890</v>
      </c>
      <c r="K2289" s="61">
        <v>845</v>
      </c>
      <c r="L2289" s="65">
        <f t="shared" si="559"/>
        <v>116.27906976744185</v>
      </c>
      <c r="M2289" s="66">
        <f t="shared" si="557"/>
        <v>-1744.1860465116279</v>
      </c>
      <c r="N2289" s="58">
        <f t="shared" si="558"/>
        <v>-1.744186046511628</v>
      </c>
    </row>
    <row r="2290" spans="1:14" ht="15.75">
      <c r="A2290" s="63">
        <v>78</v>
      </c>
      <c r="B2290" s="64">
        <v>42982</v>
      </c>
      <c r="C2290" s="60" t="s">
        <v>20</v>
      </c>
      <c r="D2290" s="60" t="s">
        <v>21</v>
      </c>
      <c r="E2290" s="60" t="s">
        <v>272</v>
      </c>
      <c r="F2290" s="61">
        <v>500</v>
      </c>
      <c r="G2290" s="61">
        <v>489</v>
      </c>
      <c r="H2290" s="61">
        <v>506</v>
      </c>
      <c r="I2290" s="61">
        <v>512</v>
      </c>
      <c r="J2290" s="61">
        <v>518</v>
      </c>
      <c r="K2290" s="61">
        <v>459</v>
      </c>
      <c r="L2290" s="65">
        <f t="shared" si="559"/>
        <v>200</v>
      </c>
      <c r="M2290" s="66">
        <f t="shared" si="557"/>
        <v>-8200</v>
      </c>
      <c r="N2290" s="58">
        <f t="shared" si="558"/>
        <v>-8.2</v>
      </c>
    </row>
    <row r="2291" spans="1:14" ht="15.75">
      <c r="A2291" s="63">
        <v>79</v>
      </c>
      <c r="B2291" s="64">
        <v>42982</v>
      </c>
      <c r="C2291" s="60" t="s">
        <v>20</v>
      </c>
      <c r="D2291" s="60" t="s">
        <v>21</v>
      </c>
      <c r="E2291" s="60" t="s">
        <v>295</v>
      </c>
      <c r="F2291" s="61">
        <v>130.7</v>
      </c>
      <c r="G2291" s="61">
        <v>127.8</v>
      </c>
      <c r="H2291" s="61">
        <v>132.5</v>
      </c>
      <c r="I2291" s="61">
        <v>134.5</v>
      </c>
      <c r="J2291" s="61">
        <v>136.5</v>
      </c>
      <c r="K2291" s="61">
        <v>134.5</v>
      </c>
      <c r="L2291" s="65">
        <f t="shared" si="559"/>
        <v>765.1109410864576</v>
      </c>
      <c r="M2291" s="66">
        <f t="shared" si="557"/>
        <v>2907.4215761285477</v>
      </c>
      <c r="N2291" s="79">
        <f t="shared" si="558"/>
        <v>2.9074215761285473</v>
      </c>
    </row>
    <row r="2292" spans="1:14" ht="15.75">
      <c r="A2292" s="63">
        <v>80</v>
      </c>
      <c r="B2292" s="64">
        <v>42982</v>
      </c>
      <c r="C2292" s="60" t="s">
        <v>20</v>
      </c>
      <c r="D2292" s="60" t="s">
        <v>21</v>
      </c>
      <c r="E2292" s="60" t="s">
        <v>303</v>
      </c>
      <c r="F2292" s="61">
        <v>362</v>
      </c>
      <c r="G2292" s="61">
        <v>354</v>
      </c>
      <c r="H2292" s="61">
        <v>367</v>
      </c>
      <c r="I2292" s="61">
        <v>372</v>
      </c>
      <c r="J2292" s="61">
        <v>377</v>
      </c>
      <c r="K2292" s="61">
        <v>354</v>
      </c>
      <c r="L2292" s="65">
        <f t="shared" si="559"/>
        <v>276.24309392265195</v>
      </c>
      <c r="M2292" s="66">
        <f t="shared" si="557"/>
        <v>-2209.9447513812156</v>
      </c>
      <c r="N2292" s="58">
        <f t="shared" si="558"/>
        <v>-2.2099447513812156</v>
      </c>
    </row>
    <row r="2293" spans="1:14" ht="15.75">
      <c r="A2293" s="63">
        <v>81</v>
      </c>
      <c r="B2293" s="64">
        <v>42982</v>
      </c>
      <c r="C2293" s="60" t="s">
        <v>20</v>
      </c>
      <c r="D2293" s="60" t="s">
        <v>21</v>
      </c>
      <c r="E2293" s="60" t="s">
        <v>126</v>
      </c>
      <c r="F2293" s="61">
        <v>850</v>
      </c>
      <c r="G2293" s="61">
        <v>830</v>
      </c>
      <c r="H2293" s="61">
        <v>860</v>
      </c>
      <c r="I2293" s="61">
        <v>870</v>
      </c>
      <c r="J2293" s="61">
        <v>880</v>
      </c>
      <c r="K2293" s="61">
        <v>860</v>
      </c>
      <c r="L2293" s="65">
        <f t="shared" si="559"/>
        <v>117.6470588235294</v>
      </c>
      <c r="M2293" s="66">
        <f t="shared" si="557"/>
        <v>1176.4705882352941</v>
      </c>
      <c r="N2293" s="79">
        <f t="shared" si="558"/>
        <v>1.1764705882352942</v>
      </c>
    </row>
    <row r="2294" spans="1:14" ht="15.75">
      <c r="A2294" s="63">
        <v>82</v>
      </c>
      <c r="B2294" s="64">
        <v>42979</v>
      </c>
      <c r="C2294" s="60" t="s">
        <v>20</v>
      </c>
      <c r="D2294" s="60" t="s">
        <v>21</v>
      </c>
      <c r="E2294" s="60" t="s">
        <v>159</v>
      </c>
      <c r="F2294" s="61">
        <v>760</v>
      </c>
      <c r="G2294" s="61">
        <v>745</v>
      </c>
      <c r="H2294" s="61">
        <v>770</v>
      </c>
      <c r="I2294" s="61">
        <v>780</v>
      </c>
      <c r="J2294" s="61">
        <v>790</v>
      </c>
      <c r="K2294" s="61">
        <v>770</v>
      </c>
      <c r="L2294" s="65">
        <f t="shared" si="559"/>
        <v>131.57894736842104</v>
      </c>
      <c r="M2294" s="66">
        <f t="shared" si="557"/>
        <v>1315.7894736842104</v>
      </c>
      <c r="N2294" s="79">
        <f t="shared" si="558"/>
        <v>1.3157894736842106</v>
      </c>
    </row>
    <row r="2295" spans="1:14" ht="15.75">
      <c r="A2295" s="68"/>
      <c r="B2295" s="69"/>
      <c r="C2295" s="44"/>
      <c r="D2295" s="44"/>
      <c r="E2295" s="44"/>
      <c r="F2295" s="29"/>
      <c r="G2295" s="29"/>
      <c r="H2295" s="29"/>
      <c r="I2295" s="29"/>
      <c r="J2295" s="29"/>
      <c r="K2295" s="29"/>
      <c r="L2295" s="70"/>
      <c r="M2295" s="71"/>
      <c r="N2295" s="90"/>
    </row>
    <row r="2296" spans="1:14" ht="15.75">
      <c r="A2296" s="82" t="s">
        <v>26</v>
      </c>
      <c r="B2296" s="23"/>
      <c r="C2296" s="24"/>
      <c r="D2296" s="25"/>
      <c r="E2296" s="26"/>
      <c r="F2296" s="26"/>
      <c r="G2296" s="27"/>
      <c r="H2296" s="35"/>
      <c r="I2296" s="35"/>
      <c r="J2296" s="35"/>
      <c r="K2296" s="26"/>
      <c r="L2296" s="21"/>
      <c r="N2296" s="91"/>
    </row>
    <row r="2297" spans="1:12" ht="15.75">
      <c r="A2297" s="82" t="s">
        <v>27</v>
      </c>
      <c r="B2297" s="23"/>
      <c r="C2297" s="24"/>
      <c r="D2297" s="25"/>
      <c r="E2297" s="26"/>
      <c r="F2297" s="26"/>
      <c r="G2297" s="27"/>
      <c r="H2297" s="26"/>
      <c r="I2297" s="26"/>
      <c r="J2297" s="26"/>
      <c r="K2297" s="26"/>
      <c r="L2297" s="21"/>
    </row>
    <row r="2298" spans="1:14" ht="15.75">
      <c r="A2298" s="82" t="s">
        <v>27</v>
      </c>
      <c r="B2298" s="23"/>
      <c r="C2298" s="24"/>
      <c r="D2298" s="25"/>
      <c r="E2298" s="26"/>
      <c r="F2298" s="26"/>
      <c r="G2298" s="27"/>
      <c r="H2298" s="26"/>
      <c r="I2298" s="26"/>
      <c r="J2298" s="26"/>
      <c r="K2298" s="26"/>
      <c r="L2298" s="21"/>
      <c r="M2298" s="21"/>
      <c r="N2298" s="21"/>
    </row>
    <row r="2299" spans="1:14" ht="16.5" thickBot="1">
      <c r="A2299" s="68"/>
      <c r="B2299" s="69"/>
      <c r="C2299" s="26"/>
      <c r="D2299" s="26"/>
      <c r="E2299" s="26"/>
      <c r="F2299" s="29"/>
      <c r="G2299" s="30"/>
      <c r="H2299" s="31" t="s">
        <v>28</v>
      </c>
      <c r="I2299" s="31"/>
      <c r="J2299" s="29"/>
      <c r="K2299" s="29"/>
      <c r="L2299" s="70"/>
      <c r="M2299" s="71"/>
      <c r="N2299" s="90"/>
    </row>
    <row r="2300" spans="1:14" ht="15.75">
      <c r="A2300" s="68"/>
      <c r="B2300" s="69"/>
      <c r="C2300" s="119" t="s">
        <v>29</v>
      </c>
      <c r="D2300" s="119"/>
      <c r="E2300" s="33">
        <v>82</v>
      </c>
      <c r="F2300" s="34">
        <f>F2301+F2302+F2303+F2304+F2305+F2306</f>
        <v>100</v>
      </c>
      <c r="G2300" s="35">
        <v>82</v>
      </c>
      <c r="H2300" s="36">
        <f>G2301/G2300%</f>
        <v>73.17073170731707</v>
      </c>
      <c r="I2300" s="36"/>
      <c r="J2300" s="29"/>
      <c r="K2300" s="29"/>
      <c r="L2300" s="70"/>
      <c r="M2300" s="71"/>
      <c r="N2300" s="90"/>
    </row>
    <row r="2301" spans="1:14" ht="15.75">
      <c r="A2301" s="68"/>
      <c r="B2301" s="69"/>
      <c r="C2301" s="115" t="s">
        <v>30</v>
      </c>
      <c r="D2301" s="115"/>
      <c r="E2301" s="37">
        <v>60</v>
      </c>
      <c r="F2301" s="38">
        <f>(E2301/E2300)*100</f>
        <v>73.17073170731707</v>
      </c>
      <c r="G2301" s="35">
        <v>60</v>
      </c>
      <c r="H2301" s="32"/>
      <c r="I2301" s="32"/>
      <c r="J2301" s="29"/>
      <c r="K2301" s="29"/>
      <c r="L2301" s="70"/>
      <c r="M2301" s="71"/>
      <c r="N2301" s="90"/>
    </row>
    <row r="2302" spans="1:14" ht="15.75">
      <c r="A2302" s="68"/>
      <c r="B2302" s="69"/>
      <c r="C2302" s="115" t="s">
        <v>32</v>
      </c>
      <c r="D2302" s="115"/>
      <c r="E2302" s="37">
        <v>0</v>
      </c>
      <c r="F2302" s="38">
        <f>(E2302/E2300)*100</f>
        <v>0</v>
      </c>
      <c r="G2302" s="40"/>
      <c r="H2302" s="35"/>
      <c r="I2302" s="35"/>
      <c r="J2302" s="29"/>
      <c r="K2302" s="29"/>
      <c r="L2302" s="70"/>
      <c r="M2302" s="71"/>
      <c r="N2302" s="90"/>
    </row>
    <row r="2303" spans="1:14" ht="15.75">
      <c r="A2303" s="68"/>
      <c r="B2303" s="69"/>
      <c r="C2303" s="115" t="s">
        <v>33</v>
      </c>
      <c r="D2303" s="115"/>
      <c r="E2303" s="37">
        <v>0</v>
      </c>
      <c r="F2303" s="38">
        <f>(E2303/E2300)*100</f>
        <v>0</v>
      </c>
      <c r="G2303" s="40"/>
      <c r="H2303" s="35"/>
      <c r="I2303" s="35"/>
      <c r="J2303" s="29"/>
      <c r="K2303" s="29"/>
      <c r="L2303" s="70"/>
      <c r="M2303" s="71"/>
      <c r="N2303" s="90"/>
    </row>
    <row r="2304" spans="1:14" ht="15.75">
      <c r="A2304" s="68"/>
      <c r="B2304" s="69"/>
      <c r="C2304" s="115" t="s">
        <v>34</v>
      </c>
      <c r="D2304" s="115"/>
      <c r="E2304" s="37">
        <v>21</v>
      </c>
      <c r="F2304" s="38">
        <f>(E2304/E2300)*100</f>
        <v>25.609756097560975</v>
      </c>
      <c r="G2304" s="40"/>
      <c r="H2304" s="26" t="s">
        <v>35</v>
      </c>
      <c r="I2304" s="26"/>
      <c r="J2304" s="29"/>
      <c r="K2304" s="29"/>
      <c r="L2304" s="70"/>
      <c r="M2304" s="71"/>
      <c r="N2304" s="90"/>
    </row>
    <row r="2305" spans="1:14" ht="15.75">
      <c r="A2305" s="68"/>
      <c r="B2305" s="69"/>
      <c r="C2305" s="115" t="s">
        <v>36</v>
      </c>
      <c r="D2305" s="115"/>
      <c r="E2305" s="37">
        <v>1</v>
      </c>
      <c r="F2305" s="38">
        <f>(E2305/E2300)*100</f>
        <v>1.2195121951219512</v>
      </c>
      <c r="G2305" s="40"/>
      <c r="H2305" s="26"/>
      <c r="I2305" s="26"/>
      <c r="J2305" s="29"/>
      <c r="K2305" s="29"/>
      <c r="L2305" s="70"/>
      <c r="M2305" s="71"/>
      <c r="N2305" s="90"/>
    </row>
    <row r="2306" spans="1:14" ht="16.5" thickBot="1">
      <c r="A2306" s="68"/>
      <c r="B2306" s="69"/>
      <c r="C2306" s="116" t="s">
        <v>37</v>
      </c>
      <c r="D2306" s="116"/>
      <c r="E2306" s="42"/>
      <c r="F2306" s="43">
        <f>(E2306/E2300)*100</f>
        <v>0</v>
      </c>
      <c r="G2306" s="40"/>
      <c r="H2306" s="26"/>
      <c r="I2306" s="26"/>
      <c r="J2306" s="29"/>
      <c r="K2306" s="29"/>
      <c r="L2306" s="70"/>
      <c r="M2306" s="71"/>
      <c r="N2306" s="90"/>
    </row>
    <row r="2307" spans="1:14" ht="15.75">
      <c r="A2307" s="83" t="s">
        <v>38</v>
      </c>
      <c r="B2307" s="23"/>
      <c r="C2307" s="24"/>
      <c r="D2307" s="24"/>
      <c r="E2307" s="26"/>
      <c r="F2307" s="26"/>
      <c r="G2307" s="84"/>
      <c r="H2307" s="85"/>
      <c r="I2307" s="85"/>
      <c r="J2307" s="85"/>
      <c r="K2307" s="26"/>
      <c r="L2307" s="21"/>
      <c r="M2307" s="44"/>
      <c r="N2307" s="44"/>
    </row>
    <row r="2308" spans="1:14" ht="15" customHeight="1">
      <c r="A2308" s="25" t="s">
        <v>39</v>
      </c>
      <c r="B2308" s="23"/>
      <c r="C2308" s="86"/>
      <c r="D2308" s="87"/>
      <c r="E2308" s="28"/>
      <c r="F2308" s="85"/>
      <c r="G2308" s="84"/>
      <c r="H2308" s="85"/>
      <c r="I2308" s="85"/>
      <c r="J2308" s="85"/>
      <c r="K2308" s="26"/>
      <c r="L2308" s="21"/>
      <c r="M2308" s="28"/>
      <c r="N2308" s="28"/>
    </row>
    <row r="2309" spans="1:14" ht="15" customHeight="1">
      <c r="A2309" s="25" t="s">
        <v>40</v>
      </c>
      <c r="B2309" s="23"/>
      <c r="C2309" s="24"/>
      <c r="D2309" s="87"/>
      <c r="E2309" s="28"/>
      <c r="F2309" s="85"/>
      <c r="G2309" s="84"/>
      <c r="H2309" s="32"/>
      <c r="I2309" s="32"/>
      <c r="J2309" s="32"/>
      <c r="K2309" s="26"/>
      <c r="L2309" s="21"/>
      <c r="M2309" s="21"/>
      <c r="N2309" s="21"/>
    </row>
    <row r="2310" spans="1:14" ht="15" customHeight="1">
      <c r="A2310" s="25" t="s">
        <v>41</v>
      </c>
      <c r="B2310" s="86"/>
      <c r="C2310" s="24"/>
      <c r="D2310" s="87"/>
      <c r="E2310" s="28"/>
      <c r="F2310" s="85"/>
      <c r="G2310" s="30"/>
      <c r="H2310" s="32"/>
      <c r="I2310" s="32"/>
      <c r="J2310" s="32"/>
      <c r="K2310" s="26"/>
      <c r="L2310" s="21"/>
      <c r="M2310" s="21"/>
      <c r="N2310" s="21"/>
    </row>
    <row r="2311" spans="1:14" s="5" customFormat="1" ht="15.75">
      <c r="A2311" s="25" t="s">
        <v>42</v>
      </c>
      <c r="B2311" s="39"/>
      <c r="C2311" s="24"/>
      <c r="D2311" s="88"/>
      <c r="E2311" s="85"/>
      <c r="F2311" s="85"/>
      <c r="G2311" s="30"/>
      <c r="H2311" s="32"/>
      <c r="I2311" s="32"/>
      <c r="J2311" s="32"/>
      <c r="K2311" s="85"/>
      <c r="L2311" s="21"/>
      <c r="M2311" s="21"/>
      <c r="N2311" s="21"/>
    </row>
    <row r="2312" ht="15" customHeight="1" thickBot="1"/>
    <row r="2313" spans="1:14" ht="16.5" thickBot="1">
      <c r="A2313" s="124" t="s">
        <v>0</v>
      </c>
      <c r="B2313" s="124"/>
      <c r="C2313" s="124"/>
      <c r="D2313" s="124"/>
      <c r="E2313" s="124"/>
      <c r="F2313" s="124"/>
      <c r="G2313" s="124"/>
      <c r="H2313" s="124"/>
      <c r="I2313" s="124"/>
      <c r="J2313" s="124"/>
      <c r="K2313" s="124"/>
      <c r="L2313" s="124"/>
      <c r="M2313" s="124"/>
      <c r="N2313" s="124"/>
    </row>
    <row r="2314" spans="1:14" ht="16.5" thickBot="1">
      <c r="A2314" s="124"/>
      <c r="B2314" s="124"/>
      <c r="C2314" s="124"/>
      <c r="D2314" s="124"/>
      <c r="E2314" s="124"/>
      <c r="F2314" s="124"/>
      <c r="G2314" s="124"/>
      <c r="H2314" s="124"/>
      <c r="I2314" s="124"/>
      <c r="J2314" s="124"/>
      <c r="K2314" s="124"/>
      <c r="L2314" s="124"/>
      <c r="M2314" s="124"/>
      <c r="N2314" s="124"/>
    </row>
    <row r="2315" spans="1:14" ht="15.75" customHeight="1">
      <c r="A2315" s="124"/>
      <c r="B2315" s="124"/>
      <c r="C2315" s="124"/>
      <c r="D2315" s="124"/>
      <c r="E2315" s="124"/>
      <c r="F2315" s="124"/>
      <c r="G2315" s="124"/>
      <c r="H2315" s="124"/>
      <c r="I2315" s="124"/>
      <c r="J2315" s="124"/>
      <c r="K2315" s="124"/>
      <c r="L2315" s="124"/>
      <c r="M2315" s="124"/>
      <c r="N2315" s="124"/>
    </row>
    <row r="2316" spans="1:14" ht="15.75" customHeight="1">
      <c r="A2316" s="125" t="s">
        <v>1</v>
      </c>
      <c r="B2316" s="125"/>
      <c r="C2316" s="125"/>
      <c r="D2316" s="125"/>
      <c r="E2316" s="125"/>
      <c r="F2316" s="125"/>
      <c r="G2316" s="125"/>
      <c r="H2316" s="125"/>
      <c r="I2316" s="125"/>
      <c r="J2316" s="125"/>
      <c r="K2316" s="125"/>
      <c r="L2316" s="125"/>
      <c r="M2316" s="125"/>
      <c r="N2316" s="125"/>
    </row>
    <row r="2317" spans="1:14" s="4" customFormat="1" ht="15.75">
      <c r="A2317" s="125" t="s">
        <v>2</v>
      </c>
      <c r="B2317" s="125"/>
      <c r="C2317" s="125"/>
      <c r="D2317" s="125"/>
      <c r="E2317" s="125"/>
      <c r="F2317" s="125"/>
      <c r="G2317" s="125"/>
      <c r="H2317" s="125"/>
      <c r="I2317" s="125"/>
      <c r="J2317" s="125"/>
      <c r="K2317" s="125"/>
      <c r="L2317" s="125"/>
      <c r="M2317" s="125"/>
      <c r="N2317" s="125"/>
    </row>
    <row r="2318" spans="1:14" s="5" customFormat="1" ht="16.5" thickBot="1">
      <c r="A2318" s="126" t="s">
        <v>3</v>
      </c>
      <c r="B2318" s="126"/>
      <c r="C2318" s="126"/>
      <c r="D2318" s="126"/>
      <c r="E2318" s="126"/>
      <c r="F2318" s="126"/>
      <c r="G2318" s="126"/>
      <c r="H2318" s="126"/>
      <c r="I2318" s="126"/>
      <c r="J2318" s="126"/>
      <c r="K2318" s="126"/>
      <c r="L2318" s="126"/>
      <c r="M2318" s="126"/>
      <c r="N2318" s="126"/>
    </row>
    <row r="2319" spans="1:14" s="5" customFormat="1" ht="16.5" customHeight="1">
      <c r="A2319" s="127" t="s">
        <v>4</v>
      </c>
      <c r="B2319" s="127"/>
      <c r="C2319" s="127"/>
      <c r="D2319" s="127"/>
      <c r="E2319" s="127"/>
      <c r="F2319" s="127"/>
      <c r="G2319" s="127"/>
      <c r="H2319" s="127"/>
      <c r="I2319" s="127"/>
      <c r="J2319" s="127"/>
      <c r="K2319" s="127"/>
      <c r="L2319" s="127"/>
      <c r="M2319" s="127"/>
      <c r="N2319" s="127"/>
    </row>
    <row r="2320" spans="1:14" s="6" customFormat="1" ht="15.75">
      <c r="A2320" s="127" t="s">
        <v>5</v>
      </c>
      <c r="B2320" s="127"/>
      <c r="C2320" s="127"/>
      <c r="D2320" s="127"/>
      <c r="E2320" s="127"/>
      <c r="F2320" s="127"/>
      <c r="G2320" s="127"/>
      <c r="H2320" s="127"/>
      <c r="I2320" s="127"/>
      <c r="J2320" s="127"/>
      <c r="K2320" s="127"/>
      <c r="L2320" s="127"/>
      <c r="M2320" s="127"/>
      <c r="N2320" s="127"/>
    </row>
    <row r="2321" spans="1:14" s="6" customFormat="1" ht="16.5" customHeight="1">
      <c r="A2321" s="122" t="s">
        <v>6</v>
      </c>
      <c r="B2321" s="117" t="s">
        <v>7</v>
      </c>
      <c r="C2321" s="117" t="s">
        <v>8</v>
      </c>
      <c r="D2321" s="122" t="s">
        <v>9</v>
      </c>
      <c r="E2321" s="117" t="s">
        <v>10</v>
      </c>
      <c r="F2321" s="117" t="s">
        <v>11</v>
      </c>
      <c r="G2321" s="117" t="s">
        <v>12</v>
      </c>
      <c r="H2321" s="117" t="s">
        <v>13</v>
      </c>
      <c r="I2321" s="117" t="s">
        <v>14</v>
      </c>
      <c r="J2321" s="117" t="s">
        <v>15</v>
      </c>
      <c r="K2321" s="120" t="s">
        <v>16</v>
      </c>
      <c r="L2321" s="117" t="s">
        <v>17</v>
      </c>
      <c r="M2321" s="117" t="s">
        <v>18</v>
      </c>
      <c r="N2321" s="117" t="s">
        <v>19</v>
      </c>
    </row>
    <row r="2322" spans="1:14" s="6" customFormat="1" ht="15.75">
      <c r="A2322" s="123"/>
      <c r="B2322" s="118"/>
      <c r="C2322" s="118"/>
      <c r="D2322" s="123"/>
      <c r="E2322" s="118"/>
      <c r="F2322" s="118"/>
      <c r="G2322" s="118"/>
      <c r="H2322" s="118"/>
      <c r="I2322" s="118"/>
      <c r="J2322" s="118"/>
      <c r="K2322" s="121"/>
      <c r="L2322" s="118"/>
      <c r="M2322" s="118"/>
      <c r="N2322" s="118"/>
    </row>
    <row r="2323" spans="1:14" ht="15.75">
      <c r="A2323" s="60"/>
      <c r="B2323" s="60"/>
      <c r="C2323" s="60"/>
      <c r="D2323" s="60"/>
      <c r="E2323" s="60"/>
      <c r="F2323" s="61"/>
      <c r="G2323" s="62"/>
      <c r="H2323" s="61"/>
      <c r="I2323" s="61"/>
      <c r="J2323" s="61"/>
      <c r="K2323" s="61"/>
      <c r="L2323" s="60"/>
      <c r="M2323" s="60"/>
      <c r="N2323" s="60"/>
    </row>
    <row r="2324" spans="1:14" ht="15.75">
      <c r="A2324" s="7">
        <v>1</v>
      </c>
      <c r="B2324" s="8">
        <v>42978</v>
      </c>
      <c r="C2324" s="6" t="s">
        <v>20</v>
      </c>
      <c r="D2324" s="6" t="s">
        <v>21</v>
      </c>
      <c r="E2324" s="6" t="s">
        <v>295</v>
      </c>
      <c r="F2324" s="9">
        <v>110</v>
      </c>
      <c r="G2324" s="9">
        <v>107</v>
      </c>
      <c r="H2324" s="9">
        <v>112</v>
      </c>
      <c r="I2324" s="9">
        <v>114</v>
      </c>
      <c r="J2324" s="9">
        <v>116</v>
      </c>
      <c r="K2324" s="9">
        <v>114</v>
      </c>
      <c r="L2324" s="10">
        <f aca="true" t="shared" si="560" ref="L2324:L2330">100000/F2324</f>
        <v>909.0909090909091</v>
      </c>
      <c r="M2324" s="11">
        <f aca="true" t="shared" si="561" ref="M2324:M2330">IF(D2324="BUY",(K2324-F2324)*(L2324),(F2324-K2324)*(L2324))</f>
        <v>3636.3636363636365</v>
      </c>
      <c r="N2324" s="58">
        <f aca="true" t="shared" si="562" ref="N2324:N2330">M2324/(L2324)/F2324%</f>
        <v>3.6363636363636362</v>
      </c>
    </row>
    <row r="2325" spans="1:14" ht="15.75">
      <c r="A2325" s="7">
        <v>2</v>
      </c>
      <c r="B2325" s="8">
        <v>42978</v>
      </c>
      <c r="C2325" s="6" t="s">
        <v>20</v>
      </c>
      <c r="D2325" s="6" t="s">
        <v>21</v>
      </c>
      <c r="E2325" s="6" t="s">
        <v>296</v>
      </c>
      <c r="F2325" s="9">
        <v>140.6</v>
      </c>
      <c r="G2325" s="9">
        <v>137</v>
      </c>
      <c r="H2325" s="9">
        <v>142.5</v>
      </c>
      <c r="I2325" s="9">
        <v>144.5</v>
      </c>
      <c r="J2325" s="9">
        <v>146.5</v>
      </c>
      <c r="K2325" s="9">
        <v>144.5</v>
      </c>
      <c r="L2325" s="10">
        <f t="shared" si="560"/>
        <v>711.2375533428166</v>
      </c>
      <c r="M2325" s="11">
        <f t="shared" si="561"/>
        <v>2773.8264580369887</v>
      </c>
      <c r="N2325" s="58">
        <f t="shared" si="562"/>
        <v>2.7738264580369885</v>
      </c>
    </row>
    <row r="2326" spans="1:14" ht="15.75">
      <c r="A2326" s="7">
        <v>3</v>
      </c>
      <c r="B2326" s="8">
        <v>42978</v>
      </c>
      <c r="C2326" s="6" t="s">
        <v>20</v>
      </c>
      <c r="D2326" s="6" t="s">
        <v>21</v>
      </c>
      <c r="E2326" s="6" t="s">
        <v>297</v>
      </c>
      <c r="F2326" s="9">
        <v>720</v>
      </c>
      <c r="G2326" s="9">
        <v>705</v>
      </c>
      <c r="H2326" s="9">
        <v>728</v>
      </c>
      <c r="I2326" s="9">
        <v>736</v>
      </c>
      <c r="J2326" s="9">
        <v>744</v>
      </c>
      <c r="K2326" s="9">
        <v>728</v>
      </c>
      <c r="L2326" s="10">
        <f t="shared" si="560"/>
        <v>138.88888888888889</v>
      </c>
      <c r="M2326" s="11">
        <f t="shared" si="561"/>
        <v>1111.111111111111</v>
      </c>
      <c r="N2326" s="58">
        <f t="shared" si="562"/>
        <v>1.1111111111111112</v>
      </c>
    </row>
    <row r="2327" spans="1:14" ht="15.75">
      <c r="A2327" s="7">
        <v>4</v>
      </c>
      <c r="B2327" s="8">
        <v>42977</v>
      </c>
      <c r="C2327" s="6" t="s">
        <v>20</v>
      </c>
      <c r="D2327" s="6" t="s">
        <v>21</v>
      </c>
      <c r="E2327" s="6" t="s">
        <v>299</v>
      </c>
      <c r="F2327" s="9">
        <v>134</v>
      </c>
      <c r="G2327" s="9">
        <v>131</v>
      </c>
      <c r="H2327" s="9">
        <v>136</v>
      </c>
      <c r="I2327" s="9">
        <v>138</v>
      </c>
      <c r="J2327" s="9">
        <v>140</v>
      </c>
      <c r="K2327" s="9">
        <v>136</v>
      </c>
      <c r="L2327" s="10">
        <f t="shared" si="560"/>
        <v>746.2686567164179</v>
      </c>
      <c r="M2327" s="11">
        <f t="shared" si="561"/>
        <v>1492.5373134328358</v>
      </c>
      <c r="N2327" s="58">
        <f t="shared" si="562"/>
        <v>1.4925373134328357</v>
      </c>
    </row>
    <row r="2328" spans="1:14" s="6" customFormat="1" ht="15.75">
      <c r="A2328" s="7">
        <v>5</v>
      </c>
      <c r="B2328" s="8">
        <v>42977</v>
      </c>
      <c r="C2328" s="6" t="s">
        <v>20</v>
      </c>
      <c r="D2328" s="6" t="s">
        <v>21</v>
      </c>
      <c r="E2328" s="6" t="s">
        <v>295</v>
      </c>
      <c r="F2328" s="9">
        <v>97.5</v>
      </c>
      <c r="G2328" s="9">
        <v>94.5</v>
      </c>
      <c r="H2328" s="9">
        <v>99.5</v>
      </c>
      <c r="I2328" s="9">
        <v>101.5</v>
      </c>
      <c r="J2328" s="9">
        <v>103.5</v>
      </c>
      <c r="K2328" s="9">
        <v>103.5</v>
      </c>
      <c r="L2328" s="10">
        <f t="shared" si="560"/>
        <v>1025.6410256410256</v>
      </c>
      <c r="M2328" s="11">
        <f t="shared" si="561"/>
        <v>6153.846153846154</v>
      </c>
      <c r="N2328" s="58">
        <f t="shared" si="562"/>
        <v>6.153846153846154</v>
      </c>
    </row>
    <row r="2329" spans="1:14" s="6" customFormat="1" ht="15.75">
      <c r="A2329" s="7">
        <v>6</v>
      </c>
      <c r="B2329" s="8">
        <v>42977</v>
      </c>
      <c r="C2329" s="6" t="s">
        <v>20</v>
      </c>
      <c r="D2329" s="6" t="s">
        <v>21</v>
      </c>
      <c r="E2329" s="6" t="s">
        <v>297</v>
      </c>
      <c r="F2329" s="9">
        <v>674</v>
      </c>
      <c r="G2329" s="9">
        <v>662</v>
      </c>
      <c r="H2329" s="9">
        <v>680</v>
      </c>
      <c r="I2329" s="9">
        <v>686</v>
      </c>
      <c r="J2329" s="9">
        <v>692</v>
      </c>
      <c r="K2329" s="9">
        <v>686</v>
      </c>
      <c r="L2329" s="10">
        <f t="shared" si="560"/>
        <v>148.3679525222552</v>
      </c>
      <c r="M2329" s="11">
        <f t="shared" si="561"/>
        <v>1780.4154302670622</v>
      </c>
      <c r="N2329" s="58">
        <f t="shared" si="562"/>
        <v>1.7804154302670623</v>
      </c>
    </row>
    <row r="2330" spans="1:14" s="6" customFormat="1" ht="15.75">
      <c r="A2330" s="7">
        <v>7</v>
      </c>
      <c r="B2330" s="8">
        <v>42976</v>
      </c>
      <c r="C2330" s="6" t="s">
        <v>20</v>
      </c>
      <c r="D2330" s="6" t="s">
        <v>21</v>
      </c>
      <c r="E2330" s="6" t="s">
        <v>286</v>
      </c>
      <c r="F2330" s="9">
        <v>142</v>
      </c>
      <c r="G2330" s="9">
        <v>136</v>
      </c>
      <c r="H2330" s="9">
        <v>145</v>
      </c>
      <c r="I2330" s="9">
        <v>148</v>
      </c>
      <c r="J2330" s="9">
        <v>151</v>
      </c>
      <c r="K2330" s="9">
        <v>148</v>
      </c>
      <c r="L2330" s="10">
        <f t="shared" si="560"/>
        <v>704.2253521126761</v>
      </c>
      <c r="M2330" s="11">
        <f t="shared" si="561"/>
        <v>4225.352112676057</v>
      </c>
      <c r="N2330" s="58">
        <f t="shared" si="562"/>
        <v>4.225352112676057</v>
      </c>
    </row>
    <row r="2331" spans="1:14" s="6" customFormat="1" ht="15.75">
      <c r="A2331" s="7">
        <v>8</v>
      </c>
      <c r="B2331" s="8">
        <v>42976</v>
      </c>
      <c r="C2331" s="6" t="s">
        <v>20</v>
      </c>
      <c r="D2331" s="6" t="s">
        <v>21</v>
      </c>
      <c r="E2331" s="6" t="s">
        <v>293</v>
      </c>
      <c r="F2331" s="9">
        <v>113.6</v>
      </c>
      <c r="G2331" s="9">
        <v>110.5</v>
      </c>
      <c r="H2331" s="9">
        <v>115.5</v>
      </c>
      <c r="I2331" s="9">
        <v>117.5</v>
      </c>
      <c r="J2331" s="9">
        <v>119.5</v>
      </c>
      <c r="K2331" s="9">
        <v>115.4</v>
      </c>
      <c r="L2331" s="10">
        <f aca="true" t="shared" si="563" ref="L2331:L2352">100000/F2331</f>
        <v>880.2816901408451</v>
      </c>
      <c r="M2331" s="11">
        <f aca="true" t="shared" si="564" ref="M2331:M2387">IF(D2331="BUY",(K2331-F2331)*(L2331),(F2331-K2331)*(L2331))</f>
        <v>1584.5070422535312</v>
      </c>
      <c r="N2331" s="58">
        <f aca="true" t="shared" si="565" ref="N2331:N2343">M2331/(L2331)/F2331%</f>
        <v>1.5845070422535312</v>
      </c>
    </row>
    <row r="2332" spans="1:14" s="6" customFormat="1" ht="15.75">
      <c r="A2332" s="7">
        <v>9</v>
      </c>
      <c r="B2332" s="8">
        <v>42976</v>
      </c>
      <c r="C2332" s="6" t="s">
        <v>20</v>
      </c>
      <c r="D2332" s="6" t="s">
        <v>21</v>
      </c>
      <c r="E2332" s="6" t="s">
        <v>292</v>
      </c>
      <c r="F2332" s="9">
        <v>433</v>
      </c>
      <c r="G2332" s="9">
        <v>423</v>
      </c>
      <c r="H2332" s="9">
        <v>438</v>
      </c>
      <c r="I2332" s="9">
        <v>443</v>
      </c>
      <c r="J2332" s="9">
        <v>448</v>
      </c>
      <c r="K2332" s="9">
        <v>423</v>
      </c>
      <c r="L2332" s="10">
        <f t="shared" si="563"/>
        <v>230.94688221709006</v>
      </c>
      <c r="M2332" s="11">
        <f t="shared" si="564"/>
        <v>-2309.4688221709007</v>
      </c>
      <c r="N2332" s="58">
        <f t="shared" si="565"/>
        <v>-2.3094688221709005</v>
      </c>
    </row>
    <row r="2333" spans="1:14" s="6" customFormat="1" ht="15.75">
      <c r="A2333" s="7">
        <v>10</v>
      </c>
      <c r="B2333" s="8">
        <v>42976</v>
      </c>
      <c r="C2333" s="6" t="s">
        <v>20</v>
      </c>
      <c r="D2333" s="6" t="s">
        <v>21</v>
      </c>
      <c r="E2333" s="6" t="s">
        <v>289</v>
      </c>
      <c r="F2333" s="9">
        <v>118</v>
      </c>
      <c r="G2333" s="9">
        <v>115</v>
      </c>
      <c r="H2333" s="9">
        <v>120</v>
      </c>
      <c r="I2333" s="9">
        <v>122</v>
      </c>
      <c r="J2333" s="9">
        <v>124</v>
      </c>
      <c r="K2333" s="9">
        <v>120</v>
      </c>
      <c r="L2333" s="10">
        <f t="shared" si="563"/>
        <v>847.457627118644</v>
      </c>
      <c r="M2333" s="11">
        <f t="shared" si="564"/>
        <v>1694.915254237288</v>
      </c>
      <c r="N2333" s="58">
        <f t="shared" si="565"/>
        <v>1.6949152542372883</v>
      </c>
    </row>
    <row r="2334" spans="1:14" s="6" customFormat="1" ht="15.75">
      <c r="A2334" s="7">
        <v>11</v>
      </c>
      <c r="B2334" s="8">
        <v>42975</v>
      </c>
      <c r="C2334" s="6" t="s">
        <v>20</v>
      </c>
      <c r="D2334" s="6" t="s">
        <v>21</v>
      </c>
      <c r="E2334" s="6" t="s">
        <v>23</v>
      </c>
      <c r="F2334" s="9">
        <v>1024</v>
      </c>
      <c r="G2334" s="9">
        <v>1006</v>
      </c>
      <c r="H2334" s="9">
        <v>1034</v>
      </c>
      <c r="I2334" s="9">
        <v>1044</v>
      </c>
      <c r="J2334" s="9">
        <v>1054</v>
      </c>
      <c r="K2334" s="9">
        <v>1034</v>
      </c>
      <c r="L2334" s="10">
        <f t="shared" si="563"/>
        <v>97.65625</v>
      </c>
      <c r="M2334" s="11">
        <f t="shared" si="564"/>
        <v>976.5625</v>
      </c>
      <c r="N2334" s="58">
        <f t="shared" si="565"/>
        <v>0.9765625</v>
      </c>
    </row>
    <row r="2335" spans="1:14" s="6" customFormat="1" ht="15.75">
      <c r="A2335" s="7">
        <v>12</v>
      </c>
      <c r="B2335" s="8">
        <v>42975</v>
      </c>
      <c r="C2335" s="6" t="s">
        <v>20</v>
      </c>
      <c r="D2335" s="6" t="s">
        <v>21</v>
      </c>
      <c r="E2335" s="6" t="s">
        <v>59</v>
      </c>
      <c r="F2335" s="9">
        <v>435</v>
      </c>
      <c r="G2335" s="9">
        <v>425</v>
      </c>
      <c r="H2335" s="9">
        <v>440</v>
      </c>
      <c r="I2335" s="9">
        <v>445</v>
      </c>
      <c r="J2335" s="9">
        <v>450</v>
      </c>
      <c r="K2335" s="9">
        <v>425</v>
      </c>
      <c r="L2335" s="10">
        <f t="shared" si="563"/>
        <v>229.88505747126436</v>
      </c>
      <c r="M2335" s="11">
        <f t="shared" si="564"/>
        <v>-2298.8505747126437</v>
      </c>
      <c r="N2335" s="58">
        <f t="shared" si="565"/>
        <v>-2.298850574712644</v>
      </c>
    </row>
    <row r="2336" spans="1:14" s="6" customFormat="1" ht="15.75">
      <c r="A2336" s="7">
        <v>13</v>
      </c>
      <c r="B2336" s="8">
        <v>42975</v>
      </c>
      <c r="C2336" s="6" t="s">
        <v>20</v>
      </c>
      <c r="D2336" s="6" t="s">
        <v>21</v>
      </c>
      <c r="E2336" s="6" t="s">
        <v>288</v>
      </c>
      <c r="F2336" s="9">
        <v>592</v>
      </c>
      <c r="G2336" s="9">
        <v>580</v>
      </c>
      <c r="H2336" s="9">
        <v>598</v>
      </c>
      <c r="I2336" s="9">
        <v>604</v>
      </c>
      <c r="J2336" s="9">
        <v>610</v>
      </c>
      <c r="K2336" s="9">
        <v>598</v>
      </c>
      <c r="L2336" s="10">
        <f t="shared" si="563"/>
        <v>168.9189189189189</v>
      </c>
      <c r="M2336" s="11">
        <f t="shared" si="564"/>
        <v>1013.5135135135134</v>
      </c>
      <c r="N2336" s="58">
        <f t="shared" si="565"/>
        <v>1.0135135135135136</v>
      </c>
    </row>
    <row r="2337" spans="1:14" s="6" customFormat="1" ht="15.75">
      <c r="A2337" s="7">
        <v>14</v>
      </c>
      <c r="B2337" s="8">
        <v>42975</v>
      </c>
      <c r="C2337" s="6" t="s">
        <v>20</v>
      </c>
      <c r="D2337" s="6" t="s">
        <v>21</v>
      </c>
      <c r="E2337" s="6" t="s">
        <v>290</v>
      </c>
      <c r="F2337" s="9">
        <v>1020</v>
      </c>
      <c r="G2337" s="9">
        <v>1005</v>
      </c>
      <c r="H2337" s="9">
        <v>1030</v>
      </c>
      <c r="I2337" s="9">
        <v>1040</v>
      </c>
      <c r="J2337" s="9">
        <v>1050</v>
      </c>
      <c r="K2337" s="9">
        <v>1050</v>
      </c>
      <c r="L2337" s="10">
        <f t="shared" si="563"/>
        <v>98.03921568627452</v>
      </c>
      <c r="M2337" s="11">
        <f t="shared" si="564"/>
        <v>2941.1764705882356</v>
      </c>
      <c r="N2337" s="58">
        <f t="shared" si="565"/>
        <v>2.9411764705882355</v>
      </c>
    </row>
    <row r="2338" spans="1:14" s="6" customFormat="1" ht="15.75">
      <c r="A2338" s="7">
        <v>15</v>
      </c>
      <c r="B2338" s="8">
        <v>42975</v>
      </c>
      <c r="C2338" s="6" t="s">
        <v>20</v>
      </c>
      <c r="D2338" s="6" t="s">
        <v>21</v>
      </c>
      <c r="E2338" s="6" t="s">
        <v>289</v>
      </c>
      <c r="F2338" s="9">
        <v>105</v>
      </c>
      <c r="G2338" s="9">
        <v>101</v>
      </c>
      <c r="H2338" s="9">
        <v>108</v>
      </c>
      <c r="I2338" s="9">
        <v>111</v>
      </c>
      <c r="J2338" s="9">
        <v>114</v>
      </c>
      <c r="K2338" s="9">
        <v>114</v>
      </c>
      <c r="L2338" s="10">
        <f t="shared" si="563"/>
        <v>952.3809523809524</v>
      </c>
      <c r="M2338" s="11">
        <f t="shared" si="564"/>
        <v>8571.428571428572</v>
      </c>
      <c r="N2338" s="58">
        <f t="shared" si="565"/>
        <v>8.571428571428571</v>
      </c>
    </row>
    <row r="2339" spans="1:14" s="6" customFormat="1" ht="15.75">
      <c r="A2339" s="7">
        <v>16</v>
      </c>
      <c r="B2339" s="8">
        <v>42971</v>
      </c>
      <c r="C2339" s="6" t="s">
        <v>20</v>
      </c>
      <c r="D2339" s="6" t="s">
        <v>21</v>
      </c>
      <c r="E2339" s="6" t="s">
        <v>159</v>
      </c>
      <c r="F2339" s="9">
        <v>728</v>
      </c>
      <c r="G2339" s="9">
        <v>714</v>
      </c>
      <c r="H2339" s="9">
        <v>735</v>
      </c>
      <c r="I2339" s="9">
        <v>742</v>
      </c>
      <c r="J2339" s="9">
        <v>749</v>
      </c>
      <c r="K2339" s="9">
        <v>733</v>
      </c>
      <c r="L2339" s="10">
        <f t="shared" si="563"/>
        <v>137.36263736263737</v>
      </c>
      <c r="M2339" s="11">
        <f t="shared" si="564"/>
        <v>686.8131868131868</v>
      </c>
      <c r="N2339" s="58">
        <f t="shared" si="565"/>
        <v>0.6868131868131868</v>
      </c>
    </row>
    <row r="2340" spans="1:14" s="6" customFormat="1" ht="15.75">
      <c r="A2340" s="7">
        <v>17</v>
      </c>
      <c r="B2340" s="8">
        <v>42971</v>
      </c>
      <c r="C2340" s="6" t="s">
        <v>20</v>
      </c>
      <c r="D2340" s="6" t="s">
        <v>21</v>
      </c>
      <c r="E2340" s="6" t="s">
        <v>287</v>
      </c>
      <c r="F2340" s="9">
        <v>122</v>
      </c>
      <c r="G2340" s="9">
        <v>117</v>
      </c>
      <c r="H2340" s="9">
        <v>125</v>
      </c>
      <c r="I2340" s="9">
        <v>128</v>
      </c>
      <c r="J2340" s="9">
        <v>131</v>
      </c>
      <c r="K2340" s="9">
        <v>128</v>
      </c>
      <c r="L2340" s="10">
        <f t="shared" si="563"/>
        <v>819.672131147541</v>
      </c>
      <c r="M2340" s="11">
        <f t="shared" si="564"/>
        <v>4918.0327868852455</v>
      </c>
      <c r="N2340" s="58">
        <f t="shared" si="565"/>
        <v>4.918032786885245</v>
      </c>
    </row>
    <row r="2341" spans="1:14" s="6" customFormat="1" ht="15.75">
      <c r="A2341" s="7">
        <v>18</v>
      </c>
      <c r="B2341" s="8">
        <v>42971</v>
      </c>
      <c r="C2341" s="6" t="s">
        <v>20</v>
      </c>
      <c r="D2341" s="6" t="s">
        <v>21</v>
      </c>
      <c r="E2341" s="6" t="s">
        <v>248</v>
      </c>
      <c r="F2341" s="9">
        <v>285</v>
      </c>
      <c r="G2341" s="9">
        <v>279</v>
      </c>
      <c r="H2341" s="9">
        <v>288</v>
      </c>
      <c r="I2341" s="9">
        <v>301</v>
      </c>
      <c r="J2341" s="9">
        <v>305</v>
      </c>
      <c r="K2341" s="9">
        <v>305</v>
      </c>
      <c r="L2341" s="10">
        <f t="shared" si="563"/>
        <v>350.87719298245617</v>
      </c>
      <c r="M2341" s="11">
        <f t="shared" si="564"/>
        <v>7017.543859649123</v>
      </c>
      <c r="N2341" s="58">
        <f t="shared" si="565"/>
        <v>7.017543859649122</v>
      </c>
    </row>
    <row r="2342" spans="1:14" s="6" customFormat="1" ht="15.75">
      <c r="A2342" s="7">
        <v>19</v>
      </c>
      <c r="B2342" s="8">
        <v>42970</v>
      </c>
      <c r="C2342" s="6" t="s">
        <v>20</v>
      </c>
      <c r="D2342" s="6" t="s">
        <v>21</v>
      </c>
      <c r="E2342" s="6" t="s">
        <v>286</v>
      </c>
      <c r="F2342" s="9">
        <v>137</v>
      </c>
      <c r="G2342" s="9">
        <v>132</v>
      </c>
      <c r="H2342" s="9">
        <v>140</v>
      </c>
      <c r="I2342" s="9">
        <v>143</v>
      </c>
      <c r="J2342" s="9">
        <v>146</v>
      </c>
      <c r="K2342" s="9">
        <v>140</v>
      </c>
      <c r="L2342" s="10">
        <f t="shared" si="563"/>
        <v>729.92700729927</v>
      </c>
      <c r="M2342" s="11">
        <f t="shared" si="564"/>
        <v>2189.78102189781</v>
      </c>
      <c r="N2342" s="58">
        <f t="shared" si="565"/>
        <v>2.18978102189781</v>
      </c>
    </row>
    <row r="2343" spans="1:14" s="6" customFormat="1" ht="15.75">
      <c r="A2343" s="7">
        <v>20</v>
      </c>
      <c r="B2343" s="8">
        <v>42970</v>
      </c>
      <c r="C2343" s="6" t="s">
        <v>20</v>
      </c>
      <c r="D2343" s="6" t="s">
        <v>21</v>
      </c>
      <c r="E2343" s="6" t="s">
        <v>63</v>
      </c>
      <c r="F2343" s="9">
        <v>182</v>
      </c>
      <c r="G2343" s="9">
        <v>178</v>
      </c>
      <c r="H2343" s="9">
        <v>185</v>
      </c>
      <c r="I2343" s="9">
        <v>188</v>
      </c>
      <c r="J2343" s="9">
        <v>191</v>
      </c>
      <c r="K2343" s="9">
        <v>185</v>
      </c>
      <c r="L2343" s="10">
        <f t="shared" si="563"/>
        <v>549.4505494505495</v>
      </c>
      <c r="M2343" s="11">
        <f t="shared" si="564"/>
        <v>1648.3516483516485</v>
      </c>
      <c r="N2343" s="58">
        <f t="shared" si="565"/>
        <v>1.6483516483516483</v>
      </c>
    </row>
    <row r="2344" spans="1:14" s="6" customFormat="1" ht="15.75">
      <c r="A2344" s="7">
        <v>21</v>
      </c>
      <c r="B2344" s="8">
        <v>42970</v>
      </c>
      <c r="C2344" s="6" t="s">
        <v>20</v>
      </c>
      <c r="D2344" s="6" t="s">
        <v>21</v>
      </c>
      <c r="E2344" s="6" t="s">
        <v>248</v>
      </c>
      <c r="F2344" s="9">
        <v>276</v>
      </c>
      <c r="G2344" s="9">
        <v>271</v>
      </c>
      <c r="H2344" s="9">
        <v>279</v>
      </c>
      <c r="I2344" s="9">
        <v>282</v>
      </c>
      <c r="J2344" s="9">
        <v>285</v>
      </c>
      <c r="K2344" s="9">
        <v>279</v>
      </c>
      <c r="L2344" s="10">
        <f t="shared" si="563"/>
        <v>362.3188405797101</v>
      </c>
      <c r="M2344" s="11">
        <f t="shared" si="564"/>
        <v>1086.9565217391305</v>
      </c>
      <c r="N2344" s="58">
        <f aca="true" t="shared" si="566" ref="N2344:N2357">M2344/(L2344)/F2344%</f>
        <v>1.0869565217391306</v>
      </c>
    </row>
    <row r="2345" spans="1:14" s="6" customFormat="1" ht="15.75">
      <c r="A2345" s="7">
        <v>22</v>
      </c>
      <c r="B2345" s="8">
        <v>42969</v>
      </c>
      <c r="C2345" s="6" t="s">
        <v>20</v>
      </c>
      <c r="D2345" s="6" t="s">
        <v>94</v>
      </c>
      <c r="E2345" s="6" t="s">
        <v>285</v>
      </c>
      <c r="F2345" s="9">
        <v>310</v>
      </c>
      <c r="G2345" s="9">
        <v>316</v>
      </c>
      <c r="H2345" s="9">
        <v>306</v>
      </c>
      <c r="I2345" s="9">
        <v>302</v>
      </c>
      <c r="J2345" s="9">
        <v>298</v>
      </c>
      <c r="K2345" s="9">
        <v>306</v>
      </c>
      <c r="L2345" s="10">
        <f t="shared" si="563"/>
        <v>322.5806451612903</v>
      </c>
      <c r="M2345" s="11">
        <f t="shared" si="564"/>
        <v>1290.3225806451612</v>
      </c>
      <c r="N2345" s="58">
        <f t="shared" si="566"/>
        <v>1.2903225806451613</v>
      </c>
    </row>
    <row r="2346" spans="1:14" s="6" customFormat="1" ht="15.75">
      <c r="A2346" s="7">
        <v>23</v>
      </c>
      <c r="B2346" s="8">
        <v>42969</v>
      </c>
      <c r="C2346" s="6" t="s">
        <v>20</v>
      </c>
      <c r="D2346" s="6" t="s">
        <v>21</v>
      </c>
      <c r="E2346" s="6" t="s">
        <v>248</v>
      </c>
      <c r="F2346" s="9">
        <v>242</v>
      </c>
      <c r="G2346" s="9">
        <v>237</v>
      </c>
      <c r="H2346" s="9">
        <v>245</v>
      </c>
      <c r="I2346" s="9">
        <v>248</v>
      </c>
      <c r="J2346" s="9">
        <v>251</v>
      </c>
      <c r="K2346" s="9">
        <v>251</v>
      </c>
      <c r="L2346" s="10">
        <f t="shared" si="563"/>
        <v>413.22314049586777</v>
      </c>
      <c r="M2346" s="11">
        <f t="shared" si="564"/>
        <v>3719.00826446281</v>
      </c>
      <c r="N2346" s="58">
        <f t="shared" si="566"/>
        <v>3.71900826446281</v>
      </c>
    </row>
    <row r="2347" spans="1:14" s="6" customFormat="1" ht="15.75">
      <c r="A2347" s="7">
        <v>24</v>
      </c>
      <c r="B2347" s="8">
        <v>42968</v>
      </c>
      <c r="C2347" s="6" t="s">
        <v>20</v>
      </c>
      <c r="D2347" s="6" t="s">
        <v>21</v>
      </c>
      <c r="E2347" s="6" t="s">
        <v>248</v>
      </c>
      <c r="F2347" s="9">
        <v>238</v>
      </c>
      <c r="G2347" s="9">
        <v>232</v>
      </c>
      <c r="H2347" s="9">
        <v>241</v>
      </c>
      <c r="I2347" s="9">
        <v>244</v>
      </c>
      <c r="J2347" s="9">
        <v>247</v>
      </c>
      <c r="K2347" s="9">
        <v>232</v>
      </c>
      <c r="L2347" s="10">
        <f t="shared" si="563"/>
        <v>420.16806722689074</v>
      </c>
      <c r="M2347" s="11">
        <f t="shared" si="564"/>
        <v>-2521.0084033613443</v>
      </c>
      <c r="N2347" s="58">
        <f t="shared" si="566"/>
        <v>-2.5210084033613445</v>
      </c>
    </row>
    <row r="2348" spans="1:14" s="6" customFormat="1" ht="15.75">
      <c r="A2348" s="7">
        <v>25</v>
      </c>
      <c r="B2348" s="8">
        <v>42968</v>
      </c>
      <c r="C2348" s="6" t="s">
        <v>20</v>
      </c>
      <c r="D2348" s="6" t="s">
        <v>21</v>
      </c>
      <c r="E2348" s="6" t="s">
        <v>53</v>
      </c>
      <c r="F2348" s="9">
        <v>188</v>
      </c>
      <c r="G2348" s="9">
        <v>183</v>
      </c>
      <c r="H2348" s="9">
        <v>191</v>
      </c>
      <c r="I2348" s="9">
        <v>194</v>
      </c>
      <c r="J2348" s="9">
        <v>197</v>
      </c>
      <c r="K2348" s="9">
        <v>191</v>
      </c>
      <c r="L2348" s="10">
        <f t="shared" si="563"/>
        <v>531.9148936170212</v>
      </c>
      <c r="M2348" s="11">
        <f t="shared" si="564"/>
        <v>1595.7446808510635</v>
      </c>
      <c r="N2348" s="58">
        <f t="shared" si="566"/>
        <v>1.595744680851064</v>
      </c>
    </row>
    <row r="2349" spans="1:14" s="6" customFormat="1" ht="15.75">
      <c r="A2349" s="7">
        <v>26</v>
      </c>
      <c r="B2349" s="8">
        <v>42965</v>
      </c>
      <c r="C2349" s="6" t="s">
        <v>20</v>
      </c>
      <c r="D2349" s="6" t="s">
        <v>21</v>
      </c>
      <c r="E2349" s="6" t="s">
        <v>82</v>
      </c>
      <c r="F2349" s="9">
        <v>860</v>
      </c>
      <c r="G2349" s="9">
        <v>842</v>
      </c>
      <c r="H2349" s="9">
        <v>870</v>
      </c>
      <c r="I2349" s="9">
        <v>880</v>
      </c>
      <c r="J2349" s="9">
        <v>890</v>
      </c>
      <c r="K2349" s="9">
        <v>880</v>
      </c>
      <c r="L2349" s="10">
        <f t="shared" si="563"/>
        <v>116.27906976744185</v>
      </c>
      <c r="M2349" s="11">
        <f t="shared" si="564"/>
        <v>2325.581395348837</v>
      </c>
      <c r="N2349" s="58">
        <f t="shared" si="566"/>
        <v>2.325581395348837</v>
      </c>
    </row>
    <row r="2350" spans="1:14" s="6" customFormat="1" ht="15.75">
      <c r="A2350" s="7">
        <v>27</v>
      </c>
      <c r="B2350" s="8">
        <v>42965</v>
      </c>
      <c r="C2350" s="6" t="s">
        <v>20</v>
      </c>
      <c r="D2350" s="6" t="s">
        <v>21</v>
      </c>
      <c r="E2350" s="6" t="s">
        <v>248</v>
      </c>
      <c r="F2350" s="9">
        <v>225</v>
      </c>
      <c r="G2350" s="9">
        <v>219</v>
      </c>
      <c r="H2350" s="9">
        <v>228</v>
      </c>
      <c r="I2350" s="9">
        <v>231</v>
      </c>
      <c r="J2350" s="9">
        <v>234</v>
      </c>
      <c r="K2350" s="9">
        <v>231</v>
      </c>
      <c r="L2350" s="10">
        <f t="shared" si="563"/>
        <v>444.44444444444446</v>
      </c>
      <c r="M2350" s="11">
        <f t="shared" si="564"/>
        <v>2666.666666666667</v>
      </c>
      <c r="N2350" s="58">
        <f t="shared" si="566"/>
        <v>2.666666666666667</v>
      </c>
    </row>
    <row r="2351" spans="1:14" s="6" customFormat="1" ht="15.75">
      <c r="A2351" s="7">
        <v>28</v>
      </c>
      <c r="B2351" s="8">
        <v>42964</v>
      </c>
      <c r="C2351" s="6" t="s">
        <v>20</v>
      </c>
      <c r="D2351" s="6" t="s">
        <v>21</v>
      </c>
      <c r="E2351" s="6" t="s">
        <v>47</v>
      </c>
      <c r="F2351" s="9">
        <v>1880</v>
      </c>
      <c r="G2351" s="9">
        <v>1850</v>
      </c>
      <c r="H2351" s="9">
        <v>1900</v>
      </c>
      <c r="I2351" s="9">
        <v>1920</v>
      </c>
      <c r="J2351" s="9">
        <v>1940</v>
      </c>
      <c r="K2351" s="9">
        <v>1850</v>
      </c>
      <c r="L2351" s="10">
        <f t="shared" si="563"/>
        <v>53.191489361702125</v>
      </c>
      <c r="M2351" s="11">
        <f t="shared" si="564"/>
        <v>-1595.7446808510638</v>
      </c>
      <c r="N2351" s="58">
        <f t="shared" si="566"/>
        <v>-1.5957446808510638</v>
      </c>
    </row>
    <row r="2352" spans="1:14" s="6" customFormat="1" ht="15.75">
      <c r="A2352" s="7">
        <v>29</v>
      </c>
      <c r="B2352" s="8">
        <v>42964</v>
      </c>
      <c r="C2352" s="6" t="s">
        <v>20</v>
      </c>
      <c r="D2352" s="6" t="s">
        <v>21</v>
      </c>
      <c r="E2352" s="6" t="s">
        <v>283</v>
      </c>
      <c r="F2352" s="9">
        <v>260</v>
      </c>
      <c r="G2352" s="9">
        <v>253</v>
      </c>
      <c r="H2352" s="9">
        <v>264</v>
      </c>
      <c r="I2352" s="9">
        <v>268</v>
      </c>
      <c r="J2352" s="9">
        <v>272</v>
      </c>
      <c r="K2352" s="9">
        <v>272</v>
      </c>
      <c r="L2352" s="10">
        <f t="shared" si="563"/>
        <v>384.61538461538464</v>
      </c>
      <c r="M2352" s="11">
        <f t="shared" si="564"/>
        <v>4615.384615384615</v>
      </c>
      <c r="N2352" s="58">
        <f t="shared" si="566"/>
        <v>4.615384615384615</v>
      </c>
    </row>
    <row r="2353" spans="1:14" s="6" customFormat="1" ht="15.75">
      <c r="A2353" s="7">
        <v>30</v>
      </c>
      <c r="B2353" s="8">
        <v>42964</v>
      </c>
      <c r="C2353" s="6" t="s">
        <v>20</v>
      </c>
      <c r="D2353" s="6" t="s">
        <v>21</v>
      </c>
      <c r="E2353" s="6" t="s">
        <v>209</v>
      </c>
      <c r="F2353" s="9">
        <v>487</v>
      </c>
      <c r="G2353" s="9">
        <v>477</v>
      </c>
      <c r="H2353" s="9">
        <v>492</v>
      </c>
      <c r="I2353" s="9">
        <v>497</v>
      </c>
      <c r="J2353" s="9">
        <v>502</v>
      </c>
      <c r="K2353" s="9">
        <v>477</v>
      </c>
      <c r="L2353" s="10">
        <f aca="true" t="shared" si="567" ref="L2353:L2362">100000/F2353</f>
        <v>205.3388090349076</v>
      </c>
      <c r="M2353" s="11">
        <f t="shared" si="564"/>
        <v>-2053.388090349076</v>
      </c>
      <c r="N2353" s="58">
        <f t="shared" si="566"/>
        <v>-2.0533880903490758</v>
      </c>
    </row>
    <row r="2354" spans="1:14" s="6" customFormat="1" ht="15.75">
      <c r="A2354" s="7">
        <v>31</v>
      </c>
      <c r="B2354" s="8">
        <v>42963</v>
      </c>
      <c r="C2354" s="6" t="s">
        <v>20</v>
      </c>
      <c r="D2354" s="6" t="s">
        <v>21</v>
      </c>
      <c r="E2354" s="6" t="s">
        <v>55</v>
      </c>
      <c r="F2354" s="9">
        <v>125</v>
      </c>
      <c r="G2354" s="9">
        <v>120</v>
      </c>
      <c r="H2354" s="9">
        <v>128</v>
      </c>
      <c r="I2354" s="9">
        <v>131</v>
      </c>
      <c r="J2354" s="9">
        <v>134</v>
      </c>
      <c r="K2354" s="9">
        <v>120</v>
      </c>
      <c r="L2354" s="10">
        <f t="shared" si="567"/>
        <v>800</v>
      </c>
      <c r="M2354" s="11">
        <f t="shared" si="564"/>
        <v>-4000</v>
      </c>
      <c r="N2354" s="58">
        <f t="shared" si="566"/>
        <v>-4</v>
      </c>
    </row>
    <row r="2355" spans="1:14" s="6" customFormat="1" ht="15.75">
      <c r="A2355" s="7">
        <v>32</v>
      </c>
      <c r="B2355" s="8">
        <v>42963</v>
      </c>
      <c r="C2355" s="6" t="s">
        <v>20</v>
      </c>
      <c r="D2355" s="6" t="s">
        <v>21</v>
      </c>
      <c r="E2355" s="6" t="s">
        <v>246</v>
      </c>
      <c r="F2355" s="9">
        <v>293</v>
      </c>
      <c r="G2355" s="9">
        <v>287</v>
      </c>
      <c r="H2355" s="9">
        <v>296</v>
      </c>
      <c r="I2355" s="9">
        <v>300</v>
      </c>
      <c r="J2355" s="9">
        <v>303</v>
      </c>
      <c r="K2355" s="9">
        <v>300</v>
      </c>
      <c r="L2355" s="10">
        <f t="shared" si="567"/>
        <v>341.29692832764505</v>
      </c>
      <c r="M2355" s="11">
        <f t="shared" si="564"/>
        <v>2389.078498293515</v>
      </c>
      <c r="N2355" s="58">
        <f t="shared" si="566"/>
        <v>2.389078498293515</v>
      </c>
    </row>
    <row r="2356" spans="1:14" s="6" customFormat="1" ht="15.75">
      <c r="A2356" s="7">
        <v>33</v>
      </c>
      <c r="B2356" s="8">
        <v>42963</v>
      </c>
      <c r="C2356" s="6" t="s">
        <v>20</v>
      </c>
      <c r="D2356" s="6" t="s">
        <v>21</v>
      </c>
      <c r="E2356" s="6" t="s">
        <v>118</v>
      </c>
      <c r="F2356" s="9">
        <v>190</v>
      </c>
      <c r="G2356" s="9">
        <v>185</v>
      </c>
      <c r="H2356" s="9">
        <v>193</v>
      </c>
      <c r="I2356" s="9">
        <v>196</v>
      </c>
      <c r="J2356" s="9">
        <v>199</v>
      </c>
      <c r="K2356" s="9">
        <v>196</v>
      </c>
      <c r="L2356" s="10">
        <f t="shared" si="567"/>
        <v>526.3157894736842</v>
      </c>
      <c r="M2356" s="11">
        <f t="shared" si="564"/>
        <v>3157.894736842105</v>
      </c>
      <c r="N2356" s="58">
        <f t="shared" si="566"/>
        <v>3.1578947368421053</v>
      </c>
    </row>
    <row r="2357" spans="1:14" s="6" customFormat="1" ht="15.75">
      <c r="A2357" s="7">
        <v>34</v>
      </c>
      <c r="B2357" s="8">
        <v>42963</v>
      </c>
      <c r="C2357" s="6" t="s">
        <v>20</v>
      </c>
      <c r="D2357" s="6" t="s">
        <v>21</v>
      </c>
      <c r="E2357" s="6" t="s">
        <v>284</v>
      </c>
      <c r="F2357" s="9">
        <v>472</v>
      </c>
      <c r="G2357" s="9">
        <v>460</v>
      </c>
      <c r="H2357" s="9">
        <v>477</v>
      </c>
      <c r="I2357" s="9">
        <v>483</v>
      </c>
      <c r="J2357" s="9">
        <v>489</v>
      </c>
      <c r="K2357" s="9">
        <v>489</v>
      </c>
      <c r="L2357" s="10">
        <f t="shared" si="567"/>
        <v>211.864406779661</v>
      </c>
      <c r="M2357" s="11">
        <f t="shared" si="564"/>
        <v>3601.694915254237</v>
      </c>
      <c r="N2357" s="58">
        <f t="shared" si="566"/>
        <v>3.6016949152542375</v>
      </c>
    </row>
    <row r="2358" spans="1:14" s="6" customFormat="1" ht="15.75">
      <c r="A2358" s="7">
        <v>35</v>
      </c>
      <c r="B2358" s="8">
        <v>42961</v>
      </c>
      <c r="C2358" s="6" t="s">
        <v>20</v>
      </c>
      <c r="D2358" s="6" t="s">
        <v>21</v>
      </c>
      <c r="E2358" s="6" t="s">
        <v>222</v>
      </c>
      <c r="F2358" s="9">
        <v>654</v>
      </c>
      <c r="G2358" s="9">
        <v>642</v>
      </c>
      <c r="H2358" s="9">
        <v>660</v>
      </c>
      <c r="I2358" s="9">
        <v>666</v>
      </c>
      <c r="J2358" s="9">
        <v>672</v>
      </c>
      <c r="K2358" s="9">
        <v>660</v>
      </c>
      <c r="L2358" s="10">
        <f t="shared" si="567"/>
        <v>152.9051987767584</v>
      </c>
      <c r="M2358" s="11">
        <f t="shared" si="564"/>
        <v>917.4311926605503</v>
      </c>
      <c r="N2358" s="58">
        <f>M2358/(L2358)/F2358%</f>
        <v>0.9174311926605504</v>
      </c>
    </row>
    <row r="2359" spans="1:14" s="6" customFormat="1" ht="15.75">
      <c r="A2359" s="7">
        <v>36</v>
      </c>
      <c r="B2359" s="8">
        <v>42961</v>
      </c>
      <c r="C2359" s="6" t="s">
        <v>20</v>
      </c>
      <c r="D2359" s="6" t="s">
        <v>21</v>
      </c>
      <c r="E2359" s="6" t="s">
        <v>69</v>
      </c>
      <c r="F2359" s="9">
        <v>1350</v>
      </c>
      <c r="G2359" s="9">
        <v>1320</v>
      </c>
      <c r="H2359" s="9">
        <v>1365</v>
      </c>
      <c r="I2359" s="9">
        <v>1380</v>
      </c>
      <c r="J2359" s="9">
        <v>1395</v>
      </c>
      <c r="K2359" s="9">
        <v>1380</v>
      </c>
      <c r="L2359" s="10">
        <f t="shared" si="567"/>
        <v>74.07407407407408</v>
      </c>
      <c r="M2359" s="11">
        <f t="shared" si="564"/>
        <v>2222.222222222222</v>
      </c>
      <c r="N2359" s="58">
        <f>M2359/(L2359)/F2359%</f>
        <v>2.2222222222222223</v>
      </c>
    </row>
    <row r="2360" spans="1:14" s="6" customFormat="1" ht="15.75">
      <c r="A2360" s="7">
        <v>37</v>
      </c>
      <c r="B2360" s="8">
        <v>42961</v>
      </c>
      <c r="C2360" s="6" t="s">
        <v>20</v>
      </c>
      <c r="D2360" s="6" t="s">
        <v>21</v>
      </c>
      <c r="E2360" s="6" t="s">
        <v>276</v>
      </c>
      <c r="F2360" s="9">
        <v>650</v>
      </c>
      <c r="G2360" s="9">
        <v>638</v>
      </c>
      <c r="H2360" s="9">
        <v>656</v>
      </c>
      <c r="I2360" s="9">
        <v>662</v>
      </c>
      <c r="J2360" s="9">
        <v>668</v>
      </c>
      <c r="K2360" s="9">
        <v>662</v>
      </c>
      <c r="L2360" s="10">
        <f t="shared" si="567"/>
        <v>153.84615384615384</v>
      </c>
      <c r="M2360" s="11">
        <f t="shared" si="564"/>
        <v>1846.1538461538462</v>
      </c>
      <c r="N2360" s="58">
        <f>M2360/(L2360)/F2360%</f>
        <v>1.8461538461538463</v>
      </c>
    </row>
    <row r="2361" spans="1:14" s="6" customFormat="1" ht="15.75">
      <c r="A2361" s="7">
        <v>38</v>
      </c>
      <c r="B2361" s="8">
        <v>42957</v>
      </c>
      <c r="C2361" s="6" t="s">
        <v>20</v>
      </c>
      <c r="D2361" s="6" t="s">
        <v>21</v>
      </c>
      <c r="E2361" s="6" t="s">
        <v>192</v>
      </c>
      <c r="F2361" s="9">
        <v>413</v>
      </c>
      <c r="G2361" s="9">
        <v>405</v>
      </c>
      <c r="H2361" s="9">
        <v>416</v>
      </c>
      <c r="I2361" s="9">
        <v>420</v>
      </c>
      <c r="J2361" s="9">
        <v>424</v>
      </c>
      <c r="K2361" s="9">
        <v>405</v>
      </c>
      <c r="L2361" s="10">
        <f t="shared" si="567"/>
        <v>242.13075060532688</v>
      </c>
      <c r="M2361" s="11">
        <f t="shared" si="564"/>
        <v>-1937.046004842615</v>
      </c>
      <c r="N2361" s="58">
        <f>M2361/(L2361)/F2361%</f>
        <v>-1.937046004842615</v>
      </c>
    </row>
    <row r="2362" spans="1:14" s="6" customFormat="1" ht="15.75">
      <c r="A2362" s="7">
        <v>39</v>
      </c>
      <c r="B2362" s="8">
        <v>42957</v>
      </c>
      <c r="C2362" s="6" t="s">
        <v>20</v>
      </c>
      <c r="D2362" s="6" t="s">
        <v>21</v>
      </c>
      <c r="E2362" s="6" t="s">
        <v>283</v>
      </c>
      <c r="F2362" s="9">
        <v>240</v>
      </c>
      <c r="G2362" s="9">
        <v>234</v>
      </c>
      <c r="H2362" s="9">
        <v>243</v>
      </c>
      <c r="I2362" s="9">
        <v>246</v>
      </c>
      <c r="J2362" s="9">
        <v>249</v>
      </c>
      <c r="K2362" s="9">
        <v>243</v>
      </c>
      <c r="L2362" s="10">
        <f t="shared" si="567"/>
        <v>416.6666666666667</v>
      </c>
      <c r="M2362" s="11">
        <f t="shared" si="564"/>
        <v>1250</v>
      </c>
      <c r="N2362" s="58">
        <f>M2362/(L2362)/F2362%</f>
        <v>1.25</v>
      </c>
    </row>
    <row r="2363" spans="1:14" s="6" customFormat="1" ht="15.75">
      <c r="A2363" s="7">
        <v>40</v>
      </c>
      <c r="B2363" s="8">
        <v>42956</v>
      </c>
      <c r="C2363" s="6" t="s">
        <v>20</v>
      </c>
      <c r="D2363" s="6" t="s">
        <v>21</v>
      </c>
      <c r="E2363" s="6" t="s">
        <v>226</v>
      </c>
      <c r="F2363" s="9">
        <v>1150</v>
      </c>
      <c r="G2363" s="9">
        <v>1130</v>
      </c>
      <c r="H2363" s="9">
        <v>1160</v>
      </c>
      <c r="I2363" s="9">
        <v>1170</v>
      </c>
      <c r="J2363" s="9">
        <v>1180</v>
      </c>
      <c r="K2363" s="9">
        <v>1160</v>
      </c>
      <c r="L2363" s="10">
        <f aca="true" t="shared" si="568" ref="L2363:L2387">100000/F2363</f>
        <v>86.95652173913044</v>
      </c>
      <c r="M2363" s="11">
        <f t="shared" si="564"/>
        <v>869.5652173913044</v>
      </c>
      <c r="N2363" s="58">
        <f aca="true" t="shared" si="569" ref="N2363:N2387">M2363/(L2363)/F2363%</f>
        <v>0.8695652173913043</v>
      </c>
    </row>
    <row r="2364" spans="1:14" s="6" customFormat="1" ht="15.75">
      <c r="A2364" s="7">
        <v>41</v>
      </c>
      <c r="B2364" s="8">
        <v>42956</v>
      </c>
      <c r="C2364" s="6" t="s">
        <v>20</v>
      </c>
      <c r="D2364" s="6" t="s">
        <v>21</v>
      </c>
      <c r="E2364" s="6" t="s">
        <v>282</v>
      </c>
      <c r="F2364" s="9">
        <v>500</v>
      </c>
      <c r="G2364" s="9">
        <v>488</v>
      </c>
      <c r="H2364" s="9">
        <v>506</v>
      </c>
      <c r="I2364" s="9">
        <v>512</v>
      </c>
      <c r="J2364" s="9">
        <v>518</v>
      </c>
      <c r="K2364" s="9">
        <v>488</v>
      </c>
      <c r="L2364" s="10">
        <f t="shared" si="568"/>
        <v>200</v>
      </c>
      <c r="M2364" s="11">
        <f t="shared" si="564"/>
        <v>-2400</v>
      </c>
      <c r="N2364" s="58">
        <f t="shared" si="569"/>
        <v>-2.4</v>
      </c>
    </row>
    <row r="2365" spans="1:14" s="6" customFormat="1" ht="15.75">
      <c r="A2365" s="7">
        <v>42</v>
      </c>
      <c r="B2365" s="8">
        <v>42956</v>
      </c>
      <c r="C2365" s="6" t="s">
        <v>20</v>
      </c>
      <c r="D2365" s="6" t="s">
        <v>21</v>
      </c>
      <c r="E2365" s="6" t="s">
        <v>279</v>
      </c>
      <c r="F2365" s="9">
        <v>300</v>
      </c>
      <c r="G2365" s="9">
        <v>294</v>
      </c>
      <c r="H2365" s="9">
        <v>303</v>
      </c>
      <c r="I2365" s="9">
        <v>306</v>
      </c>
      <c r="J2365" s="9">
        <v>309</v>
      </c>
      <c r="K2365" s="9">
        <v>303</v>
      </c>
      <c r="L2365" s="10">
        <f t="shared" si="568"/>
        <v>333.3333333333333</v>
      </c>
      <c r="M2365" s="11">
        <f t="shared" si="564"/>
        <v>1000</v>
      </c>
      <c r="N2365" s="58">
        <f t="shared" si="569"/>
        <v>1</v>
      </c>
    </row>
    <row r="2366" spans="1:14" s="6" customFormat="1" ht="15.75">
      <c r="A2366" s="7">
        <v>43</v>
      </c>
      <c r="B2366" s="8">
        <v>42955</v>
      </c>
      <c r="C2366" s="6" t="s">
        <v>20</v>
      </c>
      <c r="D2366" s="6" t="s">
        <v>21</v>
      </c>
      <c r="E2366" s="6" t="s">
        <v>280</v>
      </c>
      <c r="F2366" s="9">
        <v>1290</v>
      </c>
      <c r="G2366" s="9">
        <v>1260</v>
      </c>
      <c r="H2366" s="9">
        <v>1305</v>
      </c>
      <c r="I2366" s="9">
        <v>1320</v>
      </c>
      <c r="J2366" s="9">
        <v>1335</v>
      </c>
      <c r="K2366" s="9">
        <v>1260</v>
      </c>
      <c r="L2366" s="10">
        <f t="shared" si="568"/>
        <v>77.51937984496124</v>
      </c>
      <c r="M2366" s="11">
        <f t="shared" si="564"/>
        <v>-2325.581395348837</v>
      </c>
      <c r="N2366" s="58">
        <f t="shared" si="569"/>
        <v>-2.325581395348837</v>
      </c>
    </row>
    <row r="2367" spans="1:14" s="6" customFormat="1" ht="15.75">
      <c r="A2367" s="7">
        <v>44</v>
      </c>
      <c r="B2367" s="8">
        <v>42955</v>
      </c>
      <c r="C2367" s="6" t="s">
        <v>20</v>
      </c>
      <c r="D2367" s="6" t="s">
        <v>21</v>
      </c>
      <c r="E2367" s="6" t="s">
        <v>145</v>
      </c>
      <c r="F2367" s="9">
        <v>135</v>
      </c>
      <c r="G2367" s="9">
        <v>129</v>
      </c>
      <c r="H2367" s="9">
        <v>137</v>
      </c>
      <c r="I2367" s="9">
        <v>140</v>
      </c>
      <c r="J2367" s="9">
        <v>143</v>
      </c>
      <c r="K2367" s="9">
        <v>129</v>
      </c>
      <c r="L2367" s="10">
        <f t="shared" si="568"/>
        <v>740.7407407407408</v>
      </c>
      <c r="M2367" s="11">
        <f t="shared" si="564"/>
        <v>-4444.444444444444</v>
      </c>
      <c r="N2367" s="58">
        <f t="shared" si="569"/>
        <v>-4.444444444444444</v>
      </c>
    </row>
    <row r="2368" spans="1:14" s="6" customFormat="1" ht="15.75">
      <c r="A2368" s="7">
        <v>45</v>
      </c>
      <c r="B2368" s="8">
        <v>42955</v>
      </c>
      <c r="C2368" s="6" t="s">
        <v>20</v>
      </c>
      <c r="D2368" s="6" t="s">
        <v>21</v>
      </c>
      <c r="E2368" s="6" t="s">
        <v>47</v>
      </c>
      <c r="F2368" s="9">
        <v>1705</v>
      </c>
      <c r="G2368" s="9">
        <v>1675</v>
      </c>
      <c r="H2368" s="9">
        <v>1720</v>
      </c>
      <c r="I2368" s="9">
        <v>1735</v>
      </c>
      <c r="J2368" s="9">
        <v>1750</v>
      </c>
      <c r="K2368" s="9">
        <v>1720</v>
      </c>
      <c r="L2368" s="10">
        <f t="shared" si="568"/>
        <v>58.651026392961874</v>
      </c>
      <c r="M2368" s="11">
        <f t="shared" si="564"/>
        <v>879.7653958944281</v>
      </c>
      <c r="N2368" s="58">
        <f t="shared" si="569"/>
        <v>0.8797653958944281</v>
      </c>
    </row>
    <row r="2369" spans="1:14" s="6" customFormat="1" ht="15.75">
      <c r="A2369" s="7">
        <v>46</v>
      </c>
      <c r="B2369" s="8">
        <v>42955</v>
      </c>
      <c r="C2369" s="6" t="s">
        <v>20</v>
      </c>
      <c r="D2369" s="6" t="s">
        <v>21</v>
      </c>
      <c r="E2369" s="6" t="s">
        <v>279</v>
      </c>
      <c r="F2369" s="9">
        <v>288</v>
      </c>
      <c r="G2369" s="9">
        <v>280</v>
      </c>
      <c r="H2369" s="9">
        <v>292</v>
      </c>
      <c r="I2369" s="9">
        <v>296</v>
      </c>
      <c r="J2369" s="9">
        <v>300</v>
      </c>
      <c r="K2369" s="9">
        <v>292</v>
      </c>
      <c r="L2369" s="10">
        <f t="shared" si="568"/>
        <v>347.22222222222223</v>
      </c>
      <c r="M2369" s="11">
        <f t="shared" si="564"/>
        <v>1388.888888888889</v>
      </c>
      <c r="N2369" s="58">
        <f t="shared" si="569"/>
        <v>1.3888888888888888</v>
      </c>
    </row>
    <row r="2370" spans="1:14" s="6" customFormat="1" ht="15.75">
      <c r="A2370" s="7">
        <v>47</v>
      </c>
      <c r="B2370" s="8">
        <v>42955</v>
      </c>
      <c r="C2370" s="6" t="s">
        <v>20</v>
      </c>
      <c r="D2370" s="6" t="s">
        <v>21</v>
      </c>
      <c r="E2370" s="6" t="s">
        <v>69</v>
      </c>
      <c r="F2370" s="9">
        <v>1287</v>
      </c>
      <c r="G2370" s="9">
        <v>1262</v>
      </c>
      <c r="H2370" s="9">
        <v>1299</v>
      </c>
      <c r="I2370" s="9">
        <v>1312</v>
      </c>
      <c r="J2370" s="9">
        <v>1324</v>
      </c>
      <c r="K2370" s="9">
        <v>1324</v>
      </c>
      <c r="L2370" s="10">
        <f t="shared" si="568"/>
        <v>77.7000777000777</v>
      </c>
      <c r="M2370" s="11">
        <f t="shared" si="564"/>
        <v>2874.902874902875</v>
      </c>
      <c r="N2370" s="58">
        <f t="shared" si="569"/>
        <v>2.874902874902875</v>
      </c>
    </row>
    <row r="2371" spans="1:14" s="6" customFormat="1" ht="15.75">
      <c r="A2371" s="7">
        <v>48</v>
      </c>
      <c r="B2371" s="8">
        <v>42954</v>
      </c>
      <c r="C2371" s="6" t="s">
        <v>20</v>
      </c>
      <c r="D2371" s="6" t="s">
        <v>21</v>
      </c>
      <c r="E2371" s="6" t="s">
        <v>279</v>
      </c>
      <c r="F2371" s="9">
        <v>265</v>
      </c>
      <c r="G2371" s="9">
        <v>259</v>
      </c>
      <c r="H2371" s="9">
        <v>268</v>
      </c>
      <c r="I2371" s="9">
        <v>271</v>
      </c>
      <c r="J2371" s="9">
        <v>274</v>
      </c>
      <c r="K2371" s="9">
        <v>271</v>
      </c>
      <c r="L2371" s="10">
        <f t="shared" si="568"/>
        <v>377.35849056603774</v>
      </c>
      <c r="M2371" s="11">
        <f t="shared" si="564"/>
        <v>2264.1509433962265</v>
      </c>
      <c r="N2371" s="58">
        <f t="shared" si="569"/>
        <v>2.2641509433962264</v>
      </c>
    </row>
    <row r="2372" spans="1:14" s="6" customFormat="1" ht="15.75">
      <c r="A2372" s="7">
        <v>49</v>
      </c>
      <c r="B2372" s="8">
        <v>42954</v>
      </c>
      <c r="C2372" s="6" t="s">
        <v>20</v>
      </c>
      <c r="D2372" s="6" t="s">
        <v>21</v>
      </c>
      <c r="E2372" s="6" t="s">
        <v>80</v>
      </c>
      <c r="F2372" s="9">
        <v>1730</v>
      </c>
      <c r="G2372" s="9">
        <v>1694</v>
      </c>
      <c r="H2372" s="9">
        <v>1748</v>
      </c>
      <c r="I2372" s="9">
        <v>1766</v>
      </c>
      <c r="J2372" s="9">
        <v>1784</v>
      </c>
      <c r="K2372" s="9">
        <v>1748</v>
      </c>
      <c r="L2372" s="10">
        <f t="shared" si="568"/>
        <v>57.80346820809248</v>
      </c>
      <c r="M2372" s="11">
        <f t="shared" si="564"/>
        <v>1040.4624277456646</v>
      </c>
      <c r="N2372" s="58">
        <f t="shared" si="569"/>
        <v>1.0404624277456647</v>
      </c>
    </row>
    <row r="2373" spans="1:14" s="6" customFormat="1" ht="15.75">
      <c r="A2373" s="7">
        <v>50</v>
      </c>
      <c r="B2373" s="8">
        <v>42954</v>
      </c>
      <c r="C2373" s="6" t="s">
        <v>20</v>
      </c>
      <c r="D2373" s="6" t="s">
        <v>21</v>
      </c>
      <c r="E2373" s="6" t="s">
        <v>281</v>
      </c>
      <c r="F2373" s="9">
        <v>180</v>
      </c>
      <c r="G2373" s="9">
        <v>174</v>
      </c>
      <c r="H2373" s="9">
        <v>183</v>
      </c>
      <c r="I2373" s="9">
        <v>186</v>
      </c>
      <c r="J2373" s="9">
        <v>189</v>
      </c>
      <c r="K2373" s="9">
        <v>183</v>
      </c>
      <c r="L2373" s="10">
        <f t="shared" si="568"/>
        <v>555.5555555555555</v>
      </c>
      <c r="M2373" s="11">
        <f t="shared" si="564"/>
        <v>1666.6666666666665</v>
      </c>
      <c r="N2373" s="58">
        <f t="shared" si="569"/>
        <v>1.6666666666666665</v>
      </c>
    </row>
    <row r="2374" spans="1:14" s="6" customFormat="1" ht="15.75">
      <c r="A2374" s="7">
        <v>51</v>
      </c>
      <c r="B2374" s="8">
        <v>42954</v>
      </c>
      <c r="C2374" s="6" t="s">
        <v>20</v>
      </c>
      <c r="D2374" s="6" t="s">
        <v>21</v>
      </c>
      <c r="E2374" s="6" t="s">
        <v>23</v>
      </c>
      <c r="F2374" s="9">
        <v>980</v>
      </c>
      <c r="G2374" s="9">
        <v>960</v>
      </c>
      <c r="H2374" s="9">
        <v>990</v>
      </c>
      <c r="I2374" s="9">
        <v>1000</v>
      </c>
      <c r="J2374" s="9">
        <v>1010</v>
      </c>
      <c r="K2374" s="9">
        <v>960</v>
      </c>
      <c r="L2374" s="10">
        <f t="shared" si="568"/>
        <v>102.04081632653062</v>
      </c>
      <c r="M2374" s="11">
        <f t="shared" si="564"/>
        <v>-2040.8163265306123</v>
      </c>
      <c r="N2374" s="58">
        <f t="shared" si="569"/>
        <v>-2.0408163265306123</v>
      </c>
    </row>
    <row r="2375" spans="1:14" s="6" customFormat="1" ht="15.75">
      <c r="A2375" s="7">
        <v>52</v>
      </c>
      <c r="B2375" s="8">
        <v>42954</v>
      </c>
      <c r="C2375" s="6" t="s">
        <v>20</v>
      </c>
      <c r="D2375" s="6" t="s">
        <v>21</v>
      </c>
      <c r="E2375" s="6" t="s">
        <v>274</v>
      </c>
      <c r="F2375" s="9">
        <v>178</v>
      </c>
      <c r="G2375" s="9">
        <v>174</v>
      </c>
      <c r="H2375" s="9">
        <v>180</v>
      </c>
      <c r="I2375" s="9">
        <v>182</v>
      </c>
      <c r="J2375" s="9">
        <v>184</v>
      </c>
      <c r="K2375" s="9">
        <v>180</v>
      </c>
      <c r="L2375" s="10">
        <f t="shared" si="568"/>
        <v>561.7977528089888</v>
      </c>
      <c r="M2375" s="11">
        <f t="shared" si="564"/>
        <v>1123.5955056179776</v>
      </c>
      <c r="N2375" s="58">
        <f t="shared" si="569"/>
        <v>1.1235955056179776</v>
      </c>
    </row>
    <row r="2376" spans="1:14" s="6" customFormat="1" ht="15.75">
      <c r="A2376" s="7">
        <v>53</v>
      </c>
      <c r="B2376" s="8">
        <v>42951</v>
      </c>
      <c r="C2376" s="6" t="s">
        <v>20</v>
      </c>
      <c r="D2376" s="6" t="s">
        <v>21</v>
      </c>
      <c r="E2376" s="6" t="s">
        <v>81</v>
      </c>
      <c r="F2376" s="9">
        <v>166</v>
      </c>
      <c r="G2376" s="9">
        <v>160</v>
      </c>
      <c r="H2376" s="9">
        <v>169</v>
      </c>
      <c r="I2376" s="9">
        <v>172</v>
      </c>
      <c r="J2376" s="9">
        <v>175</v>
      </c>
      <c r="K2376" s="9">
        <v>160</v>
      </c>
      <c r="L2376" s="10">
        <f t="shared" si="568"/>
        <v>602.4096385542168</v>
      </c>
      <c r="M2376" s="11">
        <f t="shared" si="564"/>
        <v>-3614.457831325301</v>
      </c>
      <c r="N2376" s="58">
        <f t="shared" si="569"/>
        <v>-3.6144578313253013</v>
      </c>
    </row>
    <row r="2377" spans="1:14" s="6" customFormat="1" ht="15.75">
      <c r="A2377" s="7">
        <v>54</v>
      </c>
      <c r="B2377" s="8">
        <v>42951</v>
      </c>
      <c r="C2377" s="6" t="s">
        <v>20</v>
      </c>
      <c r="D2377" s="6" t="s">
        <v>21</v>
      </c>
      <c r="E2377" s="6" t="s">
        <v>276</v>
      </c>
      <c r="F2377" s="9">
        <v>633</v>
      </c>
      <c r="G2377" s="9">
        <v>619</v>
      </c>
      <c r="H2377" s="9">
        <v>640</v>
      </c>
      <c r="I2377" s="9">
        <v>647</v>
      </c>
      <c r="J2377" s="9">
        <v>654</v>
      </c>
      <c r="K2377" s="9">
        <v>640</v>
      </c>
      <c r="L2377" s="10">
        <f t="shared" si="568"/>
        <v>157.9778830963665</v>
      </c>
      <c r="M2377" s="11">
        <f t="shared" si="564"/>
        <v>1105.8451816745655</v>
      </c>
      <c r="N2377" s="58">
        <f t="shared" si="569"/>
        <v>1.1058451816745656</v>
      </c>
    </row>
    <row r="2378" spans="1:14" s="6" customFormat="1" ht="15.75">
      <c r="A2378" s="7">
        <v>55</v>
      </c>
      <c r="B2378" s="8">
        <v>42950</v>
      </c>
      <c r="C2378" s="6" t="s">
        <v>20</v>
      </c>
      <c r="D2378" s="6" t="s">
        <v>21</v>
      </c>
      <c r="E2378" s="6" t="s">
        <v>23</v>
      </c>
      <c r="F2378" s="9">
        <v>963</v>
      </c>
      <c r="G2378" s="9">
        <v>943</v>
      </c>
      <c r="H2378" s="9">
        <v>973</v>
      </c>
      <c r="I2378" s="9">
        <v>983</v>
      </c>
      <c r="J2378" s="9">
        <v>993</v>
      </c>
      <c r="K2378" s="9">
        <v>983</v>
      </c>
      <c r="L2378" s="10">
        <f t="shared" si="568"/>
        <v>103.84215991692628</v>
      </c>
      <c r="M2378" s="11">
        <f t="shared" si="564"/>
        <v>2076.8431983385253</v>
      </c>
      <c r="N2378" s="58">
        <f t="shared" si="569"/>
        <v>2.076843198338525</v>
      </c>
    </row>
    <row r="2379" spans="1:14" s="6" customFormat="1" ht="15.75">
      <c r="A2379" s="7">
        <v>56</v>
      </c>
      <c r="B2379" s="8">
        <v>42950</v>
      </c>
      <c r="C2379" s="6" t="s">
        <v>20</v>
      </c>
      <c r="D2379" s="6" t="s">
        <v>21</v>
      </c>
      <c r="E2379" s="6" t="s">
        <v>65</v>
      </c>
      <c r="F2379" s="9">
        <v>225</v>
      </c>
      <c r="G2379" s="9">
        <v>219</v>
      </c>
      <c r="H2379" s="9">
        <v>228</v>
      </c>
      <c r="I2379" s="9">
        <v>231</v>
      </c>
      <c r="J2379" s="9">
        <v>234</v>
      </c>
      <c r="K2379" s="9">
        <v>219</v>
      </c>
      <c r="L2379" s="10">
        <f t="shared" si="568"/>
        <v>444.44444444444446</v>
      </c>
      <c r="M2379" s="11">
        <f t="shared" si="564"/>
        <v>-2666.666666666667</v>
      </c>
      <c r="N2379" s="58">
        <f t="shared" si="569"/>
        <v>-2.666666666666667</v>
      </c>
    </row>
    <row r="2380" spans="1:14" s="6" customFormat="1" ht="15.75">
      <c r="A2380" s="7">
        <v>57</v>
      </c>
      <c r="B2380" s="8">
        <v>42950</v>
      </c>
      <c r="C2380" s="6" t="s">
        <v>20</v>
      </c>
      <c r="D2380" s="6" t="s">
        <v>21</v>
      </c>
      <c r="E2380" s="6" t="s">
        <v>276</v>
      </c>
      <c r="F2380" s="9">
        <v>617</v>
      </c>
      <c r="G2380" s="9">
        <v>605</v>
      </c>
      <c r="H2380" s="9">
        <v>623</v>
      </c>
      <c r="I2380" s="9">
        <v>629</v>
      </c>
      <c r="J2380" s="9">
        <v>635</v>
      </c>
      <c r="K2380" s="9">
        <v>623</v>
      </c>
      <c r="L2380" s="10">
        <f t="shared" si="568"/>
        <v>162.07455429497568</v>
      </c>
      <c r="M2380" s="11">
        <f t="shared" si="564"/>
        <v>972.4473257698542</v>
      </c>
      <c r="N2380" s="58">
        <f t="shared" si="569"/>
        <v>0.9724473257698542</v>
      </c>
    </row>
    <row r="2381" spans="1:14" s="6" customFormat="1" ht="15.75">
      <c r="A2381" s="7">
        <v>58</v>
      </c>
      <c r="B2381" s="8">
        <v>42950</v>
      </c>
      <c r="C2381" s="6" t="s">
        <v>20</v>
      </c>
      <c r="D2381" s="6" t="s">
        <v>21</v>
      </c>
      <c r="E2381" s="6" t="s">
        <v>275</v>
      </c>
      <c r="F2381" s="9">
        <v>587</v>
      </c>
      <c r="G2381" s="9">
        <v>575</v>
      </c>
      <c r="H2381" s="9">
        <v>593</v>
      </c>
      <c r="I2381" s="9">
        <v>599</v>
      </c>
      <c r="J2381" s="9">
        <v>605</v>
      </c>
      <c r="K2381" s="9">
        <v>575</v>
      </c>
      <c r="L2381" s="10">
        <f t="shared" si="568"/>
        <v>170.35775127768312</v>
      </c>
      <c r="M2381" s="11">
        <f t="shared" si="564"/>
        <v>-2044.2930153321975</v>
      </c>
      <c r="N2381" s="58">
        <f t="shared" si="569"/>
        <v>-2.0442930153321974</v>
      </c>
    </row>
    <row r="2382" spans="1:14" s="6" customFormat="1" ht="15.75">
      <c r="A2382" s="7">
        <v>59</v>
      </c>
      <c r="B2382" s="8">
        <v>42949</v>
      </c>
      <c r="C2382" s="6" t="s">
        <v>20</v>
      </c>
      <c r="D2382" s="6" t="s">
        <v>21</v>
      </c>
      <c r="E2382" s="6" t="s">
        <v>274</v>
      </c>
      <c r="F2382" s="9">
        <v>170</v>
      </c>
      <c r="G2382" s="9">
        <v>164</v>
      </c>
      <c r="H2382" s="9">
        <v>173</v>
      </c>
      <c r="I2382" s="9">
        <v>176</v>
      </c>
      <c r="J2382" s="9">
        <v>179</v>
      </c>
      <c r="K2382" s="9">
        <v>173</v>
      </c>
      <c r="L2382" s="10">
        <f t="shared" si="568"/>
        <v>588.2352941176471</v>
      </c>
      <c r="M2382" s="11">
        <f t="shared" si="564"/>
        <v>1764.7058823529412</v>
      </c>
      <c r="N2382" s="58">
        <f t="shared" si="569"/>
        <v>1.7647058823529411</v>
      </c>
    </row>
    <row r="2383" spans="1:14" s="6" customFormat="1" ht="15.75">
      <c r="A2383" s="7">
        <v>60</v>
      </c>
      <c r="B2383" s="8">
        <v>42949</v>
      </c>
      <c r="C2383" s="6" t="s">
        <v>20</v>
      </c>
      <c r="D2383" s="6" t="s">
        <v>21</v>
      </c>
      <c r="E2383" s="6" t="s">
        <v>273</v>
      </c>
      <c r="F2383" s="9">
        <v>271</v>
      </c>
      <c r="G2383" s="9">
        <v>264</v>
      </c>
      <c r="H2383" s="9">
        <v>275</v>
      </c>
      <c r="I2383" s="9">
        <v>279</v>
      </c>
      <c r="J2383" s="9">
        <v>283</v>
      </c>
      <c r="K2383" s="9">
        <v>279</v>
      </c>
      <c r="L2383" s="10">
        <f t="shared" si="568"/>
        <v>369.00369003690037</v>
      </c>
      <c r="M2383" s="11">
        <f t="shared" si="564"/>
        <v>2952.029520295203</v>
      </c>
      <c r="N2383" s="58">
        <f t="shared" si="569"/>
        <v>2.952029520295203</v>
      </c>
    </row>
    <row r="2384" spans="1:14" s="6" customFormat="1" ht="15.75">
      <c r="A2384" s="7">
        <v>61</v>
      </c>
      <c r="B2384" s="8">
        <v>42948</v>
      </c>
      <c r="C2384" s="6" t="s">
        <v>20</v>
      </c>
      <c r="D2384" s="6" t="s">
        <v>21</v>
      </c>
      <c r="E2384" s="6" t="s">
        <v>22</v>
      </c>
      <c r="F2384" s="9">
        <v>211</v>
      </c>
      <c r="G2384" s="9">
        <v>203</v>
      </c>
      <c r="H2384" s="9">
        <v>215</v>
      </c>
      <c r="I2384" s="9">
        <v>219</v>
      </c>
      <c r="J2384" s="9">
        <v>223</v>
      </c>
      <c r="K2384" s="9">
        <v>214</v>
      </c>
      <c r="L2384" s="10">
        <f t="shared" si="568"/>
        <v>473.93364928909955</v>
      </c>
      <c r="M2384" s="11">
        <f t="shared" si="564"/>
        <v>1421.8009478672986</v>
      </c>
      <c r="N2384" s="58">
        <f t="shared" si="569"/>
        <v>1.4218009478672986</v>
      </c>
    </row>
    <row r="2385" spans="1:14" s="6" customFormat="1" ht="15.75">
      <c r="A2385" s="7">
        <v>62</v>
      </c>
      <c r="B2385" s="8">
        <v>42948</v>
      </c>
      <c r="C2385" s="6" t="s">
        <v>20</v>
      </c>
      <c r="D2385" s="6" t="s">
        <v>21</v>
      </c>
      <c r="E2385" s="6" t="s">
        <v>23</v>
      </c>
      <c r="F2385" s="9">
        <v>950</v>
      </c>
      <c r="G2385" s="9">
        <v>930</v>
      </c>
      <c r="H2385" s="9">
        <v>960</v>
      </c>
      <c r="I2385" s="9">
        <v>970</v>
      </c>
      <c r="J2385" s="9">
        <v>980</v>
      </c>
      <c r="K2385" s="9">
        <v>960</v>
      </c>
      <c r="L2385" s="10">
        <f t="shared" si="568"/>
        <v>105.26315789473684</v>
      </c>
      <c r="M2385" s="11">
        <f t="shared" si="564"/>
        <v>1052.6315789473683</v>
      </c>
      <c r="N2385" s="58">
        <f t="shared" si="569"/>
        <v>1.0526315789473684</v>
      </c>
    </row>
    <row r="2386" spans="1:14" s="6" customFormat="1" ht="15.75">
      <c r="A2386" s="7">
        <v>63</v>
      </c>
      <c r="B2386" s="8">
        <v>42948</v>
      </c>
      <c r="C2386" s="6" t="s">
        <v>20</v>
      </c>
      <c r="D2386" s="6" t="s">
        <v>21</v>
      </c>
      <c r="E2386" s="6" t="s">
        <v>24</v>
      </c>
      <c r="F2386" s="9">
        <v>1890</v>
      </c>
      <c r="G2386" s="9">
        <v>1850</v>
      </c>
      <c r="H2386" s="9">
        <v>1910</v>
      </c>
      <c r="I2386" s="9">
        <v>1930</v>
      </c>
      <c r="J2386" s="9">
        <v>1950</v>
      </c>
      <c r="K2386" s="9">
        <v>1930</v>
      </c>
      <c r="L2386" s="10">
        <f t="shared" si="568"/>
        <v>52.91005291005291</v>
      </c>
      <c r="M2386" s="11">
        <f t="shared" si="564"/>
        <v>2116.4021164021165</v>
      </c>
      <c r="N2386" s="58">
        <f t="shared" si="569"/>
        <v>2.1164021164021167</v>
      </c>
    </row>
    <row r="2387" spans="1:14" s="6" customFormat="1" ht="15.75">
      <c r="A2387" s="7">
        <v>64</v>
      </c>
      <c r="B2387" s="8">
        <v>42948</v>
      </c>
      <c r="C2387" s="6" t="s">
        <v>20</v>
      </c>
      <c r="D2387" s="6" t="s">
        <v>21</v>
      </c>
      <c r="E2387" s="6" t="s">
        <v>25</v>
      </c>
      <c r="F2387" s="9">
        <v>692</v>
      </c>
      <c r="G2387" s="9">
        <v>676</v>
      </c>
      <c r="H2387" s="9">
        <v>700</v>
      </c>
      <c r="I2387" s="9">
        <v>708</v>
      </c>
      <c r="J2387" s="9">
        <v>716</v>
      </c>
      <c r="K2387" s="9">
        <v>700</v>
      </c>
      <c r="L2387" s="10">
        <f t="shared" si="568"/>
        <v>144.50867052023122</v>
      </c>
      <c r="M2387" s="11">
        <f t="shared" si="564"/>
        <v>1156.0693641618498</v>
      </c>
      <c r="N2387" s="58">
        <f t="shared" si="569"/>
        <v>1.1560693641618498</v>
      </c>
    </row>
    <row r="2388" spans="1:14" ht="15.75">
      <c r="A2388" s="7"/>
      <c r="B2388" s="8"/>
      <c r="C2388" s="6"/>
      <c r="D2388" s="6"/>
      <c r="E2388" s="6"/>
      <c r="F2388" s="9"/>
      <c r="G2388" s="9"/>
      <c r="H2388" s="9"/>
      <c r="I2388" s="9"/>
      <c r="J2388" s="9"/>
      <c r="K2388" s="9"/>
      <c r="L2388" s="10"/>
      <c r="M2388" s="11"/>
      <c r="N2388" s="58"/>
    </row>
    <row r="2389" spans="1:14" ht="15.75">
      <c r="A2389" s="82" t="s">
        <v>26</v>
      </c>
      <c r="B2389" s="23"/>
      <c r="C2389" s="24"/>
      <c r="D2389" s="25"/>
      <c r="E2389" s="26"/>
      <c r="F2389" s="26"/>
      <c r="G2389" s="27"/>
      <c r="H2389" s="35"/>
      <c r="I2389" s="35"/>
      <c r="J2389" s="35"/>
      <c r="K2389" s="26"/>
      <c r="L2389" s="21"/>
      <c r="N2389" s="91"/>
    </row>
    <row r="2390" spans="1:12" ht="15.75">
      <c r="A2390" s="82" t="s">
        <v>27</v>
      </c>
      <c r="B2390" s="23"/>
      <c r="C2390" s="24"/>
      <c r="D2390" s="25"/>
      <c r="E2390" s="26"/>
      <c r="F2390" s="26"/>
      <c r="G2390" s="27"/>
      <c r="H2390" s="26"/>
      <c r="I2390" s="26"/>
      <c r="J2390" s="26"/>
      <c r="K2390" s="26"/>
      <c r="L2390" s="21"/>
    </row>
    <row r="2391" spans="1:14" ht="15.75">
      <c r="A2391" s="82" t="s">
        <v>27</v>
      </c>
      <c r="B2391" s="23"/>
      <c r="C2391" s="24"/>
      <c r="D2391" s="25"/>
      <c r="E2391" s="26"/>
      <c r="F2391" s="26"/>
      <c r="G2391" s="27"/>
      <c r="H2391" s="26"/>
      <c r="I2391" s="26"/>
      <c r="J2391" s="26"/>
      <c r="K2391" s="26"/>
      <c r="L2391" s="21"/>
      <c r="M2391" s="21"/>
      <c r="N2391" s="21"/>
    </row>
    <row r="2392" spans="1:14" ht="16.5" thickBot="1">
      <c r="A2392" s="28"/>
      <c r="B2392" s="23"/>
      <c r="C2392" s="26"/>
      <c r="D2392" s="26"/>
      <c r="E2392" s="26"/>
      <c r="F2392" s="29"/>
      <c r="G2392" s="30"/>
      <c r="H2392" s="31" t="s">
        <v>28</v>
      </c>
      <c r="I2392" s="31"/>
      <c r="J2392" s="32"/>
      <c r="K2392" s="32"/>
      <c r="L2392" s="21"/>
      <c r="M2392" s="21"/>
      <c r="N2392" s="21"/>
    </row>
    <row r="2393" spans="1:12" ht="15.75">
      <c r="A2393" s="28"/>
      <c r="B2393" s="23"/>
      <c r="C2393" s="119" t="s">
        <v>29</v>
      </c>
      <c r="D2393" s="119"/>
      <c r="E2393" s="33">
        <v>64</v>
      </c>
      <c r="F2393" s="34">
        <f>F2394+F2395+F2396+F2397+F2398+F2399</f>
        <v>100</v>
      </c>
      <c r="G2393" s="35">
        <v>64</v>
      </c>
      <c r="H2393" s="36">
        <f>G2394/G2393%</f>
        <v>78.125</v>
      </c>
      <c r="I2393" s="36"/>
      <c r="J2393" s="36"/>
      <c r="L2393" s="21"/>
    </row>
    <row r="2394" spans="1:14" ht="15.75">
      <c r="A2394" s="28"/>
      <c r="B2394" s="23"/>
      <c r="C2394" s="115" t="s">
        <v>30</v>
      </c>
      <c r="D2394" s="115"/>
      <c r="E2394" s="37">
        <v>50</v>
      </c>
      <c r="F2394" s="38">
        <f>(E2394/E2393)*100</f>
        <v>78.125</v>
      </c>
      <c r="G2394" s="35">
        <v>50</v>
      </c>
      <c r="H2394" s="32"/>
      <c r="I2394" s="32"/>
      <c r="J2394" s="26"/>
      <c r="K2394" s="32"/>
      <c r="M2394" s="26" t="s">
        <v>31</v>
      </c>
      <c r="N2394" s="26"/>
    </row>
    <row r="2395" spans="1:14" ht="15.75">
      <c r="A2395" s="39"/>
      <c r="B2395" s="23"/>
      <c r="C2395" s="115" t="s">
        <v>32</v>
      </c>
      <c r="D2395" s="115"/>
      <c r="E2395" s="37">
        <v>1</v>
      </c>
      <c r="F2395" s="38">
        <f>(E2395/E2393)*100</f>
        <v>1.5625</v>
      </c>
      <c r="G2395" s="40"/>
      <c r="H2395" s="35"/>
      <c r="I2395" s="35"/>
      <c r="J2395" s="26"/>
      <c r="K2395" s="32"/>
      <c r="L2395" s="21"/>
      <c r="M2395" s="24"/>
      <c r="N2395" s="24"/>
    </row>
    <row r="2396" spans="1:14" ht="15.75">
      <c r="A2396" s="39"/>
      <c r="B2396" s="23"/>
      <c r="C2396" s="115" t="s">
        <v>33</v>
      </c>
      <c r="D2396" s="115"/>
      <c r="E2396" s="37">
        <v>0</v>
      </c>
      <c r="F2396" s="38">
        <f>(E2396/E2393)*100</f>
        <v>0</v>
      </c>
      <c r="G2396" s="40"/>
      <c r="H2396" s="35"/>
      <c r="I2396" s="35"/>
      <c r="J2396" s="26"/>
      <c r="K2396" s="32"/>
      <c r="L2396" s="21"/>
      <c r="M2396" s="21"/>
      <c r="N2396" s="21"/>
    </row>
    <row r="2397" spans="1:14" ht="15.75">
      <c r="A2397" s="39"/>
      <c r="B2397" s="23"/>
      <c r="C2397" s="115" t="s">
        <v>34</v>
      </c>
      <c r="D2397" s="115"/>
      <c r="E2397" s="37">
        <v>13</v>
      </c>
      <c r="F2397" s="38">
        <f>(E2397/E2393)*100</f>
        <v>20.3125</v>
      </c>
      <c r="G2397" s="40"/>
      <c r="H2397" s="26" t="s">
        <v>35</v>
      </c>
      <c r="I2397" s="26"/>
      <c r="J2397" s="41"/>
      <c r="K2397" s="32"/>
      <c r="L2397" s="21"/>
      <c r="M2397" s="21"/>
      <c r="N2397" s="21"/>
    </row>
    <row r="2398" spans="1:14" ht="15.75">
      <c r="A2398" s="39"/>
      <c r="B2398" s="23"/>
      <c r="C2398" s="115" t="s">
        <v>36</v>
      </c>
      <c r="D2398" s="115"/>
      <c r="E2398" s="37">
        <v>0</v>
      </c>
      <c r="F2398" s="38">
        <v>0</v>
      </c>
      <c r="G2398" s="40"/>
      <c r="H2398" s="26"/>
      <c r="I2398" s="26"/>
      <c r="J2398" s="41"/>
      <c r="K2398" s="32"/>
      <c r="L2398" s="21"/>
      <c r="M2398" s="21"/>
      <c r="N2398" s="21"/>
    </row>
    <row r="2399" spans="1:14" ht="16.5" thickBot="1">
      <c r="A2399" s="39"/>
      <c r="B2399" s="23"/>
      <c r="C2399" s="116" t="s">
        <v>37</v>
      </c>
      <c r="D2399" s="116"/>
      <c r="E2399" s="42"/>
      <c r="F2399" s="43">
        <f>(E2399/E2393)*100</f>
        <v>0</v>
      </c>
      <c r="G2399" s="40"/>
      <c r="H2399" s="26"/>
      <c r="I2399" s="26"/>
      <c r="M2399" s="21"/>
      <c r="N2399" s="21"/>
    </row>
    <row r="2400" spans="1:14" ht="15.75">
      <c r="A2400" s="83" t="s">
        <v>38</v>
      </c>
      <c r="B2400" s="23"/>
      <c r="C2400" s="24"/>
      <c r="D2400" s="24"/>
      <c r="E2400" s="26"/>
      <c r="F2400" s="26"/>
      <c r="G2400" s="84"/>
      <c r="H2400" s="85"/>
      <c r="I2400" s="85"/>
      <c r="J2400" s="85"/>
      <c r="K2400" s="26"/>
      <c r="L2400" s="21"/>
      <c r="M2400" s="44"/>
      <c r="N2400" s="44"/>
    </row>
    <row r="2401" spans="1:14" ht="15" customHeight="1">
      <c r="A2401" s="25" t="s">
        <v>39</v>
      </c>
      <c r="B2401" s="23"/>
      <c r="C2401" s="86"/>
      <c r="D2401" s="87"/>
      <c r="E2401" s="28"/>
      <c r="F2401" s="85"/>
      <c r="G2401" s="84"/>
      <c r="H2401" s="85"/>
      <c r="I2401" s="85"/>
      <c r="J2401" s="85"/>
      <c r="K2401" s="26"/>
      <c r="L2401" s="21"/>
      <c r="M2401" s="28"/>
      <c r="N2401" s="28"/>
    </row>
    <row r="2402" spans="1:14" ht="15" customHeight="1">
      <c r="A2402" s="25" t="s">
        <v>40</v>
      </c>
      <c r="B2402" s="23"/>
      <c r="C2402" s="24"/>
      <c r="D2402" s="87"/>
      <c r="E2402" s="28"/>
      <c r="F2402" s="85"/>
      <c r="G2402" s="84"/>
      <c r="H2402" s="32"/>
      <c r="I2402" s="32"/>
      <c r="J2402" s="32"/>
      <c r="K2402" s="26"/>
      <c r="L2402" s="21"/>
      <c r="M2402" s="21"/>
      <c r="N2402" s="21"/>
    </row>
    <row r="2403" spans="1:14" ht="15" customHeight="1">
      <c r="A2403" s="25" t="s">
        <v>41</v>
      </c>
      <c r="B2403" s="86"/>
      <c r="C2403" s="24"/>
      <c r="D2403" s="87"/>
      <c r="E2403" s="28"/>
      <c r="F2403" s="85"/>
      <c r="G2403" s="30"/>
      <c r="H2403" s="32"/>
      <c r="I2403" s="32"/>
      <c r="J2403" s="32"/>
      <c r="K2403" s="26"/>
      <c r="L2403" s="21"/>
      <c r="M2403" s="21"/>
      <c r="N2403" s="21"/>
    </row>
    <row r="2404" spans="1:14" s="5" customFormat="1" ht="15.75">
      <c r="A2404" s="25" t="s">
        <v>42</v>
      </c>
      <c r="B2404" s="39"/>
      <c r="C2404" s="24"/>
      <c r="D2404" s="88"/>
      <c r="E2404" s="85"/>
      <c r="F2404" s="85"/>
      <c r="G2404" s="30"/>
      <c r="H2404" s="32"/>
      <c r="I2404" s="32"/>
      <c r="J2404" s="32"/>
      <c r="K2404" s="85"/>
      <c r="L2404" s="21"/>
      <c r="M2404" s="21"/>
      <c r="N2404" s="21"/>
    </row>
    <row r="2405" spans="1:14" s="6" customFormat="1" ht="16.5" thickBot="1">
      <c r="A2405" s="21"/>
      <c r="B2405" s="21"/>
      <c r="C2405" s="21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</row>
    <row r="2406" spans="1:14" s="6" customFormat="1" ht="16.5" thickBot="1">
      <c r="A2406" s="124" t="s">
        <v>0</v>
      </c>
      <c r="B2406" s="124"/>
      <c r="C2406" s="124"/>
      <c r="D2406" s="124"/>
      <c r="E2406" s="124"/>
      <c r="F2406" s="124"/>
      <c r="G2406" s="124"/>
      <c r="H2406" s="124"/>
      <c r="I2406" s="124"/>
      <c r="J2406" s="124"/>
      <c r="K2406" s="124"/>
      <c r="L2406" s="124"/>
      <c r="M2406" s="124"/>
      <c r="N2406" s="124"/>
    </row>
    <row r="2407" spans="1:14" s="6" customFormat="1" ht="16.5" thickBot="1">
      <c r="A2407" s="124"/>
      <c r="B2407" s="124"/>
      <c r="C2407" s="124"/>
      <c r="D2407" s="124"/>
      <c r="E2407" s="124"/>
      <c r="F2407" s="124"/>
      <c r="G2407" s="124"/>
      <c r="H2407" s="124"/>
      <c r="I2407" s="124"/>
      <c r="J2407" s="124"/>
      <c r="K2407" s="124"/>
      <c r="L2407" s="124"/>
      <c r="M2407" s="124"/>
      <c r="N2407" s="124"/>
    </row>
    <row r="2408" spans="1:14" s="6" customFormat="1" ht="15.75">
      <c r="A2408" s="124"/>
      <c r="B2408" s="124"/>
      <c r="C2408" s="124"/>
      <c r="D2408" s="124"/>
      <c r="E2408" s="124"/>
      <c r="F2408" s="124"/>
      <c r="G2408" s="124"/>
      <c r="H2408" s="124"/>
      <c r="I2408" s="124"/>
      <c r="J2408" s="124"/>
      <c r="K2408" s="124"/>
      <c r="L2408" s="124"/>
      <c r="M2408" s="124"/>
      <c r="N2408" s="124"/>
    </row>
    <row r="2409" spans="1:14" s="6" customFormat="1" ht="15.75">
      <c r="A2409" s="125" t="s">
        <v>1</v>
      </c>
      <c r="B2409" s="125"/>
      <c r="C2409" s="125"/>
      <c r="D2409" s="125"/>
      <c r="E2409" s="125"/>
      <c r="F2409" s="125"/>
      <c r="G2409" s="125"/>
      <c r="H2409" s="125"/>
      <c r="I2409" s="125"/>
      <c r="J2409" s="125"/>
      <c r="K2409" s="125"/>
      <c r="L2409" s="125"/>
      <c r="M2409" s="125"/>
      <c r="N2409" s="125"/>
    </row>
    <row r="2410" spans="1:14" s="6" customFormat="1" ht="15.75">
      <c r="A2410" s="125" t="s">
        <v>2</v>
      </c>
      <c r="B2410" s="125"/>
      <c r="C2410" s="125"/>
      <c r="D2410" s="125"/>
      <c r="E2410" s="125"/>
      <c r="F2410" s="125"/>
      <c r="G2410" s="125"/>
      <c r="H2410" s="125"/>
      <c r="I2410" s="125"/>
      <c r="J2410" s="125"/>
      <c r="K2410" s="125"/>
      <c r="L2410" s="125"/>
      <c r="M2410" s="125"/>
      <c r="N2410" s="125"/>
    </row>
    <row r="2411" spans="1:14" s="6" customFormat="1" ht="16.5" thickBot="1">
      <c r="A2411" s="126" t="s">
        <v>3</v>
      </c>
      <c r="B2411" s="126"/>
      <c r="C2411" s="126"/>
      <c r="D2411" s="126"/>
      <c r="E2411" s="126"/>
      <c r="F2411" s="126"/>
      <c r="G2411" s="126"/>
      <c r="H2411" s="126"/>
      <c r="I2411" s="126"/>
      <c r="J2411" s="126"/>
      <c r="K2411" s="126"/>
      <c r="L2411" s="126"/>
      <c r="M2411" s="126"/>
      <c r="N2411" s="126"/>
    </row>
    <row r="2412" spans="1:14" s="6" customFormat="1" ht="15.75">
      <c r="A2412" s="127" t="s">
        <v>43</v>
      </c>
      <c r="B2412" s="127"/>
      <c r="C2412" s="127"/>
      <c r="D2412" s="127"/>
      <c r="E2412" s="127"/>
      <c r="F2412" s="127"/>
      <c r="G2412" s="127"/>
      <c r="H2412" s="127"/>
      <c r="I2412" s="127"/>
      <c r="J2412" s="127"/>
      <c r="K2412" s="127"/>
      <c r="L2412" s="127"/>
      <c r="M2412" s="127"/>
      <c r="N2412" s="127"/>
    </row>
    <row r="2413" spans="1:14" s="6" customFormat="1" ht="15.75" customHeight="1">
      <c r="A2413" s="127" t="s">
        <v>5</v>
      </c>
      <c r="B2413" s="127"/>
      <c r="C2413" s="127"/>
      <c r="D2413" s="127"/>
      <c r="E2413" s="127"/>
      <c r="F2413" s="127"/>
      <c r="G2413" s="127"/>
      <c r="H2413" s="127"/>
      <c r="I2413" s="127"/>
      <c r="J2413" s="127"/>
      <c r="K2413" s="127"/>
      <c r="L2413" s="127"/>
      <c r="M2413" s="127"/>
      <c r="N2413" s="127"/>
    </row>
    <row r="2414" spans="1:14" s="6" customFormat="1" ht="16.5" customHeight="1">
      <c r="A2414" s="122" t="s">
        <v>6</v>
      </c>
      <c r="B2414" s="117" t="s">
        <v>7</v>
      </c>
      <c r="C2414" s="117" t="s">
        <v>8</v>
      </c>
      <c r="D2414" s="122" t="s">
        <v>9</v>
      </c>
      <c r="E2414" s="117" t="s">
        <v>10</v>
      </c>
      <c r="F2414" s="117" t="s">
        <v>11</v>
      </c>
      <c r="G2414" s="117" t="s">
        <v>12</v>
      </c>
      <c r="H2414" s="117" t="s">
        <v>13</v>
      </c>
      <c r="I2414" s="117" t="s">
        <v>14</v>
      </c>
      <c r="J2414" s="117" t="s">
        <v>15</v>
      </c>
      <c r="K2414" s="120" t="s">
        <v>16</v>
      </c>
      <c r="L2414" s="117" t="s">
        <v>17</v>
      </c>
      <c r="M2414" s="117" t="s">
        <v>18</v>
      </c>
      <c r="N2414" s="117" t="s">
        <v>19</v>
      </c>
    </row>
    <row r="2415" spans="1:14" s="6" customFormat="1" ht="15.75">
      <c r="A2415" s="122"/>
      <c r="B2415" s="117"/>
      <c r="C2415" s="117"/>
      <c r="D2415" s="122"/>
      <c r="E2415" s="117"/>
      <c r="F2415" s="117"/>
      <c r="G2415" s="117"/>
      <c r="H2415" s="117"/>
      <c r="I2415" s="117"/>
      <c r="J2415" s="117"/>
      <c r="K2415" s="120"/>
      <c r="L2415" s="117"/>
      <c r="M2415" s="117"/>
      <c r="N2415" s="117"/>
    </row>
    <row r="2416" spans="1:14" s="6" customFormat="1" ht="15.75">
      <c r="A2416" s="7">
        <v>1</v>
      </c>
      <c r="B2416" s="8">
        <v>42947</v>
      </c>
      <c r="C2416" s="6" t="s">
        <v>20</v>
      </c>
      <c r="D2416" s="6" t="s">
        <v>21</v>
      </c>
      <c r="E2416" s="6" t="s">
        <v>44</v>
      </c>
      <c r="F2416" s="9">
        <v>1030</v>
      </c>
      <c r="G2416" s="9">
        <v>1010</v>
      </c>
      <c r="H2416" s="9">
        <v>1040</v>
      </c>
      <c r="I2416" s="9">
        <v>1050</v>
      </c>
      <c r="J2416" s="9">
        <v>1060</v>
      </c>
      <c r="K2416" s="9">
        <v>1010</v>
      </c>
      <c r="L2416" s="10">
        <f aca="true" t="shared" si="570" ref="L2416:L2465">100000/F2416</f>
        <v>97.0873786407767</v>
      </c>
      <c r="M2416" s="11">
        <f aca="true" t="shared" si="571" ref="M2416:M2465">IF(D2416="BUY",(K2416-F2416)*(L2416),(F2416-K2416)*(L2416))</f>
        <v>-1941.747572815534</v>
      </c>
      <c r="N2416" s="58">
        <f>M2416/(L2416)/F2416%</f>
        <v>-1.9417475728155338</v>
      </c>
    </row>
    <row r="2417" spans="1:14" s="6" customFormat="1" ht="15.75">
      <c r="A2417" s="7">
        <v>2</v>
      </c>
      <c r="B2417" s="8">
        <v>42947</v>
      </c>
      <c r="C2417" s="6" t="s">
        <v>20</v>
      </c>
      <c r="D2417" s="6" t="s">
        <v>21</v>
      </c>
      <c r="E2417" s="6" t="s">
        <v>45</v>
      </c>
      <c r="F2417" s="9">
        <v>142</v>
      </c>
      <c r="G2417" s="9">
        <v>136</v>
      </c>
      <c r="H2417" s="9">
        <v>145</v>
      </c>
      <c r="I2417" s="9">
        <v>148</v>
      </c>
      <c r="J2417" s="9">
        <v>151</v>
      </c>
      <c r="K2417" s="9">
        <v>148</v>
      </c>
      <c r="L2417" s="10">
        <f t="shared" si="570"/>
        <v>704.2253521126761</v>
      </c>
      <c r="M2417" s="11">
        <f t="shared" si="571"/>
        <v>4225.352112676057</v>
      </c>
      <c r="N2417" s="58">
        <f aca="true" t="shared" si="572" ref="N2417:N2465">M2417/(L2417)/F2417%</f>
        <v>4.225352112676057</v>
      </c>
    </row>
    <row r="2418" spans="1:14" s="6" customFormat="1" ht="15.75">
      <c r="A2418" s="7">
        <v>3</v>
      </c>
      <c r="B2418" s="8">
        <v>42947</v>
      </c>
      <c r="C2418" s="6" t="s">
        <v>20</v>
      </c>
      <c r="D2418" s="6" t="s">
        <v>21</v>
      </c>
      <c r="E2418" s="6" t="s">
        <v>46</v>
      </c>
      <c r="F2418" s="9">
        <v>1010</v>
      </c>
      <c r="G2418" s="9">
        <v>988</v>
      </c>
      <c r="H2418" s="9">
        <v>1022</v>
      </c>
      <c r="I2418" s="9">
        <v>1034</v>
      </c>
      <c r="J2418" s="9">
        <v>1046</v>
      </c>
      <c r="K2418" s="9">
        <v>1022</v>
      </c>
      <c r="L2418" s="10">
        <f t="shared" si="570"/>
        <v>99.00990099009901</v>
      </c>
      <c r="M2418" s="11">
        <f t="shared" si="571"/>
        <v>1188.118811881188</v>
      </c>
      <c r="N2418" s="58">
        <f t="shared" si="572"/>
        <v>1.188118811881188</v>
      </c>
    </row>
    <row r="2419" spans="1:14" s="6" customFormat="1" ht="15.75">
      <c r="A2419" s="7">
        <v>4</v>
      </c>
      <c r="B2419" s="8">
        <v>42947</v>
      </c>
      <c r="C2419" s="6" t="s">
        <v>20</v>
      </c>
      <c r="D2419" s="6" t="s">
        <v>21</v>
      </c>
      <c r="E2419" s="6" t="s">
        <v>47</v>
      </c>
      <c r="F2419" s="9">
        <v>1700</v>
      </c>
      <c r="G2419" s="9">
        <v>1670</v>
      </c>
      <c r="H2419" s="9">
        <v>1718</v>
      </c>
      <c r="I2419" s="9">
        <v>1736</v>
      </c>
      <c r="J2419" s="9">
        <v>1754</v>
      </c>
      <c r="K2419" s="9">
        <v>1718</v>
      </c>
      <c r="L2419" s="10">
        <f t="shared" si="570"/>
        <v>58.8235294117647</v>
      </c>
      <c r="M2419" s="11">
        <f t="shared" si="571"/>
        <v>1058.8235294117646</v>
      </c>
      <c r="N2419" s="58">
        <f t="shared" si="572"/>
        <v>1.0588235294117647</v>
      </c>
    </row>
    <row r="2420" spans="1:14" s="6" customFormat="1" ht="15.75">
      <c r="A2420" s="7">
        <v>5</v>
      </c>
      <c r="B2420" s="8">
        <v>42944</v>
      </c>
      <c r="C2420" s="6" t="s">
        <v>20</v>
      </c>
      <c r="D2420" s="6" t="s">
        <v>21</v>
      </c>
      <c r="E2420" s="6" t="s">
        <v>48</v>
      </c>
      <c r="F2420" s="9">
        <v>1780</v>
      </c>
      <c r="G2420" s="9">
        <v>1748</v>
      </c>
      <c r="H2420" s="9">
        <v>1798</v>
      </c>
      <c r="I2420" s="9">
        <v>1816</v>
      </c>
      <c r="J2420" s="9">
        <v>1834</v>
      </c>
      <c r="K2420" s="9">
        <v>1798</v>
      </c>
      <c r="L2420" s="10">
        <f t="shared" si="570"/>
        <v>56.17977528089887</v>
      </c>
      <c r="M2420" s="11">
        <f t="shared" si="571"/>
        <v>1011.2359550561797</v>
      </c>
      <c r="N2420" s="58">
        <f t="shared" si="572"/>
        <v>1.0112359550561798</v>
      </c>
    </row>
    <row r="2421" spans="1:14" s="6" customFormat="1" ht="15.75">
      <c r="A2421" s="7">
        <v>6</v>
      </c>
      <c r="B2421" s="8">
        <v>42944</v>
      </c>
      <c r="C2421" s="6" t="s">
        <v>20</v>
      </c>
      <c r="D2421" s="6" t="s">
        <v>21</v>
      </c>
      <c r="E2421" s="6" t="s">
        <v>49</v>
      </c>
      <c r="F2421" s="9">
        <v>1815</v>
      </c>
      <c r="G2421" s="9">
        <v>1775</v>
      </c>
      <c r="H2421" s="9">
        <v>1835</v>
      </c>
      <c r="I2421" s="9">
        <v>1855</v>
      </c>
      <c r="J2421" s="9">
        <v>1875</v>
      </c>
      <c r="K2421" s="9">
        <v>1855</v>
      </c>
      <c r="L2421" s="10">
        <f t="shared" si="570"/>
        <v>55.09641873278237</v>
      </c>
      <c r="M2421" s="11">
        <f t="shared" si="571"/>
        <v>2203.8567493112946</v>
      </c>
      <c r="N2421" s="58">
        <f t="shared" si="572"/>
        <v>2.203856749311295</v>
      </c>
    </row>
    <row r="2422" spans="1:14" s="6" customFormat="1" ht="15.75">
      <c r="A2422" s="7">
        <v>7</v>
      </c>
      <c r="B2422" s="8">
        <v>42944</v>
      </c>
      <c r="C2422" s="6" t="s">
        <v>20</v>
      </c>
      <c r="D2422" s="6" t="s">
        <v>21</v>
      </c>
      <c r="E2422" s="6" t="s">
        <v>50</v>
      </c>
      <c r="F2422" s="9">
        <v>900</v>
      </c>
      <c r="G2422" s="9">
        <v>880</v>
      </c>
      <c r="H2422" s="9">
        <v>910</v>
      </c>
      <c r="I2422" s="9">
        <v>920</v>
      </c>
      <c r="J2422" s="9">
        <v>930</v>
      </c>
      <c r="K2422" s="9">
        <v>920</v>
      </c>
      <c r="L2422" s="10">
        <f t="shared" si="570"/>
        <v>111.11111111111111</v>
      </c>
      <c r="M2422" s="11">
        <f t="shared" si="571"/>
        <v>2222.222222222222</v>
      </c>
      <c r="N2422" s="58">
        <f t="shared" si="572"/>
        <v>2.2222222222222223</v>
      </c>
    </row>
    <row r="2423" spans="1:14" s="6" customFormat="1" ht="15.75">
      <c r="A2423" s="7">
        <v>8</v>
      </c>
      <c r="B2423" s="8">
        <v>42943</v>
      </c>
      <c r="C2423" s="6" t="s">
        <v>20</v>
      </c>
      <c r="D2423" s="6" t="s">
        <v>21</v>
      </c>
      <c r="E2423" s="6" t="s">
        <v>51</v>
      </c>
      <c r="F2423" s="9">
        <v>222</v>
      </c>
      <c r="G2423" s="9">
        <v>214</v>
      </c>
      <c r="H2423" s="9">
        <v>226</v>
      </c>
      <c r="I2423" s="9">
        <v>230</v>
      </c>
      <c r="J2423" s="9">
        <v>234</v>
      </c>
      <c r="K2423" s="9">
        <v>214</v>
      </c>
      <c r="L2423" s="10">
        <f t="shared" si="570"/>
        <v>450.45045045045043</v>
      </c>
      <c r="M2423" s="11">
        <f t="shared" si="571"/>
        <v>-3603.6036036036035</v>
      </c>
      <c r="N2423" s="58">
        <f t="shared" si="572"/>
        <v>-3.603603603603603</v>
      </c>
    </row>
    <row r="2424" spans="1:14" s="6" customFormat="1" ht="15.75">
      <c r="A2424" s="7">
        <v>9</v>
      </c>
      <c r="B2424" s="8">
        <v>42943</v>
      </c>
      <c r="C2424" s="6" t="s">
        <v>20</v>
      </c>
      <c r="D2424" s="6" t="s">
        <v>21</v>
      </c>
      <c r="E2424" s="6" t="s">
        <v>52</v>
      </c>
      <c r="F2424" s="9">
        <v>1185</v>
      </c>
      <c r="G2424" s="9">
        <v>1164</v>
      </c>
      <c r="H2424" s="9">
        <v>1196</v>
      </c>
      <c r="I2424" s="9">
        <v>1207</v>
      </c>
      <c r="J2424" s="9">
        <v>1218</v>
      </c>
      <c r="K2424" s="9">
        <v>1218</v>
      </c>
      <c r="L2424" s="10">
        <f t="shared" si="570"/>
        <v>84.38818565400844</v>
      </c>
      <c r="M2424" s="11">
        <f t="shared" si="571"/>
        <v>2784.8101265822784</v>
      </c>
      <c r="N2424" s="58">
        <f t="shared" si="572"/>
        <v>2.7848101265822787</v>
      </c>
    </row>
    <row r="2425" spans="1:14" s="6" customFormat="1" ht="15.75">
      <c r="A2425" s="7">
        <v>10</v>
      </c>
      <c r="B2425" s="8">
        <v>42943</v>
      </c>
      <c r="C2425" s="6" t="s">
        <v>20</v>
      </c>
      <c r="D2425" s="6" t="s">
        <v>21</v>
      </c>
      <c r="E2425" s="6" t="s">
        <v>53</v>
      </c>
      <c r="F2425" s="9">
        <v>192</v>
      </c>
      <c r="G2425" s="9">
        <v>186</v>
      </c>
      <c r="H2425" s="9">
        <v>195</v>
      </c>
      <c r="I2425" s="9">
        <v>198</v>
      </c>
      <c r="J2425" s="9">
        <v>201</v>
      </c>
      <c r="K2425" s="9">
        <v>195</v>
      </c>
      <c r="L2425" s="10">
        <f t="shared" si="570"/>
        <v>520.8333333333334</v>
      </c>
      <c r="M2425" s="11">
        <f t="shared" si="571"/>
        <v>1562.5</v>
      </c>
      <c r="N2425" s="58">
        <f t="shared" si="572"/>
        <v>1.5625</v>
      </c>
    </row>
    <row r="2426" spans="1:14" s="6" customFormat="1" ht="15.75">
      <c r="A2426" s="7">
        <v>11</v>
      </c>
      <c r="B2426" s="8">
        <v>42942</v>
      </c>
      <c r="C2426" s="6" t="s">
        <v>20</v>
      </c>
      <c r="D2426" s="6" t="s">
        <v>21</v>
      </c>
      <c r="E2426" s="6" t="s">
        <v>54</v>
      </c>
      <c r="F2426" s="9">
        <v>358</v>
      </c>
      <c r="G2426" s="9">
        <v>350</v>
      </c>
      <c r="H2426" s="9">
        <v>362</v>
      </c>
      <c r="I2426" s="9">
        <v>366</v>
      </c>
      <c r="J2426" s="9">
        <v>370</v>
      </c>
      <c r="K2426" s="9">
        <v>350</v>
      </c>
      <c r="L2426" s="10">
        <f t="shared" si="570"/>
        <v>279.3296089385475</v>
      </c>
      <c r="M2426" s="11">
        <f t="shared" si="571"/>
        <v>-2234.63687150838</v>
      </c>
      <c r="N2426" s="58">
        <f t="shared" si="572"/>
        <v>-2.2346368715083798</v>
      </c>
    </row>
    <row r="2427" spans="1:14" s="6" customFormat="1" ht="15.75">
      <c r="A2427" s="7">
        <v>12</v>
      </c>
      <c r="B2427" s="8">
        <v>42941</v>
      </c>
      <c r="C2427" s="6" t="s">
        <v>20</v>
      </c>
      <c r="D2427" s="6" t="s">
        <v>21</v>
      </c>
      <c r="E2427" s="6" t="s">
        <v>55</v>
      </c>
      <c r="F2427" s="9">
        <v>122</v>
      </c>
      <c r="G2427" s="9">
        <v>116</v>
      </c>
      <c r="H2427" s="9">
        <v>125</v>
      </c>
      <c r="I2427" s="9">
        <v>128</v>
      </c>
      <c r="J2427" s="9">
        <v>131</v>
      </c>
      <c r="K2427" s="9">
        <v>125</v>
      </c>
      <c r="L2427" s="10">
        <f t="shared" si="570"/>
        <v>819.672131147541</v>
      </c>
      <c r="M2427" s="11">
        <f t="shared" si="571"/>
        <v>2459.0163934426228</v>
      </c>
      <c r="N2427" s="58">
        <f t="shared" si="572"/>
        <v>2.4590163934426226</v>
      </c>
    </row>
    <row r="2428" spans="1:14" s="6" customFormat="1" ht="15.75">
      <c r="A2428" s="7">
        <v>13</v>
      </c>
      <c r="B2428" s="8">
        <v>42941</v>
      </c>
      <c r="C2428" s="6" t="s">
        <v>20</v>
      </c>
      <c r="D2428" s="6" t="s">
        <v>21</v>
      </c>
      <c r="E2428" s="6" t="s">
        <v>56</v>
      </c>
      <c r="F2428" s="9">
        <v>155</v>
      </c>
      <c r="G2428" s="9">
        <v>149</v>
      </c>
      <c r="H2428" s="9">
        <v>158</v>
      </c>
      <c r="I2428" s="9">
        <v>161</v>
      </c>
      <c r="J2428" s="9">
        <v>164</v>
      </c>
      <c r="K2428" s="9">
        <v>164</v>
      </c>
      <c r="L2428" s="10">
        <f t="shared" si="570"/>
        <v>645.1612903225806</v>
      </c>
      <c r="M2428" s="11">
        <f t="shared" si="571"/>
        <v>5806.451612903225</v>
      </c>
      <c r="N2428" s="58">
        <f t="shared" si="572"/>
        <v>5.806451612903226</v>
      </c>
    </row>
    <row r="2429" spans="1:14" s="6" customFormat="1" ht="15.75">
      <c r="A2429" s="7">
        <v>14</v>
      </c>
      <c r="B2429" s="8">
        <v>42941</v>
      </c>
      <c r="C2429" s="6" t="s">
        <v>20</v>
      </c>
      <c r="D2429" s="6" t="s">
        <v>21</v>
      </c>
      <c r="E2429" s="6" t="s">
        <v>57</v>
      </c>
      <c r="F2429" s="9">
        <v>883</v>
      </c>
      <c r="G2429" s="9">
        <v>865</v>
      </c>
      <c r="H2429" s="9">
        <v>891</v>
      </c>
      <c r="I2429" s="9">
        <v>900</v>
      </c>
      <c r="J2429" s="9">
        <v>908</v>
      </c>
      <c r="K2429" s="9">
        <v>891</v>
      </c>
      <c r="L2429" s="10">
        <f t="shared" si="570"/>
        <v>113.25028312570781</v>
      </c>
      <c r="M2429" s="11">
        <f t="shared" si="571"/>
        <v>906.0022650056625</v>
      </c>
      <c r="N2429" s="58">
        <f t="shared" si="572"/>
        <v>0.9060022650056625</v>
      </c>
    </row>
    <row r="2430" spans="1:14" s="6" customFormat="1" ht="15.75">
      <c r="A2430" s="7">
        <v>15</v>
      </c>
      <c r="B2430" s="8">
        <v>42941</v>
      </c>
      <c r="C2430" s="6" t="s">
        <v>20</v>
      </c>
      <c r="D2430" s="6" t="s">
        <v>21</v>
      </c>
      <c r="E2430" s="6" t="s">
        <v>58</v>
      </c>
      <c r="F2430" s="9">
        <v>237</v>
      </c>
      <c r="G2430" s="9">
        <v>231</v>
      </c>
      <c r="H2430" s="9">
        <v>240</v>
      </c>
      <c r="I2430" s="9">
        <v>243</v>
      </c>
      <c r="J2430" s="9">
        <v>246</v>
      </c>
      <c r="K2430" s="9">
        <v>243</v>
      </c>
      <c r="L2430" s="10">
        <f t="shared" si="570"/>
        <v>421.9409282700422</v>
      </c>
      <c r="M2430" s="11">
        <f t="shared" si="571"/>
        <v>2531.6455696202534</v>
      </c>
      <c r="N2430" s="58">
        <f t="shared" si="572"/>
        <v>2.531645569620253</v>
      </c>
    </row>
    <row r="2431" spans="1:14" s="6" customFormat="1" ht="15.75">
      <c r="A2431" s="7">
        <v>16</v>
      </c>
      <c r="B2431" s="8">
        <v>42940</v>
      </c>
      <c r="C2431" s="6" t="s">
        <v>20</v>
      </c>
      <c r="D2431" s="6" t="s">
        <v>21</v>
      </c>
      <c r="E2431" s="6" t="s">
        <v>59</v>
      </c>
      <c r="F2431" s="9">
        <v>417</v>
      </c>
      <c r="G2431" s="9">
        <v>408</v>
      </c>
      <c r="H2431" s="9">
        <v>423</v>
      </c>
      <c r="I2431" s="9">
        <v>428</v>
      </c>
      <c r="J2431" s="9">
        <v>432</v>
      </c>
      <c r="K2431" s="9">
        <v>422</v>
      </c>
      <c r="L2431" s="10">
        <f t="shared" si="570"/>
        <v>239.8081534772182</v>
      </c>
      <c r="M2431" s="11">
        <f t="shared" si="571"/>
        <v>1199.0407673860911</v>
      </c>
      <c r="N2431" s="58">
        <f t="shared" si="572"/>
        <v>1.1990407673860912</v>
      </c>
    </row>
    <row r="2432" spans="1:14" s="6" customFormat="1" ht="15.75">
      <c r="A2432" s="7">
        <v>17</v>
      </c>
      <c r="B2432" s="8">
        <v>42940</v>
      </c>
      <c r="C2432" s="6" t="s">
        <v>20</v>
      </c>
      <c r="D2432" s="6" t="s">
        <v>21</v>
      </c>
      <c r="E2432" s="6" t="s">
        <v>60</v>
      </c>
      <c r="F2432" s="9">
        <v>124</v>
      </c>
      <c r="G2432" s="9">
        <v>118</v>
      </c>
      <c r="H2432" s="9">
        <v>127</v>
      </c>
      <c r="I2432" s="9">
        <v>130</v>
      </c>
      <c r="J2432" s="9">
        <v>133</v>
      </c>
      <c r="K2432" s="9">
        <v>126.8</v>
      </c>
      <c r="L2432" s="10">
        <f t="shared" si="570"/>
        <v>806.4516129032259</v>
      </c>
      <c r="M2432" s="11">
        <f t="shared" si="571"/>
        <v>2258.06451612903</v>
      </c>
      <c r="N2432" s="58">
        <f t="shared" si="572"/>
        <v>2.25806451612903</v>
      </c>
    </row>
    <row r="2433" spans="1:14" s="6" customFormat="1" ht="15.75">
      <c r="A2433" s="7">
        <v>18</v>
      </c>
      <c r="B2433" s="8">
        <v>42940</v>
      </c>
      <c r="C2433" s="6" t="s">
        <v>20</v>
      </c>
      <c r="D2433" s="6" t="s">
        <v>21</v>
      </c>
      <c r="E2433" s="6" t="s">
        <v>61</v>
      </c>
      <c r="F2433" s="9">
        <v>700</v>
      </c>
      <c r="G2433" s="9">
        <v>686</v>
      </c>
      <c r="H2433" s="9">
        <v>707</v>
      </c>
      <c r="I2433" s="9">
        <v>714</v>
      </c>
      <c r="J2433" s="9">
        <v>721</v>
      </c>
      <c r="K2433" s="9">
        <v>714</v>
      </c>
      <c r="L2433" s="10">
        <f t="shared" si="570"/>
        <v>142.85714285714286</v>
      </c>
      <c r="M2433" s="11">
        <f t="shared" si="571"/>
        <v>2000</v>
      </c>
      <c r="N2433" s="58">
        <f t="shared" si="572"/>
        <v>2</v>
      </c>
    </row>
    <row r="2434" spans="1:14" s="6" customFormat="1" ht="15.75">
      <c r="A2434" s="7">
        <v>19</v>
      </c>
      <c r="B2434" s="8">
        <v>42937</v>
      </c>
      <c r="C2434" s="6" t="s">
        <v>20</v>
      </c>
      <c r="D2434" s="6" t="s">
        <v>21</v>
      </c>
      <c r="E2434" s="6" t="s">
        <v>62</v>
      </c>
      <c r="F2434" s="9">
        <v>1110</v>
      </c>
      <c r="G2434" s="9">
        <v>995</v>
      </c>
      <c r="H2434" s="9">
        <v>1120</v>
      </c>
      <c r="I2434" s="9">
        <v>1130</v>
      </c>
      <c r="J2434" s="9">
        <v>1140</v>
      </c>
      <c r="K2434" s="9">
        <v>1102</v>
      </c>
      <c r="L2434" s="10">
        <f t="shared" si="570"/>
        <v>90.09009009009009</v>
      </c>
      <c r="M2434" s="11">
        <f t="shared" si="571"/>
        <v>-720.7207207207207</v>
      </c>
      <c r="N2434" s="58">
        <f t="shared" si="572"/>
        <v>-0.7207207207207208</v>
      </c>
    </row>
    <row r="2435" spans="1:14" ht="15.75">
      <c r="A2435" s="7">
        <v>20</v>
      </c>
      <c r="B2435" s="8">
        <v>42937</v>
      </c>
      <c r="C2435" s="6" t="s">
        <v>20</v>
      </c>
      <c r="D2435" s="6" t="s">
        <v>21</v>
      </c>
      <c r="E2435" s="6" t="s">
        <v>63</v>
      </c>
      <c r="F2435" s="9">
        <v>173</v>
      </c>
      <c r="G2435" s="9">
        <v>167</v>
      </c>
      <c r="H2435" s="9">
        <v>176</v>
      </c>
      <c r="I2435" s="9">
        <v>179</v>
      </c>
      <c r="J2435" s="9">
        <v>182</v>
      </c>
      <c r="K2435" s="9">
        <v>170.8</v>
      </c>
      <c r="L2435" s="10">
        <f t="shared" si="570"/>
        <v>578.0346820809249</v>
      </c>
      <c r="M2435" s="11">
        <f t="shared" si="571"/>
        <v>-1271.676300578028</v>
      </c>
      <c r="N2435" s="58">
        <f t="shared" si="572"/>
        <v>-1.271676300578028</v>
      </c>
    </row>
    <row r="2436" spans="1:14" s="6" customFormat="1" ht="15.75">
      <c r="A2436" s="7">
        <v>21</v>
      </c>
      <c r="B2436" s="8">
        <v>42937</v>
      </c>
      <c r="C2436" s="6" t="s">
        <v>20</v>
      </c>
      <c r="D2436" s="6" t="s">
        <v>21</v>
      </c>
      <c r="E2436" s="6" t="s">
        <v>64</v>
      </c>
      <c r="F2436" s="9">
        <v>1267</v>
      </c>
      <c r="G2436" s="9">
        <v>1244</v>
      </c>
      <c r="H2436" s="9">
        <v>1279</v>
      </c>
      <c r="I2436" s="9">
        <v>1291</v>
      </c>
      <c r="J2436" s="9">
        <v>1303</v>
      </c>
      <c r="K2436" s="9">
        <v>1279</v>
      </c>
      <c r="L2436" s="10">
        <f t="shared" si="570"/>
        <v>78.92659826361484</v>
      </c>
      <c r="M2436" s="11">
        <f t="shared" si="571"/>
        <v>947.119179163378</v>
      </c>
      <c r="N2436" s="58">
        <f t="shared" si="572"/>
        <v>0.9471191791633781</v>
      </c>
    </row>
    <row r="2437" spans="1:14" s="6" customFormat="1" ht="15.75">
      <c r="A2437" s="7">
        <v>22</v>
      </c>
      <c r="B2437" s="8">
        <v>42937</v>
      </c>
      <c r="C2437" s="6" t="s">
        <v>20</v>
      </c>
      <c r="D2437" s="6" t="s">
        <v>21</v>
      </c>
      <c r="E2437" s="6" t="s">
        <v>65</v>
      </c>
      <c r="F2437" s="9">
        <v>235</v>
      </c>
      <c r="G2437" s="9">
        <v>225</v>
      </c>
      <c r="H2437" s="9">
        <v>240</v>
      </c>
      <c r="I2437" s="9">
        <v>245</v>
      </c>
      <c r="J2437" s="9">
        <v>250</v>
      </c>
      <c r="K2437" s="9">
        <v>245</v>
      </c>
      <c r="L2437" s="10">
        <f t="shared" si="570"/>
        <v>425.531914893617</v>
      </c>
      <c r="M2437" s="11">
        <f t="shared" si="571"/>
        <v>4255.31914893617</v>
      </c>
      <c r="N2437" s="58">
        <f t="shared" si="572"/>
        <v>4.25531914893617</v>
      </c>
    </row>
    <row r="2438" spans="1:14" s="6" customFormat="1" ht="15.75">
      <c r="A2438" s="7">
        <v>23</v>
      </c>
      <c r="B2438" s="8">
        <v>42936</v>
      </c>
      <c r="C2438" s="6" t="s">
        <v>20</v>
      </c>
      <c r="D2438" s="6" t="s">
        <v>21</v>
      </c>
      <c r="E2438" s="6" t="s">
        <v>66</v>
      </c>
      <c r="F2438" s="9">
        <v>215</v>
      </c>
      <c r="G2438" s="9">
        <v>209</v>
      </c>
      <c r="H2438" s="9">
        <v>218</v>
      </c>
      <c r="I2438" s="9">
        <v>221</v>
      </c>
      <c r="J2438" s="9">
        <v>224</v>
      </c>
      <c r="K2438" s="9">
        <v>218</v>
      </c>
      <c r="L2438" s="10">
        <f t="shared" si="570"/>
        <v>465.1162790697674</v>
      </c>
      <c r="M2438" s="11">
        <f t="shared" si="571"/>
        <v>1395.3488372093022</v>
      </c>
      <c r="N2438" s="58">
        <f t="shared" si="572"/>
        <v>1.3953488372093024</v>
      </c>
    </row>
    <row r="2439" spans="1:14" s="6" customFormat="1" ht="15.75">
      <c r="A2439" s="7">
        <v>24</v>
      </c>
      <c r="B2439" s="8">
        <v>42936</v>
      </c>
      <c r="C2439" s="6" t="s">
        <v>20</v>
      </c>
      <c r="D2439" s="6" t="s">
        <v>21</v>
      </c>
      <c r="E2439" s="6" t="s">
        <v>65</v>
      </c>
      <c r="F2439" s="9">
        <v>205</v>
      </c>
      <c r="G2439" s="9">
        <v>197</v>
      </c>
      <c r="H2439" s="9">
        <v>209</v>
      </c>
      <c r="I2439" s="9">
        <v>213</v>
      </c>
      <c r="J2439" s="9">
        <v>217</v>
      </c>
      <c r="K2439" s="9">
        <v>207.2</v>
      </c>
      <c r="L2439" s="10">
        <f t="shared" si="570"/>
        <v>487.8048780487805</v>
      </c>
      <c r="M2439" s="11">
        <f t="shared" si="571"/>
        <v>1073.1707317073115</v>
      </c>
      <c r="N2439" s="58">
        <f t="shared" si="572"/>
        <v>1.0731707317073116</v>
      </c>
    </row>
    <row r="2440" spans="1:14" s="6" customFormat="1" ht="15.75">
      <c r="A2440" s="7">
        <v>25</v>
      </c>
      <c r="B2440" s="8">
        <v>42936</v>
      </c>
      <c r="C2440" s="6" t="s">
        <v>20</v>
      </c>
      <c r="D2440" s="6" t="s">
        <v>21</v>
      </c>
      <c r="E2440" s="6" t="s">
        <v>67</v>
      </c>
      <c r="F2440" s="9">
        <v>235</v>
      </c>
      <c r="G2440" s="9">
        <v>227</v>
      </c>
      <c r="H2440" s="9">
        <v>239</v>
      </c>
      <c r="I2440" s="9">
        <v>243</v>
      </c>
      <c r="J2440" s="9">
        <v>247</v>
      </c>
      <c r="K2440" s="9">
        <v>239</v>
      </c>
      <c r="L2440" s="10">
        <f t="shared" si="570"/>
        <v>425.531914893617</v>
      </c>
      <c r="M2440" s="11">
        <f t="shared" si="571"/>
        <v>1702.127659574468</v>
      </c>
      <c r="N2440" s="58">
        <f t="shared" si="572"/>
        <v>1.702127659574468</v>
      </c>
    </row>
    <row r="2441" spans="1:14" s="6" customFormat="1" ht="15.75">
      <c r="A2441" s="7">
        <v>26</v>
      </c>
      <c r="B2441" s="8">
        <v>42935</v>
      </c>
      <c r="C2441" s="6" t="s">
        <v>20</v>
      </c>
      <c r="D2441" s="6" t="s">
        <v>21</v>
      </c>
      <c r="E2441" s="6" t="s">
        <v>59</v>
      </c>
      <c r="F2441" s="9">
        <v>415</v>
      </c>
      <c r="G2441" s="9">
        <v>405</v>
      </c>
      <c r="H2441" s="9">
        <v>420</v>
      </c>
      <c r="I2441" s="9">
        <v>425</v>
      </c>
      <c r="J2441" s="9">
        <v>430</v>
      </c>
      <c r="K2441" s="9">
        <v>420</v>
      </c>
      <c r="L2441" s="10">
        <f t="shared" si="570"/>
        <v>240.96385542168676</v>
      </c>
      <c r="M2441" s="11">
        <f t="shared" si="571"/>
        <v>1204.8192771084339</v>
      </c>
      <c r="N2441" s="58">
        <f t="shared" si="572"/>
        <v>1.2048192771084336</v>
      </c>
    </row>
    <row r="2442" spans="1:14" s="6" customFormat="1" ht="15.75">
      <c r="A2442" s="7">
        <v>27</v>
      </c>
      <c r="B2442" s="8">
        <v>42934</v>
      </c>
      <c r="C2442" s="6" t="s">
        <v>20</v>
      </c>
      <c r="D2442" s="6" t="s">
        <v>21</v>
      </c>
      <c r="E2442" s="6" t="s">
        <v>68</v>
      </c>
      <c r="F2442" s="9">
        <v>414</v>
      </c>
      <c r="G2442" s="9">
        <v>402</v>
      </c>
      <c r="H2442" s="9">
        <v>420</v>
      </c>
      <c r="I2442" s="9">
        <v>426</v>
      </c>
      <c r="J2442" s="9">
        <v>432</v>
      </c>
      <c r="K2442" s="9">
        <v>419.5</v>
      </c>
      <c r="L2442" s="10">
        <f t="shared" si="570"/>
        <v>241.54589371980677</v>
      </c>
      <c r="M2442" s="11">
        <f t="shared" si="571"/>
        <v>1328.5024154589373</v>
      </c>
      <c r="N2442" s="58">
        <f t="shared" si="572"/>
        <v>1.3285024154589373</v>
      </c>
    </row>
    <row r="2443" spans="1:14" s="6" customFormat="1" ht="15.75">
      <c r="A2443" s="7">
        <v>28</v>
      </c>
      <c r="B2443" s="8">
        <v>42933</v>
      </c>
      <c r="C2443" s="6" t="s">
        <v>20</v>
      </c>
      <c r="D2443" s="6" t="s">
        <v>21</v>
      </c>
      <c r="E2443" s="6" t="s">
        <v>69</v>
      </c>
      <c r="F2443" s="9">
        <v>1190</v>
      </c>
      <c r="G2443" s="9">
        <v>1170</v>
      </c>
      <c r="H2443" s="9">
        <v>1200</v>
      </c>
      <c r="I2443" s="9">
        <v>1210</v>
      </c>
      <c r="J2443" s="9">
        <v>1220</v>
      </c>
      <c r="K2443" s="9">
        <v>1220</v>
      </c>
      <c r="L2443" s="10">
        <f t="shared" si="570"/>
        <v>84.03361344537815</v>
      </c>
      <c r="M2443" s="11">
        <f t="shared" si="571"/>
        <v>2521.0084033613443</v>
      </c>
      <c r="N2443" s="58">
        <f t="shared" si="572"/>
        <v>2.521008403361344</v>
      </c>
    </row>
    <row r="2444" spans="1:14" s="6" customFormat="1" ht="15.75">
      <c r="A2444" s="7">
        <v>29</v>
      </c>
      <c r="B2444" s="8">
        <v>42930</v>
      </c>
      <c r="C2444" s="6" t="s">
        <v>20</v>
      </c>
      <c r="D2444" s="6" t="s">
        <v>21</v>
      </c>
      <c r="E2444" s="6" t="s">
        <v>70</v>
      </c>
      <c r="F2444" s="9">
        <v>128</v>
      </c>
      <c r="G2444" s="9">
        <v>122</v>
      </c>
      <c r="H2444" s="9">
        <v>131</v>
      </c>
      <c r="I2444" s="9">
        <v>134</v>
      </c>
      <c r="J2444" s="9">
        <v>137</v>
      </c>
      <c r="K2444" s="9">
        <v>131</v>
      </c>
      <c r="L2444" s="10">
        <f t="shared" si="570"/>
        <v>781.25</v>
      </c>
      <c r="M2444" s="11">
        <f t="shared" si="571"/>
        <v>2343.75</v>
      </c>
      <c r="N2444" s="58">
        <f t="shared" si="572"/>
        <v>2.34375</v>
      </c>
    </row>
    <row r="2445" spans="1:14" s="6" customFormat="1" ht="15.75">
      <c r="A2445" s="7">
        <v>30</v>
      </c>
      <c r="B2445" s="8">
        <v>42930</v>
      </c>
      <c r="C2445" s="6" t="s">
        <v>20</v>
      </c>
      <c r="D2445" s="6" t="s">
        <v>21</v>
      </c>
      <c r="E2445" s="6" t="s">
        <v>69</v>
      </c>
      <c r="F2445" s="9">
        <v>1140</v>
      </c>
      <c r="G2445" s="9">
        <v>1120</v>
      </c>
      <c r="H2445" s="9">
        <v>1150</v>
      </c>
      <c r="I2445" s="9">
        <v>1160</v>
      </c>
      <c r="J2445" s="9">
        <v>1170</v>
      </c>
      <c r="K2445" s="9">
        <v>1170</v>
      </c>
      <c r="L2445" s="10">
        <f t="shared" si="570"/>
        <v>87.71929824561404</v>
      </c>
      <c r="M2445" s="11">
        <f t="shared" si="571"/>
        <v>2631.5789473684213</v>
      </c>
      <c r="N2445" s="58">
        <f t="shared" si="572"/>
        <v>2.631578947368421</v>
      </c>
    </row>
    <row r="2446" spans="1:14" ht="15.75">
      <c r="A2446" s="7">
        <v>31</v>
      </c>
      <c r="B2446" s="8">
        <v>42929</v>
      </c>
      <c r="C2446" s="6" t="s">
        <v>20</v>
      </c>
      <c r="D2446" s="6" t="s">
        <v>21</v>
      </c>
      <c r="E2446" s="6" t="s">
        <v>71</v>
      </c>
      <c r="F2446" s="9">
        <v>293</v>
      </c>
      <c r="G2446" s="9">
        <v>285</v>
      </c>
      <c r="H2446" s="9">
        <v>297</v>
      </c>
      <c r="I2446" s="9">
        <v>301</v>
      </c>
      <c r="J2446" s="9">
        <v>305</v>
      </c>
      <c r="K2446" s="9">
        <v>285</v>
      </c>
      <c r="L2446" s="10">
        <f t="shared" si="570"/>
        <v>341.29692832764505</v>
      </c>
      <c r="M2446" s="11">
        <f t="shared" si="571"/>
        <v>-2730.3754266211604</v>
      </c>
      <c r="N2446" s="58">
        <f t="shared" si="572"/>
        <v>-2.73037542662116</v>
      </c>
    </row>
    <row r="2447" spans="1:14" ht="15.75">
      <c r="A2447" s="7">
        <v>32</v>
      </c>
      <c r="B2447" s="8">
        <v>42929</v>
      </c>
      <c r="C2447" s="6" t="s">
        <v>20</v>
      </c>
      <c r="D2447" s="6" t="s">
        <v>21</v>
      </c>
      <c r="E2447" s="6" t="s">
        <v>72</v>
      </c>
      <c r="F2447" s="9">
        <v>190</v>
      </c>
      <c r="G2447" s="9">
        <v>184</v>
      </c>
      <c r="H2447" s="9">
        <v>193</v>
      </c>
      <c r="I2447" s="9">
        <v>196</v>
      </c>
      <c r="J2447" s="9">
        <v>199</v>
      </c>
      <c r="K2447" s="9">
        <v>193</v>
      </c>
      <c r="L2447" s="10">
        <f t="shared" si="570"/>
        <v>526.3157894736842</v>
      </c>
      <c r="M2447" s="11">
        <f t="shared" si="571"/>
        <v>1578.9473684210525</v>
      </c>
      <c r="N2447" s="58">
        <f t="shared" si="572"/>
        <v>1.5789473684210527</v>
      </c>
    </row>
    <row r="2448" spans="1:14" ht="15.75">
      <c r="A2448" s="7">
        <v>33</v>
      </c>
      <c r="B2448" s="8">
        <v>42929</v>
      </c>
      <c r="C2448" s="6" t="s">
        <v>20</v>
      </c>
      <c r="D2448" s="6" t="s">
        <v>21</v>
      </c>
      <c r="E2448" s="6" t="s">
        <v>73</v>
      </c>
      <c r="F2448" s="9">
        <v>665</v>
      </c>
      <c r="G2448" s="9">
        <v>653</v>
      </c>
      <c r="H2448" s="9">
        <v>671</v>
      </c>
      <c r="I2448" s="9">
        <v>677</v>
      </c>
      <c r="J2448" s="9">
        <v>683</v>
      </c>
      <c r="K2448" s="9">
        <v>683</v>
      </c>
      <c r="L2448" s="10">
        <f t="shared" si="570"/>
        <v>150.37593984962405</v>
      </c>
      <c r="M2448" s="11">
        <f t="shared" si="571"/>
        <v>2706.766917293233</v>
      </c>
      <c r="N2448" s="58">
        <f t="shared" si="572"/>
        <v>2.706766917293233</v>
      </c>
    </row>
    <row r="2449" spans="1:14" ht="15.75">
      <c r="A2449" s="7">
        <v>34</v>
      </c>
      <c r="B2449" s="8">
        <v>42929</v>
      </c>
      <c r="C2449" s="6" t="s">
        <v>20</v>
      </c>
      <c r="D2449" s="6" t="s">
        <v>21</v>
      </c>
      <c r="E2449" s="6" t="s">
        <v>74</v>
      </c>
      <c r="F2449" s="9">
        <v>423</v>
      </c>
      <c r="G2449" s="9">
        <v>413</v>
      </c>
      <c r="H2449" s="9">
        <v>428</v>
      </c>
      <c r="I2449" s="9">
        <v>433</v>
      </c>
      <c r="J2449" s="9">
        <v>438</v>
      </c>
      <c r="K2449" s="9">
        <v>438</v>
      </c>
      <c r="L2449" s="10">
        <f t="shared" si="570"/>
        <v>236.4066193853428</v>
      </c>
      <c r="M2449" s="11">
        <f t="shared" si="571"/>
        <v>3546.099290780142</v>
      </c>
      <c r="N2449" s="58">
        <f t="shared" si="572"/>
        <v>3.5460992907801416</v>
      </c>
    </row>
    <row r="2450" spans="1:14" ht="15.75">
      <c r="A2450" s="7">
        <v>35</v>
      </c>
      <c r="B2450" s="8">
        <v>42928</v>
      </c>
      <c r="C2450" s="6" t="s">
        <v>20</v>
      </c>
      <c r="D2450" s="6" t="s">
        <v>21</v>
      </c>
      <c r="E2450" s="6" t="s">
        <v>75</v>
      </c>
      <c r="F2450" s="9">
        <v>331</v>
      </c>
      <c r="G2450" s="9">
        <v>324</v>
      </c>
      <c r="H2450" s="9">
        <v>335</v>
      </c>
      <c r="I2450" s="9">
        <v>339</v>
      </c>
      <c r="J2450" s="9">
        <v>343</v>
      </c>
      <c r="K2450" s="9">
        <v>339</v>
      </c>
      <c r="L2450" s="10">
        <f t="shared" si="570"/>
        <v>302.11480362537765</v>
      </c>
      <c r="M2450" s="11">
        <f t="shared" si="571"/>
        <v>2416.918429003021</v>
      </c>
      <c r="N2450" s="58">
        <f t="shared" si="572"/>
        <v>2.416918429003021</v>
      </c>
    </row>
    <row r="2451" spans="1:14" ht="15.75">
      <c r="A2451" s="7">
        <v>36</v>
      </c>
      <c r="B2451" s="8">
        <v>42928</v>
      </c>
      <c r="C2451" s="6" t="s">
        <v>20</v>
      </c>
      <c r="D2451" s="6" t="s">
        <v>21</v>
      </c>
      <c r="E2451" s="6" t="s">
        <v>76</v>
      </c>
      <c r="F2451" s="9">
        <v>124</v>
      </c>
      <c r="G2451" s="9">
        <v>118</v>
      </c>
      <c r="H2451" s="9">
        <v>127</v>
      </c>
      <c r="I2451" s="9">
        <v>130</v>
      </c>
      <c r="J2451" s="9">
        <v>133</v>
      </c>
      <c r="K2451" s="9">
        <v>118</v>
      </c>
      <c r="L2451" s="10">
        <f t="shared" si="570"/>
        <v>806.4516129032259</v>
      </c>
      <c r="M2451" s="11">
        <f t="shared" si="571"/>
        <v>-4838.709677419355</v>
      </c>
      <c r="N2451" s="58">
        <f t="shared" si="572"/>
        <v>-4.838709677419355</v>
      </c>
    </row>
    <row r="2452" spans="1:14" ht="15.75">
      <c r="A2452" s="7">
        <v>37</v>
      </c>
      <c r="B2452" s="8">
        <v>42928</v>
      </c>
      <c r="C2452" s="6" t="s">
        <v>20</v>
      </c>
      <c r="D2452" s="6" t="s">
        <v>21</v>
      </c>
      <c r="E2452" s="6" t="s">
        <v>73</v>
      </c>
      <c r="F2452" s="9">
        <v>604</v>
      </c>
      <c r="G2452" s="9">
        <v>595</v>
      </c>
      <c r="H2452" s="9">
        <v>612</v>
      </c>
      <c r="I2452" s="9">
        <v>619</v>
      </c>
      <c r="J2452" s="9">
        <v>625</v>
      </c>
      <c r="K2452" s="9">
        <v>625</v>
      </c>
      <c r="L2452" s="10">
        <f t="shared" si="570"/>
        <v>165.56291390728478</v>
      </c>
      <c r="M2452" s="11">
        <f t="shared" si="571"/>
        <v>3476.82119205298</v>
      </c>
      <c r="N2452" s="58">
        <f t="shared" si="572"/>
        <v>3.47682119205298</v>
      </c>
    </row>
    <row r="2453" spans="1:14" ht="15.75">
      <c r="A2453" s="7">
        <v>38</v>
      </c>
      <c r="B2453" s="8">
        <v>42927</v>
      </c>
      <c r="C2453" s="6" t="s">
        <v>20</v>
      </c>
      <c r="D2453" s="6" t="s">
        <v>21</v>
      </c>
      <c r="E2453" s="6" t="s">
        <v>77</v>
      </c>
      <c r="F2453" s="9">
        <v>1750</v>
      </c>
      <c r="G2453" s="9">
        <v>1720</v>
      </c>
      <c r="H2453" s="9">
        <v>1768</v>
      </c>
      <c r="I2453" s="9">
        <v>1785</v>
      </c>
      <c r="J2453" s="9">
        <v>1800</v>
      </c>
      <c r="K2453" s="9">
        <v>1720</v>
      </c>
      <c r="L2453" s="10">
        <f t="shared" si="570"/>
        <v>57.142857142857146</v>
      </c>
      <c r="M2453" s="11">
        <f t="shared" si="571"/>
        <v>-1714.2857142857144</v>
      </c>
      <c r="N2453" s="58">
        <f t="shared" si="572"/>
        <v>-1.7142857142857142</v>
      </c>
    </row>
    <row r="2454" spans="1:14" ht="15.75">
      <c r="A2454" s="7">
        <v>39</v>
      </c>
      <c r="B2454" s="8">
        <v>42926</v>
      </c>
      <c r="C2454" s="6" t="s">
        <v>20</v>
      </c>
      <c r="D2454" s="6" t="s">
        <v>21</v>
      </c>
      <c r="E2454" s="6" t="s">
        <v>78</v>
      </c>
      <c r="F2454" s="9">
        <v>162</v>
      </c>
      <c r="G2454" s="9">
        <v>156</v>
      </c>
      <c r="H2454" s="9">
        <v>165</v>
      </c>
      <c r="I2454" s="9">
        <v>168</v>
      </c>
      <c r="J2454" s="9">
        <v>171</v>
      </c>
      <c r="K2454" s="9">
        <v>165</v>
      </c>
      <c r="L2454" s="10">
        <f t="shared" si="570"/>
        <v>617.283950617284</v>
      </c>
      <c r="M2454" s="11">
        <f t="shared" si="571"/>
        <v>1851.8518518518517</v>
      </c>
      <c r="N2454" s="58">
        <f t="shared" si="572"/>
        <v>1.8518518518518516</v>
      </c>
    </row>
    <row r="2455" spans="1:14" ht="15.75">
      <c r="A2455" s="7">
        <v>40</v>
      </c>
      <c r="B2455" s="8">
        <v>42926</v>
      </c>
      <c r="C2455" s="6" t="s">
        <v>20</v>
      </c>
      <c r="D2455" s="6" t="s">
        <v>21</v>
      </c>
      <c r="E2455" s="6" t="s">
        <v>59</v>
      </c>
      <c r="F2455" s="9">
        <v>403</v>
      </c>
      <c r="G2455" s="9">
        <v>394</v>
      </c>
      <c r="H2455" s="9">
        <v>409</v>
      </c>
      <c r="I2455" s="9">
        <v>414</v>
      </c>
      <c r="J2455" s="9">
        <v>419</v>
      </c>
      <c r="K2455" s="9">
        <v>409</v>
      </c>
      <c r="L2455" s="10">
        <f t="shared" si="570"/>
        <v>248.13895781637717</v>
      </c>
      <c r="M2455" s="11">
        <f t="shared" si="571"/>
        <v>1488.8337468982631</v>
      </c>
      <c r="N2455" s="58">
        <f t="shared" si="572"/>
        <v>1.488833746898263</v>
      </c>
    </row>
    <row r="2456" spans="1:14" ht="15.75">
      <c r="A2456" s="7">
        <v>41</v>
      </c>
      <c r="B2456" s="8">
        <v>42923</v>
      </c>
      <c r="C2456" s="6" t="s">
        <v>20</v>
      </c>
      <c r="D2456" s="6" t="s">
        <v>21</v>
      </c>
      <c r="E2456" s="6" t="s">
        <v>58</v>
      </c>
      <c r="F2456" s="9">
        <v>200</v>
      </c>
      <c r="G2456" s="9">
        <v>194</v>
      </c>
      <c r="H2456" s="9">
        <v>203</v>
      </c>
      <c r="I2456" s="9">
        <v>206</v>
      </c>
      <c r="J2456" s="9">
        <v>209</v>
      </c>
      <c r="K2456" s="9">
        <v>203</v>
      </c>
      <c r="L2456" s="10">
        <f t="shared" si="570"/>
        <v>500</v>
      </c>
      <c r="M2456" s="11">
        <f t="shared" si="571"/>
        <v>1500</v>
      </c>
      <c r="N2456" s="58">
        <f t="shared" si="572"/>
        <v>1.5</v>
      </c>
    </row>
    <row r="2457" spans="1:14" ht="15.75">
      <c r="A2457" s="7">
        <v>42</v>
      </c>
      <c r="B2457" s="8">
        <v>42923</v>
      </c>
      <c r="C2457" s="6" t="s">
        <v>20</v>
      </c>
      <c r="D2457" s="6" t="s">
        <v>21</v>
      </c>
      <c r="E2457" s="6" t="s">
        <v>79</v>
      </c>
      <c r="F2457" s="9">
        <v>1130</v>
      </c>
      <c r="G2457" s="9">
        <v>1110</v>
      </c>
      <c r="H2457" s="9">
        <v>1140</v>
      </c>
      <c r="I2457" s="9">
        <v>1150</v>
      </c>
      <c r="J2457" s="9">
        <v>1160</v>
      </c>
      <c r="K2457" s="9">
        <v>1120</v>
      </c>
      <c r="L2457" s="10">
        <f t="shared" si="570"/>
        <v>88.49557522123894</v>
      </c>
      <c r="M2457" s="11">
        <f t="shared" si="571"/>
        <v>-884.9557522123894</v>
      </c>
      <c r="N2457" s="58">
        <f t="shared" si="572"/>
        <v>-0.8849557522123893</v>
      </c>
    </row>
    <row r="2458" spans="1:14" ht="15.75">
      <c r="A2458" s="7">
        <v>43</v>
      </c>
      <c r="B2458" s="8">
        <v>42922</v>
      </c>
      <c r="C2458" s="6" t="s">
        <v>20</v>
      </c>
      <c r="D2458" s="6" t="s">
        <v>21</v>
      </c>
      <c r="E2458" s="6" t="s">
        <v>80</v>
      </c>
      <c r="F2458" s="9">
        <v>1700</v>
      </c>
      <c r="G2458" s="9">
        <v>1670</v>
      </c>
      <c r="H2458" s="9">
        <v>1720</v>
      </c>
      <c r="I2458" s="9">
        <v>1740</v>
      </c>
      <c r="J2458" s="9">
        <v>1760</v>
      </c>
      <c r="K2458" s="9">
        <v>1720</v>
      </c>
      <c r="L2458" s="10">
        <f t="shared" si="570"/>
        <v>58.8235294117647</v>
      </c>
      <c r="M2458" s="11">
        <f t="shared" si="571"/>
        <v>1176.4705882352941</v>
      </c>
      <c r="N2458" s="58">
        <f t="shared" si="572"/>
        <v>1.1764705882352942</v>
      </c>
    </row>
    <row r="2459" spans="1:14" ht="15.75">
      <c r="A2459" s="7">
        <v>44</v>
      </c>
      <c r="B2459" s="8">
        <v>42921</v>
      </c>
      <c r="C2459" s="6" t="s">
        <v>20</v>
      </c>
      <c r="D2459" s="6" t="s">
        <v>21</v>
      </c>
      <c r="E2459" s="6" t="s">
        <v>81</v>
      </c>
      <c r="F2459" s="9">
        <v>162</v>
      </c>
      <c r="G2459" s="9">
        <v>155</v>
      </c>
      <c r="H2459" s="9">
        <v>166</v>
      </c>
      <c r="I2459" s="9">
        <v>170</v>
      </c>
      <c r="J2459" s="9">
        <v>174</v>
      </c>
      <c r="K2459" s="9">
        <v>160</v>
      </c>
      <c r="L2459" s="10">
        <f t="shared" si="570"/>
        <v>617.283950617284</v>
      </c>
      <c r="M2459" s="11">
        <f t="shared" si="571"/>
        <v>-1234.567901234568</v>
      </c>
      <c r="N2459" s="58">
        <f t="shared" si="572"/>
        <v>-1.2345679012345678</v>
      </c>
    </row>
    <row r="2460" spans="1:14" ht="15.75">
      <c r="A2460" s="7">
        <v>45</v>
      </c>
      <c r="B2460" s="8">
        <v>42921</v>
      </c>
      <c r="C2460" s="6" t="s">
        <v>20</v>
      </c>
      <c r="D2460" s="6" t="s">
        <v>21</v>
      </c>
      <c r="E2460" s="6" t="s">
        <v>79</v>
      </c>
      <c r="F2460" s="9">
        <v>1080</v>
      </c>
      <c r="G2460" s="9">
        <v>1050</v>
      </c>
      <c r="H2460" s="9">
        <v>1095</v>
      </c>
      <c r="I2460" s="9">
        <v>1110</v>
      </c>
      <c r="J2460" s="9">
        <v>1125</v>
      </c>
      <c r="K2460" s="9">
        <v>1095</v>
      </c>
      <c r="L2460" s="10">
        <f t="shared" si="570"/>
        <v>92.5925925925926</v>
      </c>
      <c r="M2460" s="11">
        <f t="shared" si="571"/>
        <v>1388.888888888889</v>
      </c>
      <c r="N2460" s="58">
        <f t="shared" si="572"/>
        <v>1.3888888888888888</v>
      </c>
    </row>
    <row r="2461" spans="1:14" ht="15.75">
      <c r="A2461" s="7">
        <v>46</v>
      </c>
      <c r="B2461" s="8">
        <v>42920</v>
      </c>
      <c r="C2461" s="6" t="s">
        <v>20</v>
      </c>
      <c r="D2461" s="6" t="s">
        <v>21</v>
      </c>
      <c r="E2461" s="6" t="s">
        <v>82</v>
      </c>
      <c r="F2461" s="9">
        <v>733</v>
      </c>
      <c r="G2461" s="9">
        <v>718</v>
      </c>
      <c r="H2461" s="9">
        <v>741</v>
      </c>
      <c r="I2461" s="9">
        <v>750</v>
      </c>
      <c r="J2461" s="9">
        <v>758</v>
      </c>
      <c r="K2461" s="9">
        <v>718</v>
      </c>
      <c r="L2461" s="10">
        <f t="shared" si="570"/>
        <v>136.4256480218281</v>
      </c>
      <c r="M2461" s="11">
        <f t="shared" si="571"/>
        <v>-2046.3847203274215</v>
      </c>
      <c r="N2461" s="58">
        <f t="shared" si="572"/>
        <v>-2.0463847203274215</v>
      </c>
    </row>
    <row r="2462" spans="1:14" ht="15.75">
      <c r="A2462" s="7">
        <v>47</v>
      </c>
      <c r="B2462" s="8">
        <v>42920</v>
      </c>
      <c r="C2462" s="6" t="s">
        <v>20</v>
      </c>
      <c r="D2462" s="6" t="s">
        <v>21</v>
      </c>
      <c r="E2462" s="6" t="s">
        <v>80</v>
      </c>
      <c r="F2462" s="9">
        <v>1685</v>
      </c>
      <c r="G2462" s="9">
        <v>1650</v>
      </c>
      <c r="H2462" s="9">
        <v>1700</v>
      </c>
      <c r="I2462" s="9">
        <v>1715</v>
      </c>
      <c r="J2462" s="9">
        <v>1730</v>
      </c>
      <c r="K2462" s="9">
        <v>1700</v>
      </c>
      <c r="L2462" s="10">
        <f t="shared" si="570"/>
        <v>59.347181008902076</v>
      </c>
      <c r="M2462" s="11">
        <f t="shared" si="571"/>
        <v>890.2077151335311</v>
      </c>
      <c r="N2462" s="58">
        <f t="shared" si="572"/>
        <v>0.890207715133531</v>
      </c>
    </row>
    <row r="2463" spans="1:14" ht="15.75">
      <c r="A2463" s="7">
        <v>48</v>
      </c>
      <c r="B2463" s="8">
        <v>42920</v>
      </c>
      <c r="C2463" s="6" t="s">
        <v>20</v>
      </c>
      <c r="D2463" s="6" t="s">
        <v>21</v>
      </c>
      <c r="E2463" s="6" t="s">
        <v>83</v>
      </c>
      <c r="F2463" s="9">
        <v>1250</v>
      </c>
      <c r="G2463" s="9">
        <v>1230</v>
      </c>
      <c r="H2463" s="9">
        <v>1260</v>
      </c>
      <c r="I2463" s="9">
        <v>1270</v>
      </c>
      <c r="J2463" s="9">
        <v>1280</v>
      </c>
      <c r="K2463" s="9">
        <v>1270</v>
      </c>
      <c r="L2463" s="10">
        <f t="shared" si="570"/>
        <v>80</v>
      </c>
      <c r="M2463" s="11">
        <f t="shared" si="571"/>
        <v>1600</v>
      </c>
      <c r="N2463" s="58">
        <f t="shared" si="572"/>
        <v>1.6</v>
      </c>
    </row>
    <row r="2464" spans="1:14" ht="15.75">
      <c r="A2464" s="7">
        <v>49</v>
      </c>
      <c r="B2464" s="8">
        <v>42919</v>
      </c>
      <c r="C2464" s="6" t="s">
        <v>20</v>
      </c>
      <c r="D2464" s="6" t="s">
        <v>21</v>
      </c>
      <c r="E2464" s="6" t="s">
        <v>84</v>
      </c>
      <c r="F2464" s="9">
        <v>990</v>
      </c>
      <c r="G2464" s="9">
        <v>970</v>
      </c>
      <c r="H2464" s="9">
        <v>1000</v>
      </c>
      <c r="I2464" s="9">
        <v>1010</v>
      </c>
      <c r="J2464" s="9">
        <v>1020</v>
      </c>
      <c r="K2464" s="9">
        <v>970</v>
      </c>
      <c r="L2464" s="10">
        <f t="shared" si="570"/>
        <v>101.01010101010101</v>
      </c>
      <c r="M2464" s="11">
        <f t="shared" si="571"/>
        <v>-2020.2020202020203</v>
      </c>
      <c r="N2464" s="58">
        <f t="shared" si="572"/>
        <v>-2.0202020202020203</v>
      </c>
    </row>
    <row r="2465" spans="1:14" ht="15.75">
      <c r="A2465" s="7">
        <v>50</v>
      </c>
      <c r="B2465" s="8">
        <v>42919</v>
      </c>
      <c r="C2465" s="6" t="s">
        <v>20</v>
      </c>
      <c r="D2465" s="6" t="s">
        <v>21</v>
      </c>
      <c r="E2465" s="6" t="s">
        <v>24</v>
      </c>
      <c r="F2465" s="9">
        <v>1835</v>
      </c>
      <c r="G2465" s="9">
        <v>1798</v>
      </c>
      <c r="H2465" s="9">
        <v>1855</v>
      </c>
      <c r="I2465" s="9">
        <v>1875</v>
      </c>
      <c r="J2465" s="9">
        <v>1895</v>
      </c>
      <c r="K2465" s="9">
        <v>1875</v>
      </c>
      <c r="L2465" s="10">
        <f t="shared" si="570"/>
        <v>54.49591280653951</v>
      </c>
      <c r="M2465" s="11">
        <f t="shared" si="571"/>
        <v>2179.8365122615805</v>
      </c>
      <c r="N2465" s="58">
        <f t="shared" si="572"/>
        <v>2.1798365122615806</v>
      </c>
    </row>
    <row r="2466" ht="15.75">
      <c r="B2466" s="23"/>
    </row>
    <row r="2467" spans="1:14" ht="15.75" customHeight="1">
      <c r="A2467" s="82" t="s">
        <v>26</v>
      </c>
      <c r="B2467" s="23"/>
      <c r="C2467" s="24"/>
      <c r="D2467" s="25"/>
      <c r="E2467" s="26"/>
      <c r="F2467" s="26"/>
      <c r="G2467" s="27"/>
      <c r="H2467" s="35"/>
      <c r="I2467" s="35"/>
      <c r="J2467" s="35"/>
      <c r="K2467" s="26"/>
      <c r="L2467" s="21"/>
      <c r="N2467" s="91"/>
    </row>
    <row r="2468" spans="1:12" ht="15.75" customHeight="1">
      <c r="A2468" s="82" t="s">
        <v>27</v>
      </c>
      <c r="B2468" s="23"/>
      <c r="C2468" s="24"/>
      <c r="D2468" s="25"/>
      <c r="E2468" s="26"/>
      <c r="F2468" s="26"/>
      <c r="G2468" s="27"/>
      <c r="H2468" s="26"/>
      <c r="I2468" s="26"/>
      <c r="J2468" s="26"/>
      <c r="K2468" s="26"/>
      <c r="L2468" s="21"/>
    </row>
    <row r="2469" spans="1:14" ht="15.75" customHeight="1">
      <c r="A2469" s="82" t="s">
        <v>27</v>
      </c>
      <c r="B2469" s="23"/>
      <c r="C2469" s="24"/>
      <c r="D2469" s="25"/>
      <c r="E2469" s="26"/>
      <c r="F2469" s="26"/>
      <c r="G2469" s="27"/>
      <c r="H2469" s="26"/>
      <c r="I2469" s="26"/>
      <c r="J2469" s="26"/>
      <c r="K2469" s="26"/>
      <c r="L2469" s="21"/>
      <c r="M2469" s="21"/>
      <c r="N2469" s="21"/>
    </row>
    <row r="2470" spans="1:14" ht="16.5" thickBot="1">
      <c r="A2470" s="28"/>
      <c r="B2470" s="23"/>
      <c r="C2470" s="26"/>
      <c r="D2470" s="26"/>
      <c r="E2470" s="26"/>
      <c r="F2470" s="29"/>
      <c r="G2470" s="30"/>
      <c r="H2470" s="31" t="s">
        <v>28</v>
      </c>
      <c r="I2470" s="31"/>
      <c r="J2470" s="32"/>
      <c r="K2470" s="32"/>
      <c r="L2470" s="21"/>
      <c r="M2470" s="21"/>
      <c r="N2470" s="21"/>
    </row>
    <row r="2471" spans="1:12" ht="15.75">
      <c r="A2471" s="28"/>
      <c r="B2471" s="23"/>
      <c r="C2471" s="119" t="s">
        <v>29</v>
      </c>
      <c r="D2471" s="119"/>
      <c r="E2471" s="33">
        <v>50</v>
      </c>
      <c r="F2471" s="34">
        <f>F2472+F2473+F2474+F2475+F2476+F2477</f>
        <v>100</v>
      </c>
      <c r="G2471" s="35">
        <v>50</v>
      </c>
      <c r="H2471" s="36">
        <f>G2472/G2471%</f>
        <v>74</v>
      </c>
      <c r="I2471" s="36"/>
      <c r="J2471" s="36"/>
      <c r="L2471" s="21"/>
    </row>
    <row r="2472" spans="1:14" ht="15.75">
      <c r="A2472" s="28"/>
      <c r="B2472" s="23"/>
      <c r="C2472" s="115" t="s">
        <v>30</v>
      </c>
      <c r="D2472" s="115"/>
      <c r="E2472" s="37">
        <v>37</v>
      </c>
      <c r="F2472" s="38">
        <f>(E2472/E2471)*100</f>
        <v>74</v>
      </c>
      <c r="G2472" s="35">
        <v>37</v>
      </c>
      <c r="H2472" s="32"/>
      <c r="I2472" s="32"/>
      <c r="J2472" s="26"/>
      <c r="K2472" s="32"/>
      <c r="M2472" s="26" t="s">
        <v>31</v>
      </c>
      <c r="N2472" s="26"/>
    </row>
    <row r="2473" spans="1:14" ht="15.75">
      <c r="A2473" s="39"/>
      <c r="B2473" s="23"/>
      <c r="C2473" s="115" t="s">
        <v>32</v>
      </c>
      <c r="D2473" s="115"/>
      <c r="E2473" s="37">
        <v>1</v>
      </c>
      <c r="F2473" s="38">
        <f>(E2473/E2471)*100</f>
        <v>2</v>
      </c>
      <c r="G2473" s="40"/>
      <c r="H2473" s="35"/>
      <c r="I2473" s="35"/>
      <c r="J2473" s="26"/>
      <c r="K2473" s="32"/>
      <c r="L2473" s="21"/>
      <c r="M2473" s="24"/>
      <c r="N2473" s="24"/>
    </row>
    <row r="2474" spans="1:14" ht="15.75">
      <c r="A2474" s="39"/>
      <c r="B2474" s="23"/>
      <c r="C2474" s="115" t="s">
        <v>33</v>
      </c>
      <c r="D2474" s="115"/>
      <c r="E2474" s="37">
        <v>4</v>
      </c>
      <c r="F2474" s="38">
        <f>(E2474/E2471)*100</f>
        <v>8</v>
      </c>
      <c r="G2474" s="40"/>
      <c r="H2474" s="35"/>
      <c r="I2474" s="35"/>
      <c r="J2474" s="26"/>
      <c r="K2474" s="32"/>
      <c r="L2474" s="21"/>
      <c r="M2474" s="21"/>
      <c r="N2474" s="21"/>
    </row>
    <row r="2475" spans="1:14" ht="15.75">
      <c r="A2475" s="39"/>
      <c r="B2475" s="23"/>
      <c r="C2475" s="115" t="s">
        <v>34</v>
      </c>
      <c r="D2475" s="115"/>
      <c r="E2475" s="37">
        <v>8</v>
      </c>
      <c r="F2475" s="38">
        <f>(E2475/E2471)*100</f>
        <v>16</v>
      </c>
      <c r="G2475" s="40"/>
      <c r="H2475" s="26" t="s">
        <v>35</v>
      </c>
      <c r="I2475" s="26"/>
      <c r="J2475" s="41"/>
      <c r="K2475" s="32"/>
      <c r="L2475" s="21"/>
      <c r="M2475" s="21"/>
      <c r="N2475" s="21"/>
    </row>
    <row r="2476" spans="1:14" ht="15.75">
      <c r="A2476" s="39"/>
      <c r="B2476" s="23"/>
      <c r="C2476" s="115" t="s">
        <v>36</v>
      </c>
      <c r="D2476" s="115"/>
      <c r="E2476" s="37">
        <v>1</v>
      </c>
      <c r="F2476" s="38">
        <v>0</v>
      </c>
      <c r="G2476" s="40"/>
      <c r="H2476" s="26"/>
      <c r="I2476" s="26"/>
      <c r="J2476" s="41"/>
      <c r="K2476" s="32"/>
      <c r="L2476" s="21"/>
      <c r="M2476" s="21"/>
      <c r="N2476" s="21"/>
    </row>
    <row r="2477" spans="1:14" ht="16.5" thickBot="1">
      <c r="A2477" s="39"/>
      <c r="B2477" s="23"/>
      <c r="C2477" s="116" t="s">
        <v>37</v>
      </c>
      <c r="D2477" s="116"/>
      <c r="E2477" s="42"/>
      <c r="F2477" s="43">
        <f>(E2477/E2471)*100</f>
        <v>0</v>
      </c>
      <c r="G2477" s="40"/>
      <c r="H2477" s="26"/>
      <c r="I2477" s="26"/>
      <c r="M2477" s="21"/>
      <c r="N2477" s="21"/>
    </row>
    <row r="2478" spans="1:14" ht="15.75">
      <c r="A2478" s="83" t="s">
        <v>38</v>
      </c>
      <c r="B2478" s="23"/>
      <c r="C2478" s="24"/>
      <c r="D2478" s="24"/>
      <c r="E2478" s="26"/>
      <c r="F2478" s="26"/>
      <c r="G2478" s="84"/>
      <c r="H2478" s="85"/>
      <c r="I2478" s="85"/>
      <c r="J2478" s="85"/>
      <c r="K2478" s="26"/>
      <c r="L2478" s="21"/>
      <c r="M2478" s="44"/>
      <c r="N2478" s="44"/>
    </row>
    <row r="2479" spans="1:14" ht="15.75">
      <c r="A2479" s="25" t="s">
        <v>39</v>
      </c>
      <c r="B2479" s="23"/>
      <c r="C2479" s="86"/>
      <c r="D2479" s="87"/>
      <c r="E2479" s="28"/>
      <c r="F2479" s="85"/>
      <c r="G2479" s="84"/>
      <c r="H2479" s="85"/>
      <c r="I2479" s="85"/>
      <c r="J2479" s="85"/>
      <c r="K2479" s="26"/>
      <c r="L2479" s="21"/>
      <c r="M2479" s="28"/>
      <c r="N2479" s="28"/>
    </row>
    <row r="2480" spans="1:14" ht="15.75">
      <c r="A2480" s="25" t="s">
        <v>40</v>
      </c>
      <c r="B2480" s="23"/>
      <c r="C2480" s="24"/>
      <c r="D2480" s="87"/>
      <c r="E2480" s="28"/>
      <c r="F2480" s="85"/>
      <c r="G2480" s="84"/>
      <c r="H2480" s="32"/>
      <c r="I2480" s="32"/>
      <c r="J2480" s="32"/>
      <c r="K2480" s="26"/>
      <c r="L2480" s="21"/>
      <c r="M2480" s="21"/>
      <c r="N2480" s="21"/>
    </row>
    <row r="2481" spans="1:14" ht="15.75">
      <c r="A2481" s="25" t="s">
        <v>41</v>
      </c>
      <c r="B2481" s="86"/>
      <c r="C2481" s="24"/>
      <c r="D2481" s="87"/>
      <c r="E2481" s="28"/>
      <c r="F2481" s="85"/>
      <c r="G2481" s="30"/>
      <c r="H2481" s="32"/>
      <c r="I2481" s="32"/>
      <c r="J2481" s="32"/>
      <c r="K2481" s="26"/>
      <c r="L2481" s="21"/>
      <c r="M2481" s="21"/>
      <c r="N2481" s="21"/>
    </row>
    <row r="2482" spans="1:14" ht="15.75" customHeight="1">
      <c r="A2482" s="25" t="s">
        <v>42</v>
      </c>
      <c r="B2482" s="39"/>
      <c r="C2482" s="24"/>
      <c r="D2482" s="88"/>
      <c r="E2482" s="85"/>
      <c r="F2482" s="85"/>
      <c r="G2482" s="30"/>
      <c r="H2482" s="32"/>
      <c r="I2482" s="32"/>
      <c r="J2482" s="32"/>
      <c r="K2482" s="85"/>
      <c r="L2482" s="21"/>
      <c r="M2482" s="21"/>
      <c r="N2482" s="21"/>
    </row>
    <row r="2483" spans="1:14" ht="16.5" thickBot="1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ht="16.5" thickBot="1">
      <c r="A2484" s="124" t="s">
        <v>0</v>
      </c>
      <c r="B2484" s="124"/>
      <c r="C2484" s="124"/>
      <c r="D2484" s="124"/>
      <c r="E2484" s="124"/>
      <c r="F2484" s="124"/>
      <c r="G2484" s="124"/>
      <c r="H2484" s="124"/>
      <c r="I2484" s="124"/>
      <c r="J2484" s="124"/>
      <c r="K2484" s="124"/>
      <c r="L2484" s="124"/>
      <c r="M2484" s="124"/>
      <c r="N2484" s="124"/>
    </row>
    <row r="2485" spans="1:14" ht="16.5" thickBot="1">
      <c r="A2485" s="124"/>
      <c r="B2485" s="124"/>
      <c r="C2485" s="124"/>
      <c r="D2485" s="124"/>
      <c r="E2485" s="124"/>
      <c r="F2485" s="124"/>
      <c r="G2485" s="124"/>
      <c r="H2485" s="124"/>
      <c r="I2485" s="124"/>
      <c r="J2485" s="124"/>
      <c r="K2485" s="124"/>
      <c r="L2485" s="124"/>
      <c r="M2485" s="124"/>
      <c r="N2485" s="124"/>
    </row>
    <row r="2486" spans="1:14" ht="15.75">
      <c r="A2486" s="124"/>
      <c r="B2486" s="124"/>
      <c r="C2486" s="124"/>
      <c r="D2486" s="124"/>
      <c r="E2486" s="124"/>
      <c r="F2486" s="124"/>
      <c r="G2486" s="124"/>
      <c r="H2486" s="124"/>
      <c r="I2486" s="124"/>
      <c r="J2486" s="124"/>
      <c r="K2486" s="124"/>
      <c r="L2486" s="124"/>
      <c r="M2486" s="124"/>
      <c r="N2486" s="124"/>
    </row>
    <row r="2487" spans="1:14" ht="15.75">
      <c r="A2487" s="125" t="s">
        <v>1</v>
      </c>
      <c r="B2487" s="125"/>
      <c r="C2487" s="125"/>
      <c r="D2487" s="125"/>
      <c r="E2487" s="125"/>
      <c r="F2487" s="125"/>
      <c r="G2487" s="125"/>
      <c r="H2487" s="125"/>
      <c r="I2487" s="125"/>
      <c r="J2487" s="125"/>
      <c r="K2487" s="125"/>
      <c r="L2487" s="125"/>
      <c r="M2487" s="125"/>
      <c r="N2487" s="125"/>
    </row>
    <row r="2488" spans="1:14" ht="15.75">
      <c r="A2488" s="125" t="s">
        <v>2</v>
      </c>
      <c r="B2488" s="125"/>
      <c r="C2488" s="125"/>
      <c r="D2488" s="125"/>
      <c r="E2488" s="125"/>
      <c r="F2488" s="125"/>
      <c r="G2488" s="125"/>
      <c r="H2488" s="125"/>
      <c r="I2488" s="125"/>
      <c r="J2488" s="125"/>
      <c r="K2488" s="125"/>
      <c r="L2488" s="125"/>
      <c r="M2488" s="125"/>
      <c r="N2488" s="125"/>
    </row>
    <row r="2489" spans="1:14" ht="16.5" thickBot="1">
      <c r="A2489" s="126" t="s">
        <v>3</v>
      </c>
      <c r="B2489" s="126"/>
      <c r="C2489" s="126"/>
      <c r="D2489" s="126"/>
      <c r="E2489" s="126"/>
      <c r="F2489" s="126"/>
      <c r="G2489" s="126"/>
      <c r="H2489" s="126"/>
      <c r="I2489" s="126"/>
      <c r="J2489" s="126"/>
      <c r="K2489" s="126"/>
      <c r="L2489" s="126"/>
      <c r="M2489" s="126"/>
      <c r="N2489" s="126"/>
    </row>
    <row r="2490" spans="1:14" ht="15.75">
      <c r="A2490" s="54"/>
      <c r="B2490" s="54"/>
      <c r="C2490" s="54"/>
      <c r="D2490" s="55"/>
      <c r="E2490" s="56"/>
      <c r="F2490" s="57"/>
      <c r="G2490" s="56"/>
      <c r="H2490" s="56"/>
      <c r="I2490" s="56"/>
      <c r="J2490" s="56"/>
      <c r="K2490" s="55"/>
      <c r="L2490" s="55"/>
      <c r="M2490" s="55"/>
      <c r="N2490" s="55"/>
    </row>
    <row r="2491" spans="1:14" ht="15.75">
      <c r="A2491" s="127" t="s">
        <v>85</v>
      </c>
      <c r="B2491" s="127"/>
      <c r="C2491" s="127"/>
      <c r="D2491" s="127"/>
      <c r="E2491" s="127"/>
      <c r="F2491" s="127"/>
      <c r="G2491" s="127"/>
      <c r="H2491" s="127"/>
      <c r="I2491" s="127"/>
      <c r="J2491" s="127"/>
      <c r="K2491" s="127"/>
      <c r="L2491" s="127"/>
      <c r="M2491" s="127"/>
      <c r="N2491" s="127"/>
    </row>
    <row r="2492" spans="1:14" ht="15.75">
      <c r="A2492" s="127" t="s">
        <v>5</v>
      </c>
      <c r="B2492" s="127"/>
      <c r="C2492" s="127"/>
      <c r="D2492" s="127"/>
      <c r="E2492" s="127"/>
      <c r="F2492" s="127"/>
      <c r="G2492" s="127"/>
      <c r="H2492" s="127"/>
      <c r="I2492" s="127"/>
      <c r="J2492" s="127"/>
      <c r="K2492" s="127"/>
      <c r="L2492" s="127"/>
      <c r="M2492" s="127"/>
      <c r="N2492" s="127"/>
    </row>
    <row r="2493" spans="1:14" ht="16.5" customHeight="1">
      <c r="A2493" s="122" t="s">
        <v>6</v>
      </c>
      <c r="B2493" s="117" t="s">
        <v>7</v>
      </c>
      <c r="C2493" s="117" t="s">
        <v>8</v>
      </c>
      <c r="D2493" s="122" t="s">
        <v>9</v>
      </c>
      <c r="E2493" s="117" t="s">
        <v>10</v>
      </c>
      <c r="F2493" s="128" t="s">
        <v>11</v>
      </c>
      <c r="G2493" s="128" t="s">
        <v>12</v>
      </c>
      <c r="H2493" s="117" t="s">
        <v>13</v>
      </c>
      <c r="I2493" s="117" t="s">
        <v>14</v>
      </c>
      <c r="J2493" s="117" t="s">
        <v>15</v>
      </c>
      <c r="K2493" s="129" t="s">
        <v>16</v>
      </c>
      <c r="L2493" s="117" t="s">
        <v>17</v>
      </c>
      <c r="M2493" s="117" t="s">
        <v>18</v>
      </c>
      <c r="N2493" s="117" t="s">
        <v>19</v>
      </c>
    </row>
    <row r="2494" spans="1:14" ht="15.75">
      <c r="A2494" s="122"/>
      <c r="B2494" s="117"/>
      <c r="C2494" s="117"/>
      <c r="D2494" s="122"/>
      <c r="E2494" s="117"/>
      <c r="F2494" s="128"/>
      <c r="G2494" s="128"/>
      <c r="H2494" s="117"/>
      <c r="I2494" s="117"/>
      <c r="J2494" s="117"/>
      <c r="K2494" s="129"/>
      <c r="L2494" s="117"/>
      <c r="M2494" s="117"/>
      <c r="N2494" s="117"/>
    </row>
    <row r="2495" spans="1:14" ht="15.75">
      <c r="A2495" s="7">
        <v>1</v>
      </c>
      <c r="B2495" s="8">
        <v>42916</v>
      </c>
      <c r="C2495" s="6" t="s">
        <v>20</v>
      </c>
      <c r="D2495" s="6" t="s">
        <v>21</v>
      </c>
      <c r="E2495" s="6" t="s">
        <v>86</v>
      </c>
      <c r="F2495" s="9">
        <v>1258</v>
      </c>
      <c r="G2495" s="9">
        <v>1235</v>
      </c>
      <c r="H2495" s="9">
        <v>1270</v>
      </c>
      <c r="I2495" s="9">
        <v>1282</v>
      </c>
      <c r="J2495" s="9">
        <v>1294</v>
      </c>
      <c r="K2495" s="9">
        <v>1244</v>
      </c>
      <c r="L2495" s="10">
        <f aca="true" t="shared" si="573" ref="L2495:L2531">100000/F2495</f>
        <v>79.4912559618442</v>
      </c>
      <c r="M2495" s="11">
        <f aca="true" t="shared" si="574" ref="M2495:M2531">IF(D2495="BUY",(K2495-F2495)*(L2495),(F2495-K2495)*(L2495))</f>
        <v>-1112.8775834658188</v>
      </c>
      <c r="N2495" s="58">
        <f aca="true" t="shared" si="575" ref="N2495:N2531">M2495/(L2495)/F2495%</f>
        <v>-1.1128775834658187</v>
      </c>
    </row>
    <row r="2496" spans="1:14" ht="15.75">
      <c r="A2496" s="7">
        <v>2</v>
      </c>
      <c r="B2496" s="8">
        <v>42916</v>
      </c>
      <c r="C2496" s="6" t="s">
        <v>20</v>
      </c>
      <c r="D2496" s="6" t="s">
        <v>21</v>
      </c>
      <c r="E2496" s="6" t="s">
        <v>87</v>
      </c>
      <c r="F2496" s="9">
        <v>1250</v>
      </c>
      <c r="G2496" s="9">
        <v>1220</v>
      </c>
      <c r="H2496" s="9">
        <v>1265</v>
      </c>
      <c r="I2496" s="9">
        <v>1280</v>
      </c>
      <c r="J2496" s="9">
        <v>1295</v>
      </c>
      <c r="K2496" s="9">
        <v>1265</v>
      </c>
      <c r="L2496" s="10">
        <f t="shared" si="573"/>
        <v>80</v>
      </c>
      <c r="M2496" s="11">
        <f t="shared" si="574"/>
        <v>1200</v>
      </c>
      <c r="N2496" s="58">
        <f t="shared" si="575"/>
        <v>1.2</v>
      </c>
    </row>
    <row r="2497" spans="1:14" ht="15.75">
      <c r="A2497" s="7">
        <v>3</v>
      </c>
      <c r="B2497" s="8">
        <v>42916</v>
      </c>
      <c r="C2497" s="6" t="s">
        <v>20</v>
      </c>
      <c r="D2497" s="6" t="s">
        <v>21</v>
      </c>
      <c r="E2497" s="6" t="s">
        <v>88</v>
      </c>
      <c r="F2497" s="9">
        <v>519</v>
      </c>
      <c r="G2497" s="9">
        <v>509</v>
      </c>
      <c r="H2497" s="9">
        <v>525</v>
      </c>
      <c r="I2497" s="9">
        <v>530</v>
      </c>
      <c r="J2497" s="9">
        <v>535</v>
      </c>
      <c r="K2497" s="9">
        <v>525</v>
      </c>
      <c r="L2497" s="10">
        <f t="shared" si="573"/>
        <v>192.67822736030828</v>
      </c>
      <c r="M2497" s="11">
        <f t="shared" si="574"/>
        <v>1156.0693641618498</v>
      </c>
      <c r="N2497" s="58">
        <f t="shared" si="575"/>
        <v>1.1560693641618496</v>
      </c>
    </row>
    <row r="2498" spans="1:14" ht="15.75">
      <c r="A2498" s="7">
        <v>4</v>
      </c>
      <c r="B2498" s="8">
        <v>42915</v>
      </c>
      <c r="C2498" s="6" t="s">
        <v>20</v>
      </c>
      <c r="D2498" s="6" t="s">
        <v>21</v>
      </c>
      <c r="E2498" s="6" t="s">
        <v>89</v>
      </c>
      <c r="F2498" s="9">
        <v>262</v>
      </c>
      <c r="G2498" s="9">
        <v>254</v>
      </c>
      <c r="H2498" s="9">
        <v>266</v>
      </c>
      <c r="I2498" s="9">
        <v>270</v>
      </c>
      <c r="J2498" s="9">
        <v>274</v>
      </c>
      <c r="K2498" s="9">
        <v>266</v>
      </c>
      <c r="L2498" s="10">
        <f t="shared" si="573"/>
        <v>381.6793893129771</v>
      </c>
      <c r="M2498" s="11">
        <f t="shared" si="574"/>
        <v>1526.7175572519084</v>
      </c>
      <c r="N2498" s="58">
        <f t="shared" si="575"/>
        <v>1.5267175572519083</v>
      </c>
    </row>
    <row r="2499" spans="1:14" ht="15.75">
      <c r="A2499" s="7">
        <v>5</v>
      </c>
      <c r="B2499" s="8">
        <v>42915</v>
      </c>
      <c r="C2499" s="6" t="s">
        <v>20</v>
      </c>
      <c r="D2499" s="6" t="s">
        <v>21</v>
      </c>
      <c r="E2499" s="6" t="s">
        <v>90</v>
      </c>
      <c r="F2499" s="9">
        <v>662</v>
      </c>
      <c r="G2499" s="9">
        <v>649</v>
      </c>
      <c r="H2499" s="9">
        <v>669</v>
      </c>
      <c r="I2499" s="9">
        <v>676</v>
      </c>
      <c r="J2499" s="9">
        <v>683</v>
      </c>
      <c r="K2499" s="9">
        <v>669</v>
      </c>
      <c r="L2499" s="10">
        <f t="shared" si="573"/>
        <v>151.05740181268882</v>
      </c>
      <c r="M2499" s="11">
        <f t="shared" si="574"/>
        <v>1057.4018126888218</v>
      </c>
      <c r="N2499" s="58">
        <f t="shared" si="575"/>
        <v>1.0574018126888218</v>
      </c>
    </row>
    <row r="2500" spans="1:14" ht="15.75">
      <c r="A2500" s="7">
        <v>6</v>
      </c>
      <c r="B2500" s="8">
        <v>42915</v>
      </c>
      <c r="C2500" s="6" t="s">
        <v>20</v>
      </c>
      <c r="D2500" s="6" t="s">
        <v>21</v>
      </c>
      <c r="E2500" s="6" t="s">
        <v>91</v>
      </c>
      <c r="F2500" s="9">
        <v>600</v>
      </c>
      <c r="G2500" s="9">
        <v>588</v>
      </c>
      <c r="H2500" s="9">
        <v>607</v>
      </c>
      <c r="I2500" s="9">
        <v>614</v>
      </c>
      <c r="J2500" s="9">
        <v>620</v>
      </c>
      <c r="K2500" s="9">
        <v>607</v>
      </c>
      <c r="L2500" s="10">
        <f t="shared" si="573"/>
        <v>166.66666666666666</v>
      </c>
      <c r="M2500" s="11">
        <f t="shared" si="574"/>
        <v>1166.6666666666665</v>
      </c>
      <c r="N2500" s="58">
        <f t="shared" si="575"/>
        <v>1.1666666666666665</v>
      </c>
    </row>
    <row r="2501" spans="1:14" ht="15.75">
      <c r="A2501" s="7">
        <v>7</v>
      </c>
      <c r="B2501" s="8">
        <v>42914</v>
      </c>
      <c r="C2501" s="6" t="s">
        <v>20</v>
      </c>
      <c r="D2501" s="6" t="s">
        <v>21</v>
      </c>
      <c r="E2501" s="6" t="s">
        <v>89</v>
      </c>
      <c r="F2501" s="9">
        <v>257</v>
      </c>
      <c r="G2501" s="9">
        <v>249</v>
      </c>
      <c r="H2501" s="9">
        <v>261</v>
      </c>
      <c r="I2501" s="9">
        <v>265</v>
      </c>
      <c r="J2501" s="9">
        <v>269</v>
      </c>
      <c r="K2501" s="9">
        <v>260.5</v>
      </c>
      <c r="L2501" s="10">
        <f t="shared" si="573"/>
        <v>389.10505836575874</v>
      </c>
      <c r="M2501" s="11">
        <f t="shared" si="574"/>
        <v>1361.8677042801555</v>
      </c>
      <c r="N2501" s="58">
        <f t="shared" si="575"/>
        <v>1.3618677042801557</v>
      </c>
    </row>
    <row r="2502" spans="1:14" ht="15.75">
      <c r="A2502" s="7">
        <v>8</v>
      </c>
      <c r="B2502" s="8">
        <v>42913</v>
      </c>
      <c r="C2502" s="6" t="s">
        <v>20</v>
      </c>
      <c r="D2502" s="6" t="s">
        <v>21</v>
      </c>
      <c r="E2502" s="6" t="s">
        <v>92</v>
      </c>
      <c r="F2502" s="9">
        <v>1780</v>
      </c>
      <c r="G2502" s="9">
        <v>1750</v>
      </c>
      <c r="H2502" s="9">
        <v>1798</v>
      </c>
      <c r="I2502" s="9">
        <v>1816</v>
      </c>
      <c r="J2502" s="9">
        <v>1834</v>
      </c>
      <c r="K2502" s="9">
        <v>1816</v>
      </c>
      <c r="L2502" s="10">
        <f t="shared" si="573"/>
        <v>56.17977528089887</v>
      </c>
      <c r="M2502" s="11">
        <f t="shared" si="574"/>
        <v>2022.4719101123594</v>
      </c>
      <c r="N2502" s="58">
        <f t="shared" si="575"/>
        <v>2.0224719101123596</v>
      </c>
    </row>
    <row r="2503" spans="1:14" ht="15.75">
      <c r="A2503" s="7">
        <v>9</v>
      </c>
      <c r="B2503" s="8">
        <v>42909</v>
      </c>
      <c r="C2503" s="6" t="s">
        <v>20</v>
      </c>
      <c r="D2503" s="6" t="s">
        <v>21</v>
      </c>
      <c r="E2503" s="6" t="s">
        <v>93</v>
      </c>
      <c r="F2503" s="9">
        <v>515</v>
      </c>
      <c r="G2503" s="9">
        <v>510</v>
      </c>
      <c r="H2503" s="9">
        <v>520</v>
      </c>
      <c r="I2503" s="9">
        <v>525</v>
      </c>
      <c r="J2503" s="9">
        <v>530</v>
      </c>
      <c r="K2503" s="9">
        <v>510</v>
      </c>
      <c r="L2503" s="10">
        <f t="shared" si="573"/>
        <v>194.1747572815534</v>
      </c>
      <c r="M2503" s="11">
        <f t="shared" si="574"/>
        <v>-970.873786407767</v>
      </c>
      <c r="N2503" s="58">
        <f t="shared" si="575"/>
        <v>-0.9708737864077669</v>
      </c>
    </row>
    <row r="2504" spans="1:14" ht="15.75">
      <c r="A2504" s="7">
        <v>10</v>
      </c>
      <c r="B2504" s="8">
        <v>42909</v>
      </c>
      <c r="C2504" s="6" t="s">
        <v>20</v>
      </c>
      <c r="D2504" s="6" t="s">
        <v>94</v>
      </c>
      <c r="E2504" s="6" t="s">
        <v>23</v>
      </c>
      <c r="F2504" s="9">
        <v>865</v>
      </c>
      <c r="G2504" s="9">
        <v>880</v>
      </c>
      <c r="H2504" s="9">
        <v>857</v>
      </c>
      <c r="I2504" s="9">
        <v>850</v>
      </c>
      <c r="J2504" s="9">
        <v>842</v>
      </c>
      <c r="K2504" s="9">
        <v>857</v>
      </c>
      <c r="L2504" s="10">
        <f t="shared" si="573"/>
        <v>115.60693641618496</v>
      </c>
      <c r="M2504" s="11">
        <f t="shared" si="574"/>
        <v>924.8554913294797</v>
      </c>
      <c r="N2504" s="58">
        <f t="shared" si="575"/>
        <v>0.9248554913294798</v>
      </c>
    </row>
    <row r="2505" spans="1:14" ht="15.75">
      <c r="A2505" s="7">
        <v>11</v>
      </c>
      <c r="B2505" s="8">
        <v>42908</v>
      </c>
      <c r="C2505" s="6" t="s">
        <v>20</v>
      </c>
      <c r="D2505" s="6" t="s">
        <v>21</v>
      </c>
      <c r="E2505" s="6" t="s">
        <v>47</v>
      </c>
      <c r="F2505" s="9">
        <v>1560</v>
      </c>
      <c r="G2505" s="9">
        <v>1535</v>
      </c>
      <c r="H2505" s="9">
        <v>1580</v>
      </c>
      <c r="I2505" s="9">
        <v>1595</v>
      </c>
      <c r="J2505" s="9">
        <v>1610</v>
      </c>
      <c r="K2505" s="9">
        <v>1535</v>
      </c>
      <c r="L2505" s="10">
        <f t="shared" si="573"/>
        <v>64.1025641025641</v>
      </c>
      <c r="M2505" s="11">
        <f t="shared" si="574"/>
        <v>-1602.5641025641025</v>
      </c>
      <c r="N2505" s="58">
        <f t="shared" si="575"/>
        <v>-1.6025641025641026</v>
      </c>
    </row>
    <row r="2506" spans="1:14" ht="15.75">
      <c r="A2506" s="7">
        <v>12</v>
      </c>
      <c r="B2506" s="8">
        <v>42908</v>
      </c>
      <c r="C2506" s="6" t="s">
        <v>20</v>
      </c>
      <c r="D2506" s="6" t="s">
        <v>21</v>
      </c>
      <c r="E2506" s="6" t="s">
        <v>95</v>
      </c>
      <c r="F2506" s="9">
        <v>148</v>
      </c>
      <c r="G2506" s="9">
        <v>140</v>
      </c>
      <c r="H2506" s="9">
        <v>154</v>
      </c>
      <c r="I2506" s="9">
        <v>158</v>
      </c>
      <c r="J2506" s="9">
        <v>162</v>
      </c>
      <c r="K2506" s="9">
        <v>140</v>
      </c>
      <c r="L2506" s="10">
        <f t="shared" si="573"/>
        <v>675.6756756756756</v>
      </c>
      <c r="M2506" s="11">
        <f t="shared" si="574"/>
        <v>-5405.405405405405</v>
      </c>
      <c r="N2506" s="58">
        <f t="shared" si="575"/>
        <v>-5.405405405405405</v>
      </c>
    </row>
    <row r="2507" spans="1:14" ht="15.75">
      <c r="A2507" s="7">
        <v>13</v>
      </c>
      <c r="B2507" s="8">
        <v>42907</v>
      </c>
      <c r="C2507" s="6" t="s">
        <v>20</v>
      </c>
      <c r="D2507" s="6" t="s">
        <v>21</v>
      </c>
      <c r="E2507" s="6" t="s">
        <v>96</v>
      </c>
      <c r="F2507" s="9">
        <v>756</v>
      </c>
      <c r="G2507" s="9">
        <v>742</v>
      </c>
      <c r="H2507" s="9">
        <v>765</v>
      </c>
      <c r="I2507" s="9">
        <v>773</v>
      </c>
      <c r="J2507" s="9">
        <v>780</v>
      </c>
      <c r="K2507" s="9">
        <v>765</v>
      </c>
      <c r="L2507" s="10">
        <f t="shared" si="573"/>
        <v>132.27513227513228</v>
      </c>
      <c r="M2507" s="11">
        <f t="shared" si="574"/>
        <v>1190.4761904761906</v>
      </c>
      <c r="N2507" s="58">
        <f t="shared" si="575"/>
        <v>1.1904761904761905</v>
      </c>
    </row>
    <row r="2508" spans="1:14" ht="15.75">
      <c r="A2508" s="7">
        <v>14</v>
      </c>
      <c r="B2508" s="8">
        <v>42906</v>
      </c>
      <c r="C2508" s="6" t="s">
        <v>20</v>
      </c>
      <c r="D2508" s="6" t="s">
        <v>21</v>
      </c>
      <c r="E2508" s="6" t="s">
        <v>25</v>
      </c>
      <c r="F2508" s="9">
        <v>723</v>
      </c>
      <c r="G2508" s="9">
        <v>708</v>
      </c>
      <c r="H2508" s="9">
        <v>730</v>
      </c>
      <c r="I2508" s="9">
        <v>737</v>
      </c>
      <c r="J2508" s="9">
        <v>744</v>
      </c>
      <c r="K2508" s="9">
        <v>730</v>
      </c>
      <c r="L2508" s="10">
        <f t="shared" si="573"/>
        <v>138.31258644536652</v>
      </c>
      <c r="M2508" s="11">
        <f t="shared" si="574"/>
        <v>968.1881051175657</v>
      </c>
      <c r="N2508" s="58">
        <f t="shared" si="575"/>
        <v>0.9681881051175656</v>
      </c>
    </row>
    <row r="2509" spans="1:14" ht="15.75">
      <c r="A2509" s="7">
        <v>15</v>
      </c>
      <c r="B2509" s="8">
        <v>42906</v>
      </c>
      <c r="C2509" s="6" t="s">
        <v>20</v>
      </c>
      <c r="D2509" s="6" t="s">
        <v>21</v>
      </c>
      <c r="E2509" s="6" t="s">
        <v>52</v>
      </c>
      <c r="F2509" s="9">
        <v>1100</v>
      </c>
      <c r="G2509" s="9">
        <v>1080</v>
      </c>
      <c r="H2509" s="9">
        <v>1110</v>
      </c>
      <c r="I2509" s="9">
        <v>1120</v>
      </c>
      <c r="J2509" s="9">
        <v>1130</v>
      </c>
      <c r="K2509" s="9">
        <v>1080</v>
      </c>
      <c r="L2509" s="10">
        <f t="shared" si="573"/>
        <v>90.9090909090909</v>
      </c>
      <c r="M2509" s="11">
        <f t="shared" si="574"/>
        <v>-1818.181818181818</v>
      </c>
      <c r="N2509" s="58">
        <f t="shared" si="575"/>
        <v>-1.8181818181818181</v>
      </c>
    </row>
    <row r="2510" spans="1:14" ht="15.75">
      <c r="A2510" s="7">
        <v>16</v>
      </c>
      <c r="B2510" s="8">
        <v>42906</v>
      </c>
      <c r="C2510" s="6" t="s">
        <v>20</v>
      </c>
      <c r="D2510" s="6" t="s">
        <v>21</v>
      </c>
      <c r="E2510" s="6" t="s">
        <v>89</v>
      </c>
      <c r="F2510" s="9">
        <v>251</v>
      </c>
      <c r="G2510" s="9">
        <v>242</v>
      </c>
      <c r="H2510" s="9">
        <v>255</v>
      </c>
      <c r="I2510" s="9">
        <v>260</v>
      </c>
      <c r="J2510" s="9">
        <v>265</v>
      </c>
      <c r="K2510" s="9">
        <v>254.5</v>
      </c>
      <c r="L2510" s="10">
        <f t="shared" si="573"/>
        <v>398.40637450199205</v>
      </c>
      <c r="M2510" s="11">
        <f t="shared" si="574"/>
        <v>1394.4223107569721</v>
      </c>
      <c r="N2510" s="58">
        <f t="shared" si="575"/>
        <v>1.3944223107569722</v>
      </c>
    </row>
    <row r="2511" spans="1:14" ht="15.75">
      <c r="A2511" s="7">
        <v>17</v>
      </c>
      <c r="B2511" s="8">
        <v>42906</v>
      </c>
      <c r="C2511" s="6" t="s">
        <v>20</v>
      </c>
      <c r="D2511" s="6" t="s">
        <v>21</v>
      </c>
      <c r="E2511" s="6" t="s">
        <v>97</v>
      </c>
      <c r="F2511" s="9">
        <v>254</v>
      </c>
      <c r="G2511" s="9">
        <v>244</v>
      </c>
      <c r="H2511" s="9">
        <v>259</v>
      </c>
      <c r="I2511" s="9">
        <v>264</v>
      </c>
      <c r="J2511" s="9">
        <v>269</v>
      </c>
      <c r="K2511" s="9">
        <v>259</v>
      </c>
      <c r="L2511" s="10">
        <f t="shared" si="573"/>
        <v>393.7007874015748</v>
      </c>
      <c r="M2511" s="11">
        <f t="shared" si="574"/>
        <v>1968.5039370078741</v>
      </c>
      <c r="N2511" s="58">
        <f t="shared" si="575"/>
        <v>1.968503937007874</v>
      </c>
    </row>
    <row r="2512" spans="1:14" ht="15.75">
      <c r="A2512" s="7">
        <v>18</v>
      </c>
      <c r="B2512" s="8">
        <v>42905</v>
      </c>
      <c r="C2512" s="6" t="s">
        <v>20</v>
      </c>
      <c r="D2512" s="6" t="s">
        <v>21</v>
      </c>
      <c r="E2512" s="6" t="s">
        <v>80</v>
      </c>
      <c r="F2512" s="9">
        <v>1580</v>
      </c>
      <c r="G2512" s="9">
        <v>1555</v>
      </c>
      <c r="H2512" s="9">
        <v>1595</v>
      </c>
      <c r="I2512" s="9">
        <v>1610</v>
      </c>
      <c r="J2512" s="9">
        <v>1625</v>
      </c>
      <c r="K2512" s="9">
        <v>1625</v>
      </c>
      <c r="L2512" s="10">
        <f t="shared" si="573"/>
        <v>63.29113924050633</v>
      </c>
      <c r="M2512" s="11">
        <f t="shared" si="574"/>
        <v>2848.101265822785</v>
      </c>
      <c r="N2512" s="58">
        <f t="shared" si="575"/>
        <v>2.848101265822785</v>
      </c>
    </row>
    <row r="2513" spans="1:14" ht="15.75">
      <c r="A2513" s="7">
        <v>19</v>
      </c>
      <c r="B2513" s="8">
        <v>42905</v>
      </c>
      <c r="C2513" s="6" t="s">
        <v>20</v>
      </c>
      <c r="D2513" s="6" t="s">
        <v>21</v>
      </c>
      <c r="E2513" s="6" t="s">
        <v>98</v>
      </c>
      <c r="F2513" s="9">
        <v>617</v>
      </c>
      <c r="G2513" s="9">
        <v>605</v>
      </c>
      <c r="H2513" s="9">
        <v>622</v>
      </c>
      <c r="I2513" s="9">
        <v>630</v>
      </c>
      <c r="J2513" s="9">
        <v>637</v>
      </c>
      <c r="K2513" s="9">
        <v>610.5</v>
      </c>
      <c r="L2513" s="10">
        <f t="shared" si="573"/>
        <v>162.07455429497568</v>
      </c>
      <c r="M2513" s="11">
        <f t="shared" si="574"/>
        <v>-1053.484602917342</v>
      </c>
      <c r="N2513" s="58">
        <f t="shared" si="575"/>
        <v>-1.0534846029173421</v>
      </c>
    </row>
    <row r="2514" spans="1:14" ht="15.75">
      <c r="A2514" s="7">
        <v>20</v>
      </c>
      <c r="B2514" s="8">
        <v>42902</v>
      </c>
      <c r="C2514" s="6" t="s">
        <v>20</v>
      </c>
      <c r="D2514" s="6" t="s">
        <v>21</v>
      </c>
      <c r="E2514" s="6" t="s">
        <v>99</v>
      </c>
      <c r="F2514" s="9">
        <v>1090</v>
      </c>
      <c r="G2514" s="9">
        <v>1070</v>
      </c>
      <c r="H2514" s="9">
        <v>1105</v>
      </c>
      <c r="I2514" s="9">
        <v>1120</v>
      </c>
      <c r="J2514" s="9">
        <v>1135</v>
      </c>
      <c r="K2514" s="9">
        <v>1102</v>
      </c>
      <c r="L2514" s="10">
        <f t="shared" si="573"/>
        <v>91.74311926605505</v>
      </c>
      <c r="M2514" s="11">
        <f t="shared" si="574"/>
        <v>1100.9174311926606</v>
      </c>
      <c r="N2514" s="58">
        <f t="shared" si="575"/>
        <v>1.1009174311926606</v>
      </c>
    </row>
    <row r="2515" spans="1:14" ht="15.75">
      <c r="A2515" s="7">
        <v>21</v>
      </c>
      <c r="B2515" s="8">
        <v>42902</v>
      </c>
      <c r="C2515" s="6" t="s">
        <v>20</v>
      </c>
      <c r="D2515" s="6" t="s">
        <v>21</v>
      </c>
      <c r="E2515" s="6" t="s">
        <v>100</v>
      </c>
      <c r="F2515" s="9">
        <v>313</v>
      </c>
      <c r="G2515" s="9">
        <v>305</v>
      </c>
      <c r="H2515" s="9">
        <v>317</v>
      </c>
      <c r="I2515" s="9">
        <v>321</v>
      </c>
      <c r="J2515" s="9">
        <v>325</v>
      </c>
      <c r="K2515" s="9">
        <v>325</v>
      </c>
      <c r="L2515" s="10">
        <f t="shared" si="573"/>
        <v>319.4888178913738</v>
      </c>
      <c r="M2515" s="11">
        <f t="shared" si="574"/>
        <v>3833.8658146964854</v>
      </c>
      <c r="N2515" s="58">
        <f t="shared" si="575"/>
        <v>3.8338658146964857</v>
      </c>
    </row>
    <row r="2516" spans="1:14" ht="15.75">
      <c r="A2516" s="7">
        <v>22</v>
      </c>
      <c r="B2516" s="8">
        <v>42901</v>
      </c>
      <c r="C2516" s="6" t="s">
        <v>20</v>
      </c>
      <c r="D2516" s="6" t="s">
        <v>21</v>
      </c>
      <c r="E2516" s="6" t="s">
        <v>101</v>
      </c>
      <c r="F2516" s="9">
        <v>836</v>
      </c>
      <c r="G2516" s="9">
        <v>820</v>
      </c>
      <c r="H2516" s="9">
        <v>844</v>
      </c>
      <c r="I2516" s="9">
        <v>852</v>
      </c>
      <c r="J2516" s="9">
        <v>860</v>
      </c>
      <c r="K2516" s="9">
        <v>844</v>
      </c>
      <c r="L2516" s="10">
        <f t="shared" si="573"/>
        <v>119.61722488038278</v>
      </c>
      <c r="M2516" s="11">
        <f t="shared" si="574"/>
        <v>956.9377990430622</v>
      </c>
      <c r="N2516" s="58">
        <f t="shared" si="575"/>
        <v>0.9569377990430623</v>
      </c>
    </row>
    <row r="2517" spans="1:14" ht="15.75">
      <c r="A2517" s="7">
        <v>23</v>
      </c>
      <c r="B2517" s="8">
        <v>42899</v>
      </c>
      <c r="C2517" s="6" t="s">
        <v>20</v>
      </c>
      <c r="D2517" s="6" t="s">
        <v>21</v>
      </c>
      <c r="E2517" s="6" t="s">
        <v>51</v>
      </c>
      <c r="F2517" s="9">
        <v>230</v>
      </c>
      <c r="G2517" s="9">
        <v>222</v>
      </c>
      <c r="H2517" s="9">
        <v>234</v>
      </c>
      <c r="I2517" s="9">
        <v>238</v>
      </c>
      <c r="J2517" s="9">
        <v>242</v>
      </c>
      <c r="K2517" s="9">
        <v>222</v>
      </c>
      <c r="L2517" s="10">
        <f t="shared" si="573"/>
        <v>434.7826086956522</v>
      </c>
      <c r="M2517" s="11">
        <f t="shared" si="574"/>
        <v>-3478.2608695652175</v>
      </c>
      <c r="N2517" s="58">
        <f t="shared" si="575"/>
        <v>-3.4782608695652177</v>
      </c>
    </row>
    <row r="2518" spans="1:14" ht="15.75">
      <c r="A2518" s="7">
        <v>24</v>
      </c>
      <c r="B2518" s="8">
        <v>42899</v>
      </c>
      <c r="C2518" s="6" t="s">
        <v>20</v>
      </c>
      <c r="D2518" s="6" t="s">
        <v>21</v>
      </c>
      <c r="E2518" s="6" t="s">
        <v>24</v>
      </c>
      <c r="F2518" s="9">
        <v>1910</v>
      </c>
      <c r="G2518" s="9">
        <v>1880</v>
      </c>
      <c r="H2518" s="9">
        <v>1930</v>
      </c>
      <c r="I2518" s="9">
        <v>1950</v>
      </c>
      <c r="J2518" s="9">
        <v>1970</v>
      </c>
      <c r="K2518" s="9">
        <v>1930</v>
      </c>
      <c r="L2518" s="10">
        <f t="shared" si="573"/>
        <v>52.35602094240838</v>
      </c>
      <c r="M2518" s="11">
        <f t="shared" si="574"/>
        <v>1047.1204188481674</v>
      </c>
      <c r="N2518" s="58">
        <f t="shared" si="575"/>
        <v>1.0471204188481673</v>
      </c>
    </row>
    <row r="2519" spans="1:14" ht="15.75">
      <c r="A2519" s="7">
        <v>25</v>
      </c>
      <c r="B2519" s="8">
        <v>42894</v>
      </c>
      <c r="C2519" s="6" t="s">
        <v>20</v>
      </c>
      <c r="D2519" s="6" t="s">
        <v>21</v>
      </c>
      <c r="E2519" s="6" t="s">
        <v>91</v>
      </c>
      <c r="F2519" s="9">
        <v>642</v>
      </c>
      <c r="G2519" s="9">
        <v>628</v>
      </c>
      <c r="H2519" s="9">
        <v>649</v>
      </c>
      <c r="I2519" s="9">
        <v>656</v>
      </c>
      <c r="J2519" s="9">
        <v>663</v>
      </c>
      <c r="K2519" s="9">
        <v>635.15</v>
      </c>
      <c r="L2519" s="10">
        <f t="shared" si="573"/>
        <v>155.76323987538942</v>
      </c>
      <c r="M2519" s="11">
        <f t="shared" si="574"/>
        <v>-1066.978193146421</v>
      </c>
      <c r="N2519" s="58">
        <f t="shared" si="575"/>
        <v>-1.066978193146421</v>
      </c>
    </row>
    <row r="2520" spans="1:14" ht="15.75">
      <c r="A2520" s="7">
        <v>26</v>
      </c>
      <c r="B2520" s="8">
        <v>42893</v>
      </c>
      <c r="C2520" s="6" t="s">
        <v>20</v>
      </c>
      <c r="D2520" s="6" t="s">
        <v>21</v>
      </c>
      <c r="E2520" s="6" t="s">
        <v>102</v>
      </c>
      <c r="F2520" s="9">
        <v>1210</v>
      </c>
      <c r="G2520" s="9">
        <v>1185</v>
      </c>
      <c r="H2520" s="9">
        <v>1225</v>
      </c>
      <c r="I2520" s="9">
        <v>1240</v>
      </c>
      <c r="J2520" s="9">
        <v>1255</v>
      </c>
      <c r="K2520" s="9">
        <v>1185</v>
      </c>
      <c r="L2520" s="10">
        <f t="shared" si="573"/>
        <v>82.64462809917356</v>
      </c>
      <c r="M2520" s="11">
        <f t="shared" si="574"/>
        <v>-2066.115702479339</v>
      </c>
      <c r="N2520" s="58">
        <f t="shared" si="575"/>
        <v>-2.0661157024793386</v>
      </c>
    </row>
    <row r="2521" spans="1:14" ht="15.75">
      <c r="A2521" s="7">
        <v>27</v>
      </c>
      <c r="B2521" s="8">
        <v>42893</v>
      </c>
      <c r="C2521" s="6" t="s">
        <v>20</v>
      </c>
      <c r="D2521" s="6" t="s">
        <v>21</v>
      </c>
      <c r="E2521" s="6" t="s">
        <v>96</v>
      </c>
      <c r="F2521" s="9">
        <v>751</v>
      </c>
      <c r="G2521" s="9">
        <v>735</v>
      </c>
      <c r="H2521" s="9">
        <v>758</v>
      </c>
      <c r="I2521" s="9">
        <v>766</v>
      </c>
      <c r="J2521" s="9">
        <v>774</v>
      </c>
      <c r="K2521" s="9">
        <v>766</v>
      </c>
      <c r="L2521" s="10">
        <f t="shared" si="573"/>
        <v>133.15579227696404</v>
      </c>
      <c r="M2521" s="11">
        <f t="shared" si="574"/>
        <v>1997.3368841544604</v>
      </c>
      <c r="N2521" s="58">
        <f t="shared" si="575"/>
        <v>1.9973368841544608</v>
      </c>
    </row>
    <row r="2522" spans="1:14" ht="15.75">
      <c r="A2522" s="7">
        <v>28</v>
      </c>
      <c r="B2522" s="8">
        <v>42893</v>
      </c>
      <c r="C2522" s="6" t="s">
        <v>20</v>
      </c>
      <c r="D2522" s="6" t="s">
        <v>21</v>
      </c>
      <c r="E2522" s="6" t="s">
        <v>103</v>
      </c>
      <c r="F2522" s="9">
        <v>526</v>
      </c>
      <c r="G2522" s="9">
        <v>515</v>
      </c>
      <c r="H2522" s="9">
        <v>532</v>
      </c>
      <c r="I2522" s="9">
        <v>538</v>
      </c>
      <c r="J2522" s="9">
        <v>544</v>
      </c>
      <c r="K2522" s="9">
        <v>538</v>
      </c>
      <c r="L2522" s="10">
        <f t="shared" si="573"/>
        <v>190.11406844106463</v>
      </c>
      <c r="M2522" s="11">
        <f t="shared" si="574"/>
        <v>2281.3688212927755</v>
      </c>
      <c r="N2522" s="58">
        <f t="shared" si="575"/>
        <v>2.2813688212927756</v>
      </c>
    </row>
    <row r="2523" spans="1:14" ht="15.75">
      <c r="A2523" s="7">
        <v>29</v>
      </c>
      <c r="B2523" s="8">
        <v>42892</v>
      </c>
      <c r="C2523" s="6" t="s">
        <v>20</v>
      </c>
      <c r="D2523" s="6" t="s">
        <v>21</v>
      </c>
      <c r="E2523" s="6" t="s">
        <v>24</v>
      </c>
      <c r="F2523" s="9">
        <v>1846</v>
      </c>
      <c r="G2523" s="9">
        <v>1810</v>
      </c>
      <c r="H2523" s="9">
        <v>1866</v>
      </c>
      <c r="I2523" s="9">
        <v>1886</v>
      </c>
      <c r="J2523" s="9">
        <v>1906</v>
      </c>
      <c r="K2523" s="9">
        <v>1886</v>
      </c>
      <c r="L2523" s="10">
        <f t="shared" si="573"/>
        <v>54.17118093174431</v>
      </c>
      <c r="M2523" s="11">
        <f t="shared" si="574"/>
        <v>2166.8472372697724</v>
      </c>
      <c r="N2523" s="58">
        <f t="shared" si="575"/>
        <v>2.1668472372697725</v>
      </c>
    </row>
    <row r="2524" spans="1:14" ht="15.75">
      <c r="A2524" s="7">
        <v>30</v>
      </c>
      <c r="B2524" s="8">
        <v>42892</v>
      </c>
      <c r="C2524" s="6" t="s">
        <v>20</v>
      </c>
      <c r="D2524" s="6" t="s">
        <v>21</v>
      </c>
      <c r="E2524" s="6" t="s">
        <v>80</v>
      </c>
      <c r="F2524" s="9">
        <v>1580</v>
      </c>
      <c r="G2524" s="9">
        <v>1550</v>
      </c>
      <c r="H2524" s="9">
        <v>1595</v>
      </c>
      <c r="I2524" s="9">
        <v>1610</v>
      </c>
      <c r="J2524" s="9">
        <v>1625</v>
      </c>
      <c r="K2524" s="9">
        <v>1595</v>
      </c>
      <c r="L2524" s="10">
        <f t="shared" si="573"/>
        <v>63.29113924050633</v>
      </c>
      <c r="M2524" s="11">
        <f t="shared" si="574"/>
        <v>949.367088607595</v>
      </c>
      <c r="N2524" s="58">
        <f t="shared" si="575"/>
        <v>0.9493670886075949</v>
      </c>
    </row>
    <row r="2525" spans="1:14" ht="15.75">
      <c r="A2525" s="7">
        <v>31</v>
      </c>
      <c r="B2525" s="8">
        <v>42891</v>
      </c>
      <c r="C2525" s="6" t="s">
        <v>20</v>
      </c>
      <c r="D2525" s="6" t="s">
        <v>21</v>
      </c>
      <c r="E2525" s="6" t="s">
        <v>80</v>
      </c>
      <c r="F2525" s="9">
        <v>1420</v>
      </c>
      <c r="G2525" s="9">
        <v>1395</v>
      </c>
      <c r="H2525" s="9">
        <v>1435</v>
      </c>
      <c r="I2525" s="9">
        <v>1450</v>
      </c>
      <c r="J2525" s="9">
        <v>1465</v>
      </c>
      <c r="K2525" s="9">
        <v>1465</v>
      </c>
      <c r="L2525" s="10">
        <f t="shared" si="573"/>
        <v>70.4225352112676</v>
      </c>
      <c r="M2525" s="11">
        <f t="shared" si="574"/>
        <v>3169.014084507042</v>
      </c>
      <c r="N2525" s="58">
        <f t="shared" si="575"/>
        <v>3.1690140845070425</v>
      </c>
    </row>
    <row r="2526" spans="1:14" ht="15.75">
      <c r="A2526" s="7">
        <v>32</v>
      </c>
      <c r="B2526" s="8">
        <v>42891</v>
      </c>
      <c r="C2526" s="6" t="s">
        <v>20</v>
      </c>
      <c r="D2526" s="6" t="s">
        <v>21</v>
      </c>
      <c r="E2526" s="6" t="s">
        <v>104</v>
      </c>
      <c r="F2526" s="9">
        <v>556</v>
      </c>
      <c r="G2526" s="9">
        <v>546</v>
      </c>
      <c r="H2526" s="9">
        <v>562</v>
      </c>
      <c r="I2526" s="9">
        <v>567</v>
      </c>
      <c r="J2526" s="9">
        <v>572</v>
      </c>
      <c r="K2526" s="9">
        <v>562</v>
      </c>
      <c r="L2526" s="10">
        <f t="shared" si="573"/>
        <v>179.85611510791367</v>
      </c>
      <c r="M2526" s="11">
        <f t="shared" si="574"/>
        <v>1079.136690647482</v>
      </c>
      <c r="N2526" s="58">
        <f t="shared" si="575"/>
        <v>1.0791366906474822</v>
      </c>
    </row>
    <row r="2527" spans="1:14" ht="15.75">
      <c r="A2527" s="7">
        <v>33</v>
      </c>
      <c r="B2527" s="8">
        <v>42888</v>
      </c>
      <c r="C2527" s="6" t="s">
        <v>20</v>
      </c>
      <c r="D2527" s="6" t="s">
        <v>21</v>
      </c>
      <c r="E2527" s="6" t="s">
        <v>105</v>
      </c>
      <c r="F2527" s="9">
        <v>548</v>
      </c>
      <c r="G2527" s="9">
        <v>538</v>
      </c>
      <c r="H2527" s="9">
        <v>554</v>
      </c>
      <c r="I2527" s="9">
        <v>559</v>
      </c>
      <c r="J2527" s="9">
        <v>564</v>
      </c>
      <c r="K2527" s="9">
        <v>554</v>
      </c>
      <c r="L2527" s="10">
        <f t="shared" si="573"/>
        <v>182.4817518248175</v>
      </c>
      <c r="M2527" s="11">
        <f t="shared" si="574"/>
        <v>1094.890510948905</v>
      </c>
      <c r="N2527" s="58">
        <f t="shared" si="575"/>
        <v>1.094890510948905</v>
      </c>
    </row>
    <row r="2528" spans="1:14" ht="15.75">
      <c r="A2528" s="7">
        <v>34</v>
      </c>
      <c r="B2528" s="8">
        <v>42888</v>
      </c>
      <c r="C2528" s="6" t="s">
        <v>20</v>
      </c>
      <c r="D2528" s="6" t="s">
        <v>21</v>
      </c>
      <c r="E2528" s="6" t="s">
        <v>24</v>
      </c>
      <c r="F2528" s="9">
        <v>1860</v>
      </c>
      <c r="G2528" s="9">
        <v>1830</v>
      </c>
      <c r="H2528" s="9">
        <v>1880</v>
      </c>
      <c r="I2528" s="9">
        <v>1900</v>
      </c>
      <c r="J2528" s="9">
        <v>1920</v>
      </c>
      <c r="K2528" s="9">
        <v>1851</v>
      </c>
      <c r="L2528" s="10">
        <f t="shared" si="573"/>
        <v>53.763440860215056</v>
      </c>
      <c r="M2528" s="11">
        <f t="shared" si="574"/>
        <v>-483.8709677419355</v>
      </c>
      <c r="N2528" s="58">
        <f t="shared" si="575"/>
        <v>-0.48387096774193544</v>
      </c>
    </row>
    <row r="2529" spans="1:14" ht="15.75">
      <c r="A2529" s="7">
        <v>35</v>
      </c>
      <c r="B2529" s="8">
        <v>42888</v>
      </c>
      <c r="C2529" s="6" t="s">
        <v>20</v>
      </c>
      <c r="D2529" s="6" t="s">
        <v>21</v>
      </c>
      <c r="E2529" s="6" t="s">
        <v>103</v>
      </c>
      <c r="F2529" s="9">
        <v>500</v>
      </c>
      <c r="G2529" s="9">
        <v>490</v>
      </c>
      <c r="H2529" s="9">
        <v>505</v>
      </c>
      <c r="I2529" s="9">
        <v>510</v>
      </c>
      <c r="J2529" s="9">
        <v>515</v>
      </c>
      <c r="K2529" s="9">
        <v>505</v>
      </c>
      <c r="L2529" s="10">
        <f t="shared" si="573"/>
        <v>200</v>
      </c>
      <c r="M2529" s="11">
        <f t="shared" si="574"/>
        <v>1000</v>
      </c>
      <c r="N2529" s="58">
        <f t="shared" si="575"/>
        <v>1</v>
      </c>
    </row>
    <row r="2530" spans="1:14" ht="15.75">
      <c r="A2530" s="7">
        <v>36</v>
      </c>
      <c r="B2530" s="8">
        <v>42887</v>
      </c>
      <c r="C2530" s="6" t="s">
        <v>20</v>
      </c>
      <c r="D2530" s="6" t="s">
        <v>21</v>
      </c>
      <c r="E2530" s="6" t="s">
        <v>98</v>
      </c>
      <c r="F2530" s="9">
        <v>617</v>
      </c>
      <c r="G2530" s="9">
        <v>605</v>
      </c>
      <c r="H2530" s="9">
        <v>624</v>
      </c>
      <c r="I2530" s="9">
        <v>630</v>
      </c>
      <c r="J2530" s="9">
        <v>636</v>
      </c>
      <c r="K2530" s="9">
        <v>630</v>
      </c>
      <c r="L2530" s="10">
        <f t="shared" si="573"/>
        <v>162.07455429497568</v>
      </c>
      <c r="M2530" s="11">
        <f t="shared" si="574"/>
        <v>2106.969205834684</v>
      </c>
      <c r="N2530" s="58">
        <f t="shared" si="575"/>
        <v>2.1069692058346843</v>
      </c>
    </row>
    <row r="2531" spans="1:14" ht="15.75">
      <c r="A2531" s="7">
        <v>37</v>
      </c>
      <c r="B2531" s="8">
        <v>42887</v>
      </c>
      <c r="C2531" s="6" t="s">
        <v>20</v>
      </c>
      <c r="D2531" s="6" t="s">
        <v>21</v>
      </c>
      <c r="E2531" s="6" t="s">
        <v>25</v>
      </c>
      <c r="F2531" s="9">
        <v>701</v>
      </c>
      <c r="G2531" s="9">
        <v>686</v>
      </c>
      <c r="H2531" s="9">
        <v>709</v>
      </c>
      <c r="I2531" s="9">
        <v>717</v>
      </c>
      <c r="J2531" s="9">
        <v>725</v>
      </c>
      <c r="K2531" s="9">
        <v>717</v>
      </c>
      <c r="L2531" s="10">
        <f t="shared" si="573"/>
        <v>142.65335235378032</v>
      </c>
      <c r="M2531" s="11">
        <f t="shared" si="574"/>
        <v>2282.453637660485</v>
      </c>
      <c r="N2531" s="58">
        <f t="shared" si="575"/>
        <v>2.282453637660485</v>
      </c>
    </row>
    <row r="2532" ht="15.75">
      <c r="B2532" s="23"/>
    </row>
    <row r="2533" spans="1:14" ht="15.75">
      <c r="A2533" s="82" t="s">
        <v>26</v>
      </c>
      <c r="B2533" s="23"/>
      <c r="C2533" s="24"/>
      <c r="D2533" s="25"/>
      <c r="E2533" s="26"/>
      <c r="F2533" s="26"/>
      <c r="G2533" s="27"/>
      <c r="H2533" s="35"/>
      <c r="I2533" s="35"/>
      <c r="J2533" s="35"/>
      <c r="K2533" s="26"/>
      <c r="L2533" s="21"/>
      <c r="N2533" s="91"/>
    </row>
    <row r="2534" spans="1:12" ht="15.75">
      <c r="A2534" s="82" t="s">
        <v>27</v>
      </c>
      <c r="B2534" s="23"/>
      <c r="C2534" s="24"/>
      <c r="D2534" s="25"/>
      <c r="E2534" s="26"/>
      <c r="F2534" s="26"/>
      <c r="G2534" s="27"/>
      <c r="H2534" s="26"/>
      <c r="I2534" s="26"/>
      <c r="J2534" s="26"/>
      <c r="K2534" s="26"/>
      <c r="L2534" s="21"/>
    </row>
    <row r="2535" spans="1:14" ht="15.75">
      <c r="A2535" s="82" t="s">
        <v>27</v>
      </c>
      <c r="B2535" s="23"/>
      <c r="C2535" s="24"/>
      <c r="D2535" s="25"/>
      <c r="E2535" s="26"/>
      <c r="F2535" s="26"/>
      <c r="G2535" s="27"/>
      <c r="H2535" s="26"/>
      <c r="I2535" s="26"/>
      <c r="J2535" s="26"/>
      <c r="K2535" s="26"/>
      <c r="L2535" s="21"/>
      <c r="M2535" s="21"/>
      <c r="N2535" s="21"/>
    </row>
    <row r="2536" spans="1:14" ht="16.5" thickBot="1">
      <c r="A2536" s="28"/>
      <c r="B2536" s="23"/>
      <c r="C2536" s="26"/>
      <c r="D2536" s="26"/>
      <c r="E2536" s="26"/>
      <c r="F2536" s="29"/>
      <c r="G2536" s="30"/>
      <c r="H2536" s="31" t="s">
        <v>28</v>
      </c>
      <c r="I2536" s="31"/>
      <c r="J2536" s="32"/>
      <c r="K2536" s="32"/>
      <c r="L2536" s="21"/>
      <c r="M2536" s="21"/>
      <c r="N2536" s="21"/>
    </row>
    <row r="2537" spans="1:12" ht="15.75">
      <c r="A2537" s="28"/>
      <c r="B2537" s="23"/>
      <c r="C2537" s="119" t="s">
        <v>29</v>
      </c>
      <c r="D2537" s="119"/>
      <c r="E2537" s="33">
        <v>37</v>
      </c>
      <c r="F2537" s="34">
        <f>F2538+F2539+F2540+F2541+F2542+F2543</f>
        <v>100</v>
      </c>
      <c r="G2537" s="35">
        <v>37</v>
      </c>
      <c r="H2537" s="36">
        <f>G2538/G2537%</f>
        <v>72.97297297297297</v>
      </c>
      <c r="I2537" s="36"/>
      <c r="J2537" s="36"/>
      <c r="L2537" s="21"/>
    </row>
    <row r="2538" spans="1:14" ht="15.75">
      <c r="A2538" s="28"/>
      <c r="B2538" s="23"/>
      <c r="C2538" s="115" t="s">
        <v>30</v>
      </c>
      <c r="D2538" s="115"/>
      <c r="E2538" s="37">
        <v>27</v>
      </c>
      <c r="F2538" s="38">
        <f>(E2538/E2537)*100</f>
        <v>72.97297297297297</v>
      </c>
      <c r="G2538" s="35">
        <v>27</v>
      </c>
      <c r="H2538" s="32"/>
      <c r="I2538" s="32"/>
      <c r="J2538" s="26"/>
      <c r="K2538" s="32"/>
      <c r="M2538" s="26" t="s">
        <v>31</v>
      </c>
      <c r="N2538" s="26"/>
    </row>
    <row r="2539" spans="1:14" ht="15.75">
      <c r="A2539" s="39"/>
      <c r="B2539" s="23"/>
      <c r="C2539" s="115" t="s">
        <v>32</v>
      </c>
      <c r="D2539" s="115"/>
      <c r="E2539" s="37">
        <v>0</v>
      </c>
      <c r="F2539" s="38">
        <f>(E2539/E2537)*100</f>
        <v>0</v>
      </c>
      <c r="G2539" s="40"/>
      <c r="H2539" s="35"/>
      <c r="I2539" s="35"/>
      <c r="J2539" s="26"/>
      <c r="K2539" s="32"/>
      <c r="L2539" s="21"/>
      <c r="M2539" s="24"/>
      <c r="N2539" s="24"/>
    </row>
    <row r="2540" spans="1:14" ht="15.75">
      <c r="A2540" s="39"/>
      <c r="B2540" s="23"/>
      <c r="C2540" s="115" t="s">
        <v>33</v>
      </c>
      <c r="D2540" s="115"/>
      <c r="E2540" s="37">
        <v>1</v>
      </c>
      <c r="F2540" s="38">
        <f>(E2540/E2537)*100</f>
        <v>2.7027027027027026</v>
      </c>
      <c r="G2540" s="40"/>
      <c r="H2540" s="35"/>
      <c r="I2540" s="35"/>
      <c r="J2540" s="26"/>
      <c r="K2540" s="32"/>
      <c r="L2540" s="21"/>
      <c r="M2540" s="21"/>
      <c r="N2540" s="21"/>
    </row>
    <row r="2541" spans="1:14" ht="15.75">
      <c r="A2541" s="39"/>
      <c r="B2541" s="23"/>
      <c r="C2541" s="115" t="s">
        <v>34</v>
      </c>
      <c r="D2541" s="115"/>
      <c r="E2541" s="37">
        <v>9</v>
      </c>
      <c r="F2541" s="38">
        <f>(E2541/E2537)*100</f>
        <v>24.324324324324326</v>
      </c>
      <c r="G2541" s="40"/>
      <c r="H2541" s="26" t="s">
        <v>35</v>
      </c>
      <c r="I2541" s="26"/>
      <c r="J2541" s="41"/>
      <c r="K2541" s="32"/>
      <c r="L2541" s="21"/>
      <c r="M2541" s="21"/>
      <c r="N2541" s="21"/>
    </row>
    <row r="2542" spans="1:14" ht="15.75">
      <c r="A2542" s="39"/>
      <c r="B2542" s="23"/>
      <c r="C2542" s="115" t="s">
        <v>36</v>
      </c>
      <c r="D2542" s="115"/>
      <c r="E2542" s="37">
        <v>0</v>
      </c>
      <c r="F2542" s="38">
        <v>0</v>
      </c>
      <c r="G2542" s="40"/>
      <c r="H2542" s="26"/>
      <c r="I2542" s="26"/>
      <c r="J2542" s="41"/>
      <c r="K2542" s="32"/>
      <c r="L2542" s="21"/>
      <c r="M2542" s="21"/>
      <c r="N2542" s="21"/>
    </row>
    <row r="2543" spans="1:14" ht="16.5" thickBot="1">
      <c r="A2543" s="39"/>
      <c r="B2543" s="23"/>
      <c r="C2543" s="116" t="s">
        <v>37</v>
      </c>
      <c r="D2543" s="116"/>
      <c r="E2543" s="42"/>
      <c r="F2543" s="43">
        <f>(E2543/E2537)*100</f>
        <v>0</v>
      </c>
      <c r="G2543" s="40"/>
      <c r="H2543" s="26"/>
      <c r="I2543" s="26"/>
      <c r="M2543" s="21"/>
      <c r="N2543" s="21"/>
    </row>
    <row r="2544" spans="1:14" ht="15.75">
      <c r="A2544" s="83" t="s">
        <v>38</v>
      </c>
      <c r="B2544" s="23"/>
      <c r="C2544" s="24"/>
      <c r="D2544" s="24"/>
      <c r="E2544" s="26"/>
      <c r="F2544" s="26"/>
      <c r="G2544" s="84"/>
      <c r="H2544" s="85"/>
      <c r="I2544" s="85"/>
      <c r="J2544" s="85"/>
      <c r="K2544" s="26"/>
      <c r="L2544" s="21"/>
      <c r="M2544" s="44"/>
      <c r="N2544" s="44"/>
    </row>
    <row r="2545" spans="1:14" ht="15.75">
      <c r="A2545" s="25" t="s">
        <v>39</v>
      </c>
      <c r="B2545" s="23"/>
      <c r="C2545" s="86"/>
      <c r="D2545" s="87"/>
      <c r="E2545" s="28"/>
      <c r="F2545" s="85"/>
      <c r="G2545" s="84"/>
      <c r="H2545" s="85"/>
      <c r="I2545" s="85"/>
      <c r="J2545" s="85"/>
      <c r="K2545" s="26"/>
      <c r="L2545" s="21"/>
      <c r="M2545" s="28"/>
      <c r="N2545" s="28"/>
    </row>
    <row r="2546" spans="1:14" ht="15.75">
      <c r="A2546" s="25" t="s">
        <v>40</v>
      </c>
      <c r="B2546" s="23"/>
      <c r="C2546" s="24"/>
      <c r="D2546" s="87"/>
      <c r="E2546" s="28"/>
      <c r="F2546" s="85"/>
      <c r="G2546" s="84"/>
      <c r="H2546" s="32"/>
      <c r="I2546" s="32"/>
      <c r="J2546" s="32"/>
      <c r="K2546" s="26"/>
      <c r="L2546" s="21"/>
      <c r="M2546" s="21"/>
      <c r="N2546" s="21"/>
    </row>
    <row r="2547" spans="1:14" ht="15.75">
      <c r="A2547" s="25" t="s">
        <v>41</v>
      </c>
      <c r="B2547" s="86"/>
      <c r="C2547" s="24"/>
      <c r="D2547" s="87"/>
      <c r="E2547" s="28"/>
      <c r="F2547" s="85"/>
      <c r="G2547" s="30"/>
      <c r="H2547" s="32"/>
      <c r="I2547" s="32"/>
      <c r="J2547" s="32"/>
      <c r="K2547" s="26"/>
      <c r="L2547" s="21"/>
      <c r="M2547" s="21"/>
      <c r="N2547" s="21"/>
    </row>
    <row r="2548" spans="1:14" ht="15.75" customHeight="1">
      <c r="A2548" s="25" t="s">
        <v>42</v>
      </c>
      <c r="B2548" s="39"/>
      <c r="C2548" s="24"/>
      <c r="D2548" s="88"/>
      <c r="E2548" s="85"/>
      <c r="F2548" s="85"/>
      <c r="G2548" s="30"/>
      <c r="H2548" s="32"/>
      <c r="I2548" s="32"/>
      <c r="J2548" s="32"/>
      <c r="K2548" s="85"/>
      <c r="L2548" s="21"/>
      <c r="M2548" s="21"/>
      <c r="N2548" s="21"/>
    </row>
    <row r="2549" ht="16.5" thickBot="1"/>
    <row r="2550" spans="1:14" ht="16.5" thickBot="1">
      <c r="A2550" s="124" t="s">
        <v>0</v>
      </c>
      <c r="B2550" s="124"/>
      <c r="C2550" s="124"/>
      <c r="D2550" s="124"/>
      <c r="E2550" s="124"/>
      <c r="F2550" s="124"/>
      <c r="G2550" s="124"/>
      <c r="H2550" s="124"/>
      <c r="I2550" s="124"/>
      <c r="J2550" s="124"/>
      <c r="K2550" s="124"/>
      <c r="L2550" s="124"/>
      <c r="M2550" s="124"/>
      <c r="N2550" s="124"/>
    </row>
    <row r="2551" spans="1:14" ht="16.5" thickBot="1">
      <c r="A2551" s="124"/>
      <c r="B2551" s="124"/>
      <c r="C2551" s="124"/>
      <c r="D2551" s="124"/>
      <c r="E2551" s="124"/>
      <c r="F2551" s="124"/>
      <c r="G2551" s="124"/>
      <c r="H2551" s="124"/>
      <c r="I2551" s="124"/>
      <c r="J2551" s="124"/>
      <c r="K2551" s="124"/>
      <c r="L2551" s="124"/>
      <c r="M2551" s="124"/>
      <c r="N2551" s="124"/>
    </row>
    <row r="2552" spans="1:14" ht="15.75">
      <c r="A2552" s="124"/>
      <c r="B2552" s="124"/>
      <c r="C2552" s="124"/>
      <c r="D2552" s="124"/>
      <c r="E2552" s="124"/>
      <c r="F2552" s="124"/>
      <c r="G2552" s="124"/>
      <c r="H2552" s="124"/>
      <c r="I2552" s="124"/>
      <c r="J2552" s="124"/>
      <c r="K2552" s="124"/>
      <c r="L2552" s="124"/>
      <c r="M2552" s="124"/>
      <c r="N2552" s="124"/>
    </row>
    <row r="2553" spans="1:14" ht="15.75" customHeight="1">
      <c r="A2553" s="132" t="s">
        <v>1</v>
      </c>
      <c r="B2553" s="132"/>
      <c r="C2553" s="132"/>
      <c r="D2553" s="132"/>
      <c r="E2553" s="132"/>
      <c r="F2553" s="132"/>
      <c r="G2553" s="132"/>
      <c r="H2553" s="132"/>
      <c r="I2553" s="132"/>
      <c r="J2553" s="132"/>
      <c r="K2553" s="132"/>
      <c r="L2553" s="132"/>
      <c r="M2553" s="132"/>
      <c r="N2553" s="132"/>
    </row>
    <row r="2554" spans="1:14" ht="15.75">
      <c r="A2554" s="132" t="s">
        <v>2</v>
      </c>
      <c r="B2554" s="132"/>
      <c r="C2554" s="132"/>
      <c r="D2554" s="132"/>
      <c r="E2554" s="132"/>
      <c r="F2554" s="132"/>
      <c r="G2554" s="132"/>
      <c r="H2554" s="132"/>
      <c r="I2554" s="132"/>
      <c r="J2554" s="132"/>
      <c r="K2554" s="132"/>
      <c r="L2554" s="132"/>
      <c r="M2554" s="132"/>
      <c r="N2554" s="132"/>
    </row>
    <row r="2555" spans="1:14" ht="16.5" thickBot="1">
      <c r="A2555" s="130" t="s">
        <v>3</v>
      </c>
      <c r="B2555" s="130"/>
      <c r="C2555" s="130"/>
      <c r="D2555" s="130"/>
      <c r="E2555" s="130"/>
      <c r="F2555" s="130"/>
      <c r="G2555" s="130"/>
      <c r="H2555" s="130"/>
      <c r="I2555" s="130"/>
      <c r="J2555" s="130"/>
      <c r="K2555" s="130"/>
      <c r="L2555" s="130"/>
      <c r="M2555" s="130"/>
      <c r="N2555" s="130"/>
    </row>
    <row r="2556" spans="1:14" ht="15.75">
      <c r="A2556" s="54"/>
      <c r="B2556" s="54"/>
      <c r="C2556" s="54"/>
      <c r="D2556" s="55"/>
      <c r="E2556" s="56"/>
      <c r="F2556" s="57"/>
      <c r="G2556" s="56"/>
      <c r="H2556" s="56"/>
      <c r="I2556" s="56"/>
      <c r="J2556" s="56"/>
      <c r="K2556" s="55"/>
      <c r="L2556" s="55"/>
      <c r="M2556" s="55"/>
      <c r="N2556" s="55"/>
    </row>
    <row r="2557" spans="1:14" ht="15.75">
      <c r="A2557" s="131" t="s">
        <v>106</v>
      </c>
      <c r="B2557" s="131"/>
      <c r="C2557" s="131"/>
      <c r="D2557" s="131"/>
      <c r="E2557" s="131"/>
      <c r="F2557" s="131"/>
      <c r="G2557" s="131"/>
      <c r="H2557" s="131"/>
      <c r="I2557" s="131"/>
      <c r="J2557" s="131"/>
      <c r="K2557" s="131"/>
      <c r="L2557" s="131"/>
      <c r="M2557" s="131"/>
      <c r="N2557" s="131"/>
    </row>
    <row r="2558" spans="1:14" ht="15.75">
      <c r="A2558" s="131" t="s">
        <v>5</v>
      </c>
      <c r="B2558" s="131"/>
      <c r="C2558" s="131"/>
      <c r="D2558" s="131"/>
      <c r="E2558" s="131"/>
      <c r="F2558" s="131"/>
      <c r="G2558" s="131"/>
      <c r="H2558" s="131"/>
      <c r="I2558" s="131"/>
      <c r="J2558" s="131"/>
      <c r="K2558" s="131"/>
      <c r="L2558" s="131"/>
      <c r="M2558" s="131"/>
      <c r="N2558" s="131"/>
    </row>
    <row r="2559" spans="1:14" ht="16.5" customHeight="1">
      <c r="A2559" s="122" t="s">
        <v>6</v>
      </c>
      <c r="B2559" s="117" t="s">
        <v>7</v>
      </c>
      <c r="C2559" s="117" t="s">
        <v>8</v>
      </c>
      <c r="D2559" s="122" t="s">
        <v>9</v>
      </c>
      <c r="E2559" s="117" t="s">
        <v>10</v>
      </c>
      <c r="F2559" s="117" t="s">
        <v>11</v>
      </c>
      <c r="G2559" s="117" t="s">
        <v>12</v>
      </c>
      <c r="H2559" s="117" t="s">
        <v>13</v>
      </c>
      <c r="I2559" s="117" t="s">
        <v>14</v>
      </c>
      <c r="J2559" s="117" t="s">
        <v>15</v>
      </c>
      <c r="K2559" s="120" t="s">
        <v>16</v>
      </c>
      <c r="L2559" s="117" t="s">
        <v>107</v>
      </c>
      <c r="M2559" s="117" t="s">
        <v>18</v>
      </c>
      <c r="N2559" s="117" t="s">
        <v>19</v>
      </c>
    </row>
    <row r="2560" spans="1:14" ht="15.75">
      <c r="A2560" s="122"/>
      <c r="B2560" s="117"/>
      <c r="C2560" s="117"/>
      <c r="D2560" s="122"/>
      <c r="E2560" s="117"/>
      <c r="F2560" s="117"/>
      <c r="G2560" s="117"/>
      <c r="H2560" s="117"/>
      <c r="I2560" s="117"/>
      <c r="J2560" s="117"/>
      <c r="K2560" s="120"/>
      <c r="L2560" s="117"/>
      <c r="M2560" s="117"/>
      <c r="N2560" s="117"/>
    </row>
    <row r="2561" spans="1:14" s="6" customFormat="1" ht="15.75">
      <c r="A2561" s="7">
        <v>1</v>
      </c>
      <c r="B2561" s="8">
        <v>42949</v>
      </c>
      <c r="C2561" s="6" t="s">
        <v>20</v>
      </c>
      <c r="D2561" s="6" t="s">
        <v>21</v>
      </c>
      <c r="E2561" s="6" t="s">
        <v>274</v>
      </c>
      <c r="F2561" s="9">
        <v>170</v>
      </c>
      <c r="G2561" s="9">
        <v>164</v>
      </c>
      <c r="H2561" s="9">
        <v>173</v>
      </c>
      <c r="I2561" s="9">
        <v>176</v>
      </c>
      <c r="J2561" s="9">
        <v>179</v>
      </c>
      <c r="K2561" s="9">
        <v>173</v>
      </c>
      <c r="L2561" s="10">
        <f>100000/F2561</f>
        <v>588.2352941176471</v>
      </c>
      <c r="M2561" s="11">
        <f>IF(D2561="BUY",(K2561-F2561)*(L2561),(F2561-K2561)*(L2561))</f>
        <v>1764.7058823529412</v>
      </c>
      <c r="N2561" s="58">
        <f>M2561/(L2561)/F2561%</f>
        <v>1.7647058823529411</v>
      </c>
    </row>
    <row r="2562" spans="1:14" ht="15.75">
      <c r="A2562" s="7">
        <v>1</v>
      </c>
      <c r="B2562" s="8">
        <v>42886</v>
      </c>
      <c r="C2562" s="6" t="s">
        <v>20</v>
      </c>
      <c r="D2562" s="6" t="s">
        <v>21</v>
      </c>
      <c r="E2562" s="6" t="s">
        <v>108</v>
      </c>
      <c r="F2562" s="9">
        <v>570</v>
      </c>
      <c r="G2562" s="9">
        <v>530</v>
      </c>
      <c r="H2562" s="9">
        <v>590</v>
      </c>
      <c r="I2562" s="9">
        <v>610</v>
      </c>
      <c r="J2562" s="9">
        <v>630</v>
      </c>
      <c r="K2562" s="9">
        <v>590</v>
      </c>
      <c r="L2562" s="10">
        <f aca="true" t="shared" si="576" ref="L2562:L2621">100000/F2562</f>
        <v>175.43859649122808</v>
      </c>
      <c r="M2562" s="59">
        <f aca="true" t="shared" si="577" ref="M2562:M2621">IF(D2562="BUY",(K2562-F2562)*(L2562),(F2562-K2562)*(L2562))</f>
        <v>3508.7719298245615</v>
      </c>
      <c r="N2562" s="58">
        <f aca="true" t="shared" si="578" ref="N2562:N2621">M2562/(L2562)/F2562%</f>
        <v>3.508771929824561</v>
      </c>
    </row>
    <row r="2563" spans="1:14" ht="15.75">
      <c r="A2563" s="7">
        <v>2</v>
      </c>
      <c r="B2563" s="8">
        <v>42886</v>
      </c>
      <c r="C2563" s="6" t="s">
        <v>20</v>
      </c>
      <c r="D2563" s="6" t="s">
        <v>21</v>
      </c>
      <c r="E2563" s="6" t="s">
        <v>102</v>
      </c>
      <c r="F2563" s="9">
        <v>1170</v>
      </c>
      <c r="G2563" s="9">
        <v>1150</v>
      </c>
      <c r="H2563" s="9">
        <v>1180</v>
      </c>
      <c r="I2563" s="9">
        <v>1190</v>
      </c>
      <c r="J2563" s="9">
        <v>1200</v>
      </c>
      <c r="K2563" s="9">
        <v>1200</v>
      </c>
      <c r="L2563" s="10">
        <f t="shared" si="576"/>
        <v>85.47008547008546</v>
      </c>
      <c r="M2563" s="11">
        <f t="shared" si="577"/>
        <v>2564.102564102564</v>
      </c>
      <c r="N2563" s="58">
        <f t="shared" si="578"/>
        <v>2.5641025641025643</v>
      </c>
    </row>
    <row r="2564" spans="1:14" ht="15.75">
      <c r="A2564" s="7">
        <v>3</v>
      </c>
      <c r="B2564" s="8">
        <v>42886</v>
      </c>
      <c r="C2564" s="6" t="s">
        <v>20</v>
      </c>
      <c r="D2564" s="6" t="s">
        <v>21</v>
      </c>
      <c r="E2564" s="6" t="s">
        <v>96</v>
      </c>
      <c r="F2564" s="9">
        <v>720</v>
      </c>
      <c r="G2564" s="9">
        <v>707</v>
      </c>
      <c r="H2564" s="9">
        <v>727</v>
      </c>
      <c r="I2564" s="9">
        <v>734</v>
      </c>
      <c r="J2564" s="9">
        <v>741</v>
      </c>
      <c r="K2564" s="9">
        <v>734</v>
      </c>
      <c r="L2564" s="10">
        <f t="shared" si="576"/>
        <v>138.88888888888889</v>
      </c>
      <c r="M2564" s="11">
        <f t="shared" si="577"/>
        <v>1944.4444444444443</v>
      </c>
      <c r="N2564" s="58">
        <f t="shared" si="578"/>
        <v>1.9444444444444444</v>
      </c>
    </row>
    <row r="2565" spans="1:14" ht="15.75">
      <c r="A2565" s="7">
        <v>4</v>
      </c>
      <c r="B2565" s="8">
        <v>42886</v>
      </c>
      <c r="C2565" s="6" t="s">
        <v>20</v>
      </c>
      <c r="D2565" s="6" t="s">
        <v>21</v>
      </c>
      <c r="E2565" s="6" t="s">
        <v>25</v>
      </c>
      <c r="F2565" s="9">
        <v>684</v>
      </c>
      <c r="G2565" s="9">
        <v>671</v>
      </c>
      <c r="H2565" s="9">
        <v>690</v>
      </c>
      <c r="I2565" s="9">
        <v>697</v>
      </c>
      <c r="J2565" s="9">
        <v>704</v>
      </c>
      <c r="K2565" s="9">
        <v>697</v>
      </c>
      <c r="L2565" s="10">
        <f t="shared" si="576"/>
        <v>146.19883040935673</v>
      </c>
      <c r="M2565" s="11">
        <f t="shared" si="577"/>
        <v>1900.5847953216376</v>
      </c>
      <c r="N2565" s="58">
        <f t="shared" si="578"/>
        <v>1.9005847953216375</v>
      </c>
    </row>
    <row r="2566" spans="1:14" ht="15.75">
      <c r="A2566" s="7">
        <v>5</v>
      </c>
      <c r="B2566" s="8">
        <v>42886</v>
      </c>
      <c r="C2566" s="6" t="s">
        <v>20</v>
      </c>
      <c r="D2566" s="6" t="s">
        <v>21</v>
      </c>
      <c r="E2566" s="6" t="s">
        <v>68</v>
      </c>
      <c r="F2566" s="9">
        <v>960</v>
      </c>
      <c r="G2566" s="9">
        <v>940</v>
      </c>
      <c r="H2566" s="9">
        <v>970</v>
      </c>
      <c r="I2566" s="9">
        <v>980</v>
      </c>
      <c r="J2566" s="9">
        <v>990</v>
      </c>
      <c r="K2566" s="9">
        <v>970</v>
      </c>
      <c r="L2566" s="10">
        <f t="shared" si="576"/>
        <v>104.16666666666667</v>
      </c>
      <c r="M2566" s="11">
        <f t="shared" si="577"/>
        <v>1041.6666666666667</v>
      </c>
      <c r="N2566" s="58">
        <f t="shared" si="578"/>
        <v>1.0416666666666667</v>
      </c>
    </row>
    <row r="2567" spans="1:14" ht="15.75">
      <c r="A2567" s="7">
        <v>6</v>
      </c>
      <c r="B2567" s="8">
        <v>42886</v>
      </c>
      <c r="C2567" s="6" t="s">
        <v>20</v>
      </c>
      <c r="D2567" s="6" t="s">
        <v>21</v>
      </c>
      <c r="E2567" s="6" t="s">
        <v>109</v>
      </c>
      <c r="F2567" s="9">
        <v>453</v>
      </c>
      <c r="G2567" s="9">
        <v>443</v>
      </c>
      <c r="H2567" s="9">
        <v>458</v>
      </c>
      <c r="I2567" s="9">
        <v>463</v>
      </c>
      <c r="J2567" s="9">
        <v>468</v>
      </c>
      <c r="K2567" s="9">
        <v>458</v>
      </c>
      <c r="L2567" s="10">
        <f t="shared" si="576"/>
        <v>220.7505518763797</v>
      </c>
      <c r="M2567" s="11">
        <f t="shared" si="577"/>
        <v>1103.7527593818984</v>
      </c>
      <c r="N2567" s="58">
        <f t="shared" si="578"/>
        <v>1.1037527593818983</v>
      </c>
    </row>
    <row r="2568" spans="1:14" ht="15.75">
      <c r="A2568" s="7">
        <v>7</v>
      </c>
      <c r="B2568" s="8">
        <v>42885</v>
      </c>
      <c r="C2568" s="6" t="s">
        <v>20</v>
      </c>
      <c r="D2568" s="6" t="s">
        <v>21</v>
      </c>
      <c r="E2568" s="6" t="s">
        <v>82</v>
      </c>
      <c r="F2568" s="9">
        <v>723</v>
      </c>
      <c r="G2568" s="9">
        <v>709</v>
      </c>
      <c r="H2568" s="9">
        <v>730</v>
      </c>
      <c r="I2568" s="9">
        <v>737</v>
      </c>
      <c r="J2568" s="9">
        <v>744</v>
      </c>
      <c r="K2568" s="9">
        <v>730</v>
      </c>
      <c r="L2568" s="10">
        <f t="shared" si="576"/>
        <v>138.31258644536652</v>
      </c>
      <c r="M2568" s="11">
        <f t="shared" si="577"/>
        <v>968.1881051175657</v>
      </c>
      <c r="N2568" s="58">
        <f t="shared" si="578"/>
        <v>0.9681881051175656</v>
      </c>
    </row>
    <row r="2569" spans="1:14" ht="15.75">
      <c r="A2569" s="7">
        <v>8</v>
      </c>
      <c r="B2569" s="8">
        <v>42885</v>
      </c>
      <c r="C2569" s="6" t="s">
        <v>20</v>
      </c>
      <c r="D2569" s="6" t="s">
        <v>21</v>
      </c>
      <c r="E2569" s="6" t="s">
        <v>57</v>
      </c>
      <c r="F2569" s="9">
        <v>855</v>
      </c>
      <c r="G2569" s="9">
        <v>838</v>
      </c>
      <c r="H2569" s="9">
        <v>864</v>
      </c>
      <c r="I2569" s="9">
        <v>873</v>
      </c>
      <c r="J2569" s="9">
        <v>882</v>
      </c>
      <c r="K2569" s="9">
        <v>873</v>
      </c>
      <c r="L2569" s="10">
        <f t="shared" si="576"/>
        <v>116.95906432748538</v>
      </c>
      <c r="M2569" s="11">
        <f t="shared" si="577"/>
        <v>2105.2631578947367</v>
      </c>
      <c r="N2569" s="58">
        <f t="shared" si="578"/>
        <v>2.1052631578947367</v>
      </c>
    </row>
    <row r="2570" spans="1:14" ht="15.75" customHeight="1">
      <c r="A2570" s="7">
        <v>9</v>
      </c>
      <c r="B2570" s="8">
        <v>42885</v>
      </c>
      <c r="C2570" s="6" t="s">
        <v>20</v>
      </c>
      <c r="D2570" s="6" t="s">
        <v>21</v>
      </c>
      <c r="E2570" s="6" t="s">
        <v>110</v>
      </c>
      <c r="F2570" s="9">
        <v>620</v>
      </c>
      <c r="G2570" s="9">
        <v>608</v>
      </c>
      <c r="H2570" s="9">
        <v>626</v>
      </c>
      <c r="I2570" s="9">
        <v>632</v>
      </c>
      <c r="J2570" s="9">
        <v>640</v>
      </c>
      <c r="K2570" s="9">
        <v>626</v>
      </c>
      <c r="L2570" s="10">
        <f t="shared" si="576"/>
        <v>161.29032258064515</v>
      </c>
      <c r="M2570" s="11">
        <f t="shared" si="577"/>
        <v>967.741935483871</v>
      </c>
      <c r="N2570" s="58">
        <f t="shared" si="578"/>
        <v>0.9677419354838709</v>
      </c>
    </row>
    <row r="2571" spans="1:14" ht="15.75">
      <c r="A2571" s="7">
        <v>10</v>
      </c>
      <c r="B2571" s="8">
        <v>42884</v>
      </c>
      <c r="C2571" s="6" t="s">
        <v>20</v>
      </c>
      <c r="D2571" s="6" t="s">
        <v>21</v>
      </c>
      <c r="E2571" s="6" t="s">
        <v>111</v>
      </c>
      <c r="F2571" s="9">
        <v>300</v>
      </c>
      <c r="G2571" s="9">
        <v>292</v>
      </c>
      <c r="H2571" s="9">
        <v>304</v>
      </c>
      <c r="I2571" s="9">
        <v>308</v>
      </c>
      <c r="J2571" s="9">
        <v>312</v>
      </c>
      <c r="K2571" s="9">
        <v>304</v>
      </c>
      <c r="L2571" s="10">
        <f t="shared" si="576"/>
        <v>333.3333333333333</v>
      </c>
      <c r="M2571" s="11">
        <f t="shared" si="577"/>
        <v>1333.3333333333333</v>
      </c>
      <c r="N2571" s="58">
        <f t="shared" si="578"/>
        <v>1.3333333333333333</v>
      </c>
    </row>
    <row r="2572" spans="1:14" ht="15.75">
      <c r="A2572" s="7">
        <v>11</v>
      </c>
      <c r="B2572" s="8">
        <v>42884</v>
      </c>
      <c r="C2572" s="6" t="s">
        <v>20</v>
      </c>
      <c r="D2572" s="6" t="s">
        <v>21</v>
      </c>
      <c r="E2572" s="6" t="s">
        <v>57</v>
      </c>
      <c r="F2572" s="9">
        <v>850</v>
      </c>
      <c r="G2572" s="9">
        <v>835</v>
      </c>
      <c r="H2572" s="9">
        <v>858</v>
      </c>
      <c r="I2572" s="9">
        <v>866</v>
      </c>
      <c r="J2572" s="9">
        <v>874</v>
      </c>
      <c r="K2572" s="9">
        <v>858</v>
      </c>
      <c r="L2572" s="10">
        <f t="shared" si="576"/>
        <v>117.6470588235294</v>
      </c>
      <c r="M2572" s="11">
        <f t="shared" si="577"/>
        <v>941.1764705882352</v>
      </c>
      <c r="N2572" s="58">
        <f t="shared" si="578"/>
        <v>0.9411764705882353</v>
      </c>
    </row>
    <row r="2573" spans="1:14" ht="15.75">
      <c r="A2573" s="7">
        <v>12</v>
      </c>
      <c r="B2573" s="8">
        <v>42884</v>
      </c>
      <c r="C2573" s="6" t="s">
        <v>20</v>
      </c>
      <c r="D2573" s="6" t="s">
        <v>21</v>
      </c>
      <c r="E2573" s="6" t="s">
        <v>112</v>
      </c>
      <c r="F2573" s="9">
        <v>500</v>
      </c>
      <c r="G2573" s="9">
        <v>490</v>
      </c>
      <c r="H2573" s="9">
        <v>505</v>
      </c>
      <c r="I2573" s="9">
        <v>510</v>
      </c>
      <c r="J2573" s="9">
        <v>515</v>
      </c>
      <c r="K2573" s="9">
        <v>515</v>
      </c>
      <c r="L2573" s="10">
        <f t="shared" si="576"/>
        <v>200</v>
      </c>
      <c r="M2573" s="11">
        <f t="shared" si="577"/>
        <v>3000</v>
      </c>
      <c r="N2573" s="58">
        <f t="shared" si="578"/>
        <v>3</v>
      </c>
    </row>
    <row r="2574" spans="1:14" ht="15.75">
      <c r="A2574" s="7">
        <v>13</v>
      </c>
      <c r="B2574" s="8">
        <v>42881</v>
      </c>
      <c r="C2574" s="6" t="s">
        <v>20</v>
      </c>
      <c r="D2574" s="6" t="s">
        <v>21</v>
      </c>
      <c r="E2574" s="6" t="s">
        <v>113</v>
      </c>
      <c r="F2574" s="9">
        <v>310</v>
      </c>
      <c r="G2574" s="9">
        <v>302</v>
      </c>
      <c r="H2574" s="9">
        <v>314</v>
      </c>
      <c r="I2574" s="9">
        <v>318</v>
      </c>
      <c r="J2574" s="9">
        <v>322</v>
      </c>
      <c r="K2574" s="9">
        <v>318</v>
      </c>
      <c r="L2574" s="10">
        <f t="shared" si="576"/>
        <v>322.5806451612903</v>
      </c>
      <c r="M2574" s="11">
        <f t="shared" si="577"/>
        <v>2580.6451612903224</v>
      </c>
      <c r="N2574" s="58">
        <f t="shared" si="578"/>
        <v>2.5806451612903225</v>
      </c>
    </row>
    <row r="2575" spans="1:14" ht="15.75">
      <c r="A2575" s="7">
        <v>14</v>
      </c>
      <c r="B2575" s="8">
        <v>42881</v>
      </c>
      <c r="C2575" s="6" t="s">
        <v>20</v>
      </c>
      <c r="D2575" s="6" t="s">
        <v>21</v>
      </c>
      <c r="E2575" s="6" t="s">
        <v>109</v>
      </c>
      <c r="F2575" s="9">
        <v>400</v>
      </c>
      <c r="G2575" s="9">
        <v>430</v>
      </c>
      <c r="H2575" s="9">
        <v>445</v>
      </c>
      <c r="I2575" s="9">
        <v>450</v>
      </c>
      <c r="J2575" s="9">
        <v>455</v>
      </c>
      <c r="K2575" s="9">
        <v>450</v>
      </c>
      <c r="L2575" s="10">
        <f t="shared" si="576"/>
        <v>250</v>
      </c>
      <c r="M2575" s="11">
        <f t="shared" si="577"/>
        <v>12500</v>
      </c>
      <c r="N2575" s="58">
        <f t="shared" si="578"/>
        <v>12.5</v>
      </c>
    </row>
    <row r="2576" spans="1:14" ht="15.75">
      <c r="A2576" s="7">
        <v>15</v>
      </c>
      <c r="B2576" s="8">
        <v>42881</v>
      </c>
      <c r="C2576" s="6" t="s">
        <v>20</v>
      </c>
      <c r="D2576" s="6" t="s">
        <v>21</v>
      </c>
      <c r="E2576" s="6" t="s">
        <v>57</v>
      </c>
      <c r="F2576" s="9">
        <v>830</v>
      </c>
      <c r="G2576" s="9">
        <v>815</v>
      </c>
      <c r="H2576" s="9">
        <v>838</v>
      </c>
      <c r="I2576" s="9">
        <v>846</v>
      </c>
      <c r="J2576" s="9">
        <v>854</v>
      </c>
      <c r="K2576" s="9">
        <v>838</v>
      </c>
      <c r="L2576" s="10">
        <f t="shared" si="576"/>
        <v>120.48192771084338</v>
      </c>
      <c r="M2576" s="11">
        <f t="shared" si="577"/>
        <v>963.855421686747</v>
      </c>
      <c r="N2576" s="58">
        <f t="shared" si="578"/>
        <v>0.9638554216867469</v>
      </c>
    </row>
    <row r="2577" spans="1:14" ht="15.75">
      <c r="A2577" s="7">
        <v>16</v>
      </c>
      <c r="B2577" s="8">
        <v>42880</v>
      </c>
      <c r="C2577" s="6" t="s">
        <v>20</v>
      </c>
      <c r="D2577" s="6" t="s">
        <v>21</v>
      </c>
      <c r="E2577" s="6" t="s">
        <v>57</v>
      </c>
      <c r="F2577" s="9">
        <v>805</v>
      </c>
      <c r="G2577" s="9">
        <v>785</v>
      </c>
      <c r="H2577" s="9">
        <v>813</v>
      </c>
      <c r="I2577" s="9">
        <v>821</v>
      </c>
      <c r="J2577" s="9">
        <v>829</v>
      </c>
      <c r="K2577" s="9">
        <v>829</v>
      </c>
      <c r="L2577" s="10">
        <f t="shared" si="576"/>
        <v>124.22360248447205</v>
      </c>
      <c r="M2577" s="11">
        <f t="shared" si="577"/>
        <v>2981.3664596273293</v>
      </c>
      <c r="N2577" s="58">
        <f t="shared" si="578"/>
        <v>2.981366459627329</v>
      </c>
    </row>
    <row r="2578" spans="1:14" ht="15.75">
      <c r="A2578" s="7">
        <v>17</v>
      </c>
      <c r="B2578" s="8">
        <v>42880</v>
      </c>
      <c r="C2578" s="6" t="s">
        <v>20</v>
      </c>
      <c r="D2578" s="6" t="s">
        <v>21</v>
      </c>
      <c r="E2578" s="6" t="s">
        <v>114</v>
      </c>
      <c r="F2578" s="9">
        <v>252</v>
      </c>
      <c r="G2578" s="9">
        <v>244</v>
      </c>
      <c r="H2578" s="9">
        <v>256</v>
      </c>
      <c r="I2578" s="9">
        <v>260</v>
      </c>
      <c r="J2578" s="9">
        <v>264</v>
      </c>
      <c r="K2578" s="9">
        <v>252</v>
      </c>
      <c r="L2578" s="10">
        <f t="shared" si="576"/>
        <v>396.8253968253968</v>
      </c>
      <c r="M2578" s="11">
        <f t="shared" si="577"/>
        <v>0</v>
      </c>
      <c r="N2578" s="58">
        <f t="shared" si="578"/>
        <v>0</v>
      </c>
    </row>
    <row r="2579" spans="1:14" ht="15.75">
      <c r="A2579" s="7">
        <v>18</v>
      </c>
      <c r="B2579" s="8">
        <v>42880</v>
      </c>
      <c r="C2579" s="6" t="s">
        <v>20</v>
      </c>
      <c r="D2579" s="6" t="s">
        <v>21</v>
      </c>
      <c r="E2579" s="6" t="s">
        <v>115</v>
      </c>
      <c r="F2579" s="9">
        <v>975</v>
      </c>
      <c r="G2579" s="9">
        <v>955</v>
      </c>
      <c r="H2579" s="9">
        <v>985</v>
      </c>
      <c r="I2579" s="9">
        <v>995</v>
      </c>
      <c r="J2579" s="9">
        <v>1005</v>
      </c>
      <c r="K2579" s="9">
        <v>985</v>
      </c>
      <c r="L2579" s="10">
        <f t="shared" si="576"/>
        <v>102.56410256410257</v>
      </c>
      <c r="M2579" s="11">
        <f t="shared" si="577"/>
        <v>1025.6410256410256</v>
      </c>
      <c r="N2579" s="58">
        <f t="shared" si="578"/>
        <v>1.0256410256410255</v>
      </c>
    </row>
    <row r="2580" spans="1:14" ht="15.75">
      <c r="A2580" s="7">
        <v>19</v>
      </c>
      <c r="B2580" s="8">
        <v>42879</v>
      </c>
      <c r="C2580" s="6" t="s">
        <v>20</v>
      </c>
      <c r="D2580" s="6" t="s">
        <v>21</v>
      </c>
      <c r="E2580" s="6" t="s">
        <v>116</v>
      </c>
      <c r="F2580" s="9">
        <v>390</v>
      </c>
      <c r="G2580" s="9">
        <v>380</v>
      </c>
      <c r="H2580" s="9">
        <v>395</v>
      </c>
      <c r="I2580" s="9">
        <v>400</v>
      </c>
      <c r="J2580" s="9">
        <v>405</v>
      </c>
      <c r="K2580" s="9">
        <v>405</v>
      </c>
      <c r="L2580" s="10">
        <f t="shared" si="576"/>
        <v>256.4102564102564</v>
      </c>
      <c r="M2580" s="11">
        <f t="shared" si="577"/>
        <v>3846.153846153846</v>
      </c>
      <c r="N2580" s="58">
        <f t="shared" si="578"/>
        <v>3.8461538461538463</v>
      </c>
    </row>
    <row r="2581" spans="1:14" ht="15.75">
      <c r="A2581" s="7">
        <v>20</v>
      </c>
      <c r="B2581" s="8">
        <v>42879</v>
      </c>
      <c r="C2581" s="6" t="s">
        <v>20</v>
      </c>
      <c r="D2581" s="6" t="s">
        <v>21</v>
      </c>
      <c r="E2581" s="6" t="s">
        <v>117</v>
      </c>
      <c r="F2581" s="9">
        <v>2565</v>
      </c>
      <c r="G2581" s="9">
        <v>2530</v>
      </c>
      <c r="H2581" s="9">
        <v>2585</v>
      </c>
      <c r="I2581" s="9">
        <v>2605</v>
      </c>
      <c r="J2581" s="9">
        <v>2625</v>
      </c>
      <c r="K2581" s="9">
        <v>2625</v>
      </c>
      <c r="L2581" s="10">
        <f t="shared" si="576"/>
        <v>38.98635477582846</v>
      </c>
      <c r="M2581" s="11">
        <f t="shared" si="577"/>
        <v>2339.1812865497077</v>
      </c>
      <c r="N2581" s="58">
        <f t="shared" si="578"/>
        <v>2.339181286549708</v>
      </c>
    </row>
    <row r="2582" spans="1:14" ht="15.75">
      <c r="A2582" s="7">
        <v>21</v>
      </c>
      <c r="B2582" s="8">
        <v>42879</v>
      </c>
      <c r="C2582" s="6" t="s">
        <v>20</v>
      </c>
      <c r="D2582" s="6" t="s">
        <v>94</v>
      </c>
      <c r="E2582" s="6" t="s">
        <v>118</v>
      </c>
      <c r="F2582" s="9">
        <v>143</v>
      </c>
      <c r="G2582" s="9">
        <v>150</v>
      </c>
      <c r="H2582" s="9">
        <v>140</v>
      </c>
      <c r="I2582" s="9">
        <v>137</v>
      </c>
      <c r="J2582" s="9">
        <v>134</v>
      </c>
      <c r="K2582" s="9">
        <v>140.4</v>
      </c>
      <c r="L2582" s="10">
        <f t="shared" si="576"/>
        <v>699.3006993006993</v>
      </c>
      <c r="M2582" s="11">
        <f t="shared" si="577"/>
        <v>1818.1818181818142</v>
      </c>
      <c r="N2582" s="58">
        <f t="shared" si="578"/>
        <v>1.8181818181818143</v>
      </c>
    </row>
    <row r="2583" spans="1:14" ht="15.75">
      <c r="A2583" s="7">
        <v>22</v>
      </c>
      <c r="B2583" s="8">
        <v>42878</v>
      </c>
      <c r="C2583" s="6" t="s">
        <v>20</v>
      </c>
      <c r="D2583" s="6" t="s">
        <v>21</v>
      </c>
      <c r="E2583" s="6" t="s">
        <v>119</v>
      </c>
      <c r="F2583" s="9">
        <v>496</v>
      </c>
      <c r="G2583" s="9">
        <v>487</v>
      </c>
      <c r="H2583" s="9">
        <v>500</v>
      </c>
      <c r="I2583" s="9">
        <v>505</v>
      </c>
      <c r="J2583" s="9">
        <v>510</v>
      </c>
      <c r="K2583" s="9">
        <v>487</v>
      </c>
      <c r="L2583" s="10">
        <f t="shared" si="576"/>
        <v>201.61290322580646</v>
      </c>
      <c r="M2583" s="11">
        <f t="shared" si="577"/>
        <v>-1814.516129032258</v>
      </c>
      <c r="N2583" s="58">
        <f t="shared" si="578"/>
        <v>-1.814516129032258</v>
      </c>
    </row>
    <row r="2584" spans="1:14" ht="15.75">
      <c r="A2584" s="7">
        <v>23</v>
      </c>
      <c r="B2584" s="8">
        <v>42878</v>
      </c>
      <c r="C2584" s="6" t="s">
        <v>20</v>
      </c>
      <c r="D2584" s="6" t="s">
        <v>94</v>
      </c>
      <c r="E2584" s="6" t="s">
        <v>82</v>
      </c>
      <c r="F2584" s="9">
        <v>660</v>
      </c>
      <c r="G2584" s="9">
        <v>673</v>
      </c>
      <c r="H2584" s="9">
        <v>653</v>
      </c>
      <c r="I2584" s="9">
        <v>646</v>
      </c>
      <c r="J2584" s="9">
        <v>640</v>
      </c>
      <c r="K2584" s="9">
        <v>673</v>
      </c>
      <c r="L2584" s="10">
        <f t="shared" si="576"/>
        <v>151.5151515151515</v>
      </c>
      <c r="M2584" s="11">
        <f t="shared" si="577"/>
        <v>-1969.6969696969695</v>
      </c>
      <c r="N2584" s="58">
        <f t="shared" si="578"/>
        <v>-1.9696969696969697</v>
      </c>
    </row>
    <row r="2585" spans="1:14" ht="15.75">
      <c r="A2585" s="7">
        <v>24</v>
      </c>
      <c r="B2585" s="8">
        <v>42878</v>
      </c>
      <c r="C2585" s="6" t="s">
        <v>20</v>
      </c>
      <c r="D2585" s="6" t="s">
        <v>21</v>
      </c>
      <c r="E2585" s="6" t="s">
        <v>120</v>
      </c>
      <c r="F2585" s="9">
        <v>162</v>
      </c>
      <c r="G2585" s="9">
        <v>155</v>
      </c>
      <c r="H2585" s="9">
        <v>166</v>
      </c>
      <c r="I2585" s="9">
        <v>170</v>
      </c>
      <c r="J2585" s="9">
        <v>174</v>
      </c>
      <c r="K2585" s="9">
        <v>155</v>
      </c>
      <c r="L2585" s="10">
        <f t="shared" si="576"/>
        <v>617.283950617284</v>
      </c>
      <c r="M2585" s="11">
        <f t="shared" si="577"/>
        <v>-4320.9876543209875</v>
      </c>
      <c r="N2585" s="58">
        <f t="shared" si="578"/>
        <v>-4.320987654320987</v>
      </c>
    </row>
    <row r="2586" spans="1:14" ht="15.75">
      <c r="A2586" s="7">
        <v>25</v>
      </c>
      <c r="B2586" s="8">
        <v>42877</v>
      </c>
      <c r="C2586" s="6" t="s">
        <v>20</v>
      </c>
      <c r="D2586" s="6" t="s">
        <v>21</v>
      </c>
      <c r="E2586" s="6" t="s">
        <v>121</v>
      </c>
      <c r="F2586" s="9">
        <v>186</v>
      </c>
      <c r="G2586" s="9">
        <v>179</v>
      </c>
      <c r="H2586" s="9">
        <v>190</v>
      </c>
      <c r="I2586" s="9">
        <v>194</v>
      </c>
      <c r="J2586" s="9">
        <v>198</v>
      </c>
      <c r="K2586" s="9">
        <v>190</v>
      </c>
      <c r="L2586" s="10">
        <f t="shared" si="576"/>
        <v>537.6344086021505</v>
      </c>
      <c r="M2586" s="11">
        <f t="shared" si="577"/>
        <v>2150.537634408602</v>
      </c>
      <c r="N2586" s="58">
        <f t="shared" si="578"/>
        <v>2.150537634408602</v>
      </c>
    </row>
    <row r="2587" spans="1:14" ht="15.75">
      <c r="A2587" s="7">
        <v>26</v>
      </c>
      <c r="B2587" s="8">
        <v>42877</v>
      </c>
      <c r="C2587" s="6" t="s">
        <v>20</v>
      </c>
      <c r="D2587" s="6" t="s">
        <v>94</v>
      </c>
      <c r="E2587" s="6" t="s">
        <v>66</v>
      </c>
      <c r="F2587" s="9">
        <v>191</v>
      </c>
      <c r="G2587" s="9">
        <v>187</v>
      </c>
      <c r="H2587" s="9">
        <v>200</v>
      </c>
      <c r="I2587" s="9">
        <v>183</v>
      </c>
      <c r="J2587" s="9">
        <v>179</v>
      </c>
      <c r="K2587" s="9">
        <v>188</v>
      </c>
      <c r="L2587" s="10">
        <f t="shared" si="576"/>
        <v>523.5602094240837</v>
      </c>
      <c r="M2587" s="11">
        <f t="shared" si="577"/>
        <v>1570.6806282722512</v>
      </c>
      <c r="N2587" s="58">
        <f t="shared" si="578"/>
        <v>1.5706806282722514</v>
      </c>
    </row>
    <row r="2588" spans="1:14" ht="15.75">
      <c r="A2588" s="7">
        <v>27</v>
      </c>
      <c r="B2588" s="8">
        <v>42877</v>
      </c>
      <c r="C2588" s="6" t="s">
        <v>20</v>
      </c>
      <c r="D2588" s="6" t="s">
        <v>21</v>
      </c>
      <c r="E2588" s="6" t="s">
        <v>122</v>
      </c>
      <c r="F2588" s="9">
        <v>78</v>
      </c>
      <c r="G2588" s="9">
        <v>70</v>
      </c>
      <c r="H2588" s="9">
        <v>82</v>
      </c>
      <c r="I2588" s="9">
        <v>86</v>
      </c>
      <c r="J2588" s="9">
        <v>90</v>
      </c>
      <c r="K2588" s="9">
        <v>82</v>
      </c>
      <c r="L2588" s="10">
        <f t="shared" si="576"/>
        <v>1282.051282051282</v>
      </c>
      <c r="M2588" s="11">
        <f t="shared" si="577"/>
        <v>5128.205128205128</v>
      </c>
      <c r="N2588" s="58">
        <f t="shared" si="578"/>
        <v>5.128205128205128</v>
      </c>
    </row>
    <row r="2589" spans="1:14" ht="15.75">
      <c r="A2589" s="7">
        <v>28</v>
      </c>
      <c r="B2589" s="8">
        <v>42874</v>
      </c>
      <c r="C2589" s="6" t="s">
        <v>20</v>
      </c>
      <c r="D2589" s="6" t="s">
        <v>94</v>
      </c>
      <c r="E2589" s="6" t="s">
        <v>82</v>
      </c>
      <c r="F2589" s="9">
        <v>700</v>
      </c>
      <c r="G2589" s="9">
        <v>714</v>
      </c>
      <c r="H2589" s="9">
        <v>692</v>
      </c>
      <c r="I2589" s="9">
        <v>684</v>
      </c>
      <c r="J2589" s="9">
        <v>676</v>
      </c>
      <c r="K2589" s="9">
        <v>676</v>
      </c>
      <c r="L2589" s="10">
        <f t="shared" si="576"/>
        <v>142.85714285714286</v>
      </c>
      <c r="M2589" s="11">
        <f t="shared" si="577"/>
        <v>3428.5714285714284</v>
      </c>
      <c r="N2589" s="58">
        <f t="shared" si="578"/>
        <v>3.4285714285714284</v>
      </c>
    </row>
    <row r="2590" spans="1:14" ht="15.75">
      <c r="A2590" s="7">
        <v>29</v>
      </c>
      <c r="B2590" s="8">
        <v>42874</v>
      </c>
      <c r="C2590" s="6" t="s">
        <v>20</v>
      </c>
      <c r="D2590" s="6" t="s">
        <v>21</v>
      </c>
      <c r="E2590" s="6" t="s">
        <v>120</v>
      </c>
      <c r="F2590" s="9">
        <v>150</v>
      </c>
      <c r="G2590" s="9">
        <v>144</v>
      </c>
      <c r="H2590" s="9">
        <v>154</v>
      </c>
      <c r="I2590" s="9">
        <v>158</v>
      </c>
      <c r="J2590" s="9">
        <v>162</v>
      </c>
      <c r="K2590" s="9">
        <v>153.5</v>
      </c>
      <c r="L2590" s="10">
        <f t="shared" si="576"/>
        <v>666.6666666666666</v>
      </c>
      <c r="M2590" s="11">
        <f t="shared" si="577"/>
        <v>2333.333333333333</v>
      </c>
      <c r="N2590" s="58">
        <f t="shared" si="578"/>
        <v>2.333333333333333</v>
      </c>
    </row>
    <row r="2591" spans="1:14" ht="15.75">
      <c r="A2591" s="7">
        <v>30</v>
      </c>
      <c r="B2591" s="8">
        <v>42873</v>
      </c>
      <c r="C2591" s="6" t="s">
        <v>20</v>
      </c>
      <c r="D2591" s="6" t="s">
        <v>21</v>
      </c>
      <c r="E2591" s="6" t="s">
        <v>123</v>
      </c>
      <c r="F2591" s="9">
        <v>155</v>
      </c>
      <c r="G2591" s="9">
        <v>149</v>
      </c>
      <c r="H2591" s="9">
        <v>159</v>
      </c>
      <c r="I2591" s="9">
        <v>163</v>
      </c>
      <c r="J2591" s="9">
        <v>167</v>
      </c>
      <c r="K2591" s="9">
        <v>149</v>
      </c>
      <c r="L2591" s="10">
        <f t="shared" si="576"/>
        <v>645.1612903225806</v>
      </c>
      <c r="M2591" s="11">
        <f t="shared" si="577"/>
        <v>-3870.967741935484</v>
      </c>
      <c r="N2591" s="58">
        <f t="shared" si="578"/>
        <v>-3.8709677419354835</v>
      </c>
    </row>
    <row r="2592" spans="1:14" ht="15.75">
      <c r="A2592" s="7">
        <v>31</v>
      </c>
      <c r="B2592" s="8">
        <v>42872</v>
      </c>
      <c r="C2592" s="6" t="s">
        <v>20</v>
      </c>
      <c r="D2592" s="6" t="s">
        <v>21</v>
      </c>
      <c r="E2592" s="6" t="s">
        <v>24</v>
      </c>
      <c r="F2592" s="9">
        <v>1810</v>
      </c>
      <c r="G2592" s="9">
        <v>1775</v>
      </c>
      <c r="H2592" s="9">
        <v>1830</v>
      </c>
      <c r="I2592" s="9">
        <v>1850</v>
      </c>
      <c r="J2592" s="9">
        <v>1870</v>
      </c>
      <c r="K2592" s="9">
        <v>1870</v>
      </c>
      <c r="L2592" s="10">
        <f t="shared" si="576"/>
        <v>55.248618784530386</v>
      </c>
      <c r="M2592" s="11">
        <f t="shared" si="577"/>
        <v>3314.917127071823</v>
      </c>
      <c r="N2592" s="58">
        <f t="shared" si="578"/>
        <v>3.3149171270718227</v>
      </c>
    </row>
    <row r="2593" spans="1:14" ht="15.75">
      <c r="A2593" s="7">
        <v>32</v>
      </c>
      <c r="B2593" s="8">
        <v>42872</v>
      </c>
      <c r="C2593" s="6" t="s">
        <v>20</v>
      </c>
      <c r="D2593" s="6" t="s">
        <v>21</v>
      </c>
      <c r="E2593" s="6" t="s">
        <v>124</v>
      </c>
      <c r="F2593" s="9">
        <v>381</v>
      </c>
      <c r="G2593" s="9">
        <v>373</v>
      </c>
      <c r="H2593" s="9">
        <v>385</v>
      </c>
      <c r="I2593" s="9">
        <v>389</v>
      </c>
      <c r="J2593" s="9">
        <v>393</v>
      </c>
      <c r="K2593" s="9">
        <v>393</v>
      </c>
      <c r="L2593" s="10">
        <f t="shared" si="576"/>
        <v>262.4671916010499</v>
      </c>
      <c r="M2593" s="11">
        <f t="shared" si="577"/>
        <v>3149.6062992125985</v>
      </c>
      <c r="N2593" s="58">
        <f t="shared" si="578"/>
        <v>3.149606299212598</v>
      </c>
    </row>
    <row r="2594" spans="1:14" ht="15.75">
      <c r="A2594" s="7">
        <v>33</v>
      </c>
      <c r="B2594" s="8">
        <v>42872</v>
      </c>
      <c r="C2594" s="6" t="s">
        <v>20</v>
      </c>
      <c r="D2594" s="6" t="s">
        <v>21</v>
      </c>
      <c r="E2594" s="6" t="s">
        <v>120</v>
      </c>
      <c r="F2594" s="9">
        <v>142.5</v>
      </c>
      <c r="G2594" s="9">
        <v>135</v>
      </c>
      <c r="H2594" s="9">
        <v>146</v>
      </c>
      <c r="I2594" s="9">
        <v>150</v>
      </c>
      <c r="J2594" s="9">
        <v>154</v>
      </c>
      <c r="K2594" s="9">
        <v>146</v>
      </c>
      <c r="L2594" s="10">
        <f t="shared" si="576"/>
        <v>701.7543859649123</v>
      </c>
      <c r="M2594" s="11">
        <f t="shared" si="577"/>
        <v>2456.140350877193</v>
      </c>
      <c r="N2594" s="58">
        <f t="shared" si="578"/>
        <v>2.456140350877193</v>
      </c>
    </row>
    <row r="2595" spans="1:14" ht="15.75">
      <c r="A2595" s="7">
        <v>34</v>
      </c>
      <c r="B2595" s="8">
        <v>42872</v>
      </c>
      <c r="C2595" s="6" t="s">
        <v>20</v>
      </c>
      <c r="D2595" s="6" t="s">
        <v>21</v>
      </c>
      <c r="E2595" s="6" t="s">
        <v>125</v>
      </c>
      <c r="F2595" s="9">
        <v>385</v>
      </c>
      <c r="G2595" s="9">
        <v>375</v>
      </c>
      <c r="H2595" s="9">
        <v>390</v>
      </c>
      <c r="I2595" s="9">
        <v>395</v>
      </c>
      <c r="J2595" s="9">
        <v>400</v>
      </c>
      <c r="K2595" s="9">
        <v>395</v>
      </c>
      <c r="L2595" s="10">
        <f t="shared" si="576"/>
        <v>259.7402597402597</v>
      </c>
      <c r="M2595" s="11">
        <f t="shared" si="577"/>
        <v>2597.402597402597</v>
      </c>
      <c r="N2595" s="58">
        <f t="shared" si="578"/>
        <v>2.5974025974025974</v>
      </c>
    </row>
    <row r="2596" spans="1:14" ht="15.75">
      <c r="A2596" s="7">
        <v>35</v>
      </c>
      <c r="B2596" s="8">
        <v>42871</v>
      </c>
      <c r="C2596" s="6" t="s">
        <v>20</v>
      </c>
      <c r="D2596" s="6" t="s">
        <v>21</v>
      </c>
      <c r="E2596" s="6" t="s">
        <v>126</v>
      </c>
      <c r="F2596" s="9">
        <v>800</v>
      </c>
      <c r="G2596" s="9">
        <v>780</v>
      </c>
      <c r="H2596" s="9">
        <v>810</v>
      </c>
      <c r="I2596" s="9">
        <v>820</v>
      </c>
      <c r="J2596" s="9">
        <v>830</v>
      </c>
      <c r="K2596" s="9">
        <v>780</v>
      </c>
      <c r="L2596" s="10">
        <f t="shared" si="576"/>
        <v>125</v>
      </c>
      <c r="M2596" s="11">
        <f t="shared" si="577"/>
        <v>-2500</v>
      </c>
      <c r="N2596" s="58">
        <f t="shared" si="578"/>
        <v>-2.5</v>
      </c>
    </row>
    <row r="2597" spans="1:14" ht="15.75">
      <c r="A2597" s="7">
        <v>36</v>
      </c>
      <c r="B2597" s="8">
        <v>42871</v>
      </c>
      <c r="C2597" s="6" t="s">
        <v>20</v>
      </c>
      <c r="D2597" s="6" t="s">
        <v>21</v>
      </c>
      <c r="E2597" s="6" t="s">
        <v>127</v>
      </c>
      <c r="F2597" s="9">
        <v>220</v>
      </c>
      <c r="G2597" s="9">
        <v>212</v>
      </c>
      <c r="H2597" s="9">
        <v>224</v>
      </c>
      <c r="I2597" s="9">
        <v>228</v>
      </c>
      <c r="J2597" s="9">
        <v>232</v>
      </c>
      <c r="K2597" s="9">
        <v>217</v>
      </c>
      <c r="L2597" s="10">
        <f t="shared" si="576"/>
        <v>454.54545454545456</v>
      </c>
      <c r="M2597" s="11">
        <f t="shared" si="577"/>
        <v>-1363.6363636363637</v>
      </c>
      <c r="N2597" s="58">
        <f t="shared" si="578"/>
        <v>-1.3636363636363635</v>
      </c>
    </row>
    <row r="2598" spans="1:14" ht="15.75">
      <c r="A2598" s="7">
        <v>37</v>
      </c>
      <c r="B2598" s="8">
        <v>42871</v>
      </c>
      <c r="C2598" s="6" t="s">
        <v>20</v>
      </c>
      <c r="D2598" s="6" t="s">
        <v>21</v>
      </c>
      <c r="E2598" s="6" t="s">
        <v>25</v>
      </c>
      <c r="F2598" s="9">
        <v>657</v>
      </c>
      <c r="G2598" s="9">
        <v>645</v>
      </c>
      <c r="H2598" s="9">
        <v>664</v>
      </c>
      <c r="I2598" s="9">
        <v>670</v>
      </c>
      <c r="J2598" s="9">
        <v>677</v>
      </c>
      <c r="K2598" s="9">
        <v>645</v>
      </c>
      <c r="L2598" s="10">
        <f t="shared" si="576"/>
        <v>152.20700152207002</v>
      </c>
      <c r="M2598" s="11">
        <f t="shared" si="577"/>
        <v>-1826.4840182648402</v>
      </c>
      <c r="N2598" s="58">
        <f t="shared" si="578"/>
        <v>-1.82648401826484</v>
      </c>
    </row>
    <row r="2599" spans="1:14" ht="15.75">
      <c r="A2599" s="7">
        <v>38</v>
      </c>
      <c r="B2599" s="8">
        <v>42870</v>
      </c>
      <c r="C2599" s="6" t="s">
        <v>20</v>
      </c>
      <c r="D2599" s="6" t="s">
        <v>21</v>
      </c>
      <c r="E2599" s="6" t="s">
        <v>128</v>
      </c>
      <c r="F2599" s="9">
        <v>92</v>
      </c>
      <c r="G2599" s="9">
        <v>86</v>
      </c>
      <c r="H2599" s="9">
        <v>95</v>
      </c>
      <c r="I2599" s="9">
        <v>98</v>
      </c>
      <c r="J2599" s="9">
        <v>103</v>
      </c>
      <c r="K2599" s="9">
        <v>95</v>
      </c>
      <c r="L2599" s="10">
        <f t="shared" si="576"/>
        <v>1086.9565217391305</v>
      </c>
      <c r="M2599" s="11">
        <f t="shared" si="577"/>
        <v>3260.8695652173915</v>
      </c>
      <c r="N2599" s="58">
        <f t="shared" si="578"/>
        <v>3.260869565217391</v>
      </c>
    </row>
    <row r="2600" spans="1:14" ht="15.75">
      <c r="A2600" s="7">
        <v>39</v>
      </c>
      <c r="B2600" s="8">
        <v>42870</v>
      </c>
      <c r="C2600" s="6" t="s">
        <v>20</v>
      </c>
      <c r="D2600" s="6" t="s">
        <v>21</v>
      </c>
      <c r="E2600" s="6" t="s">
        <v>129</v>
      </c>
      <c r="F2600" s="9">
        <v>3750</v>
      </c>
      <c r="G2600" s="9">
        <v>3450</v>
      </c>
      <c r="H2600" s="9">
        <v>4000</v>
      </c>
      <c r="I2600" s="9">
        <v>4300</v>
      </c>
      <c r="J2600" s="9">
        <v>4600</v>
      </c>
      <c r="K2600" s="9">
        <v>3450</v>
      </c>
      <c r="L2600" s="10">
        <f t="shared" si="576"/>
        <v>26.666666666666668</v>
      </c>
      <c r="M2600" s="11">
        <f t="shared" si="577"/>
        <v>-8000</v>
      </c>
      <c r="N2600" s="58">
        <f t="shared" si="578"/>
        <v>-8</v>
      </c>
    </row>
    <row r="2601" spans="1:14" ht="15.75">
      <c r="A2601" s="7">
        <v>40</v>
      </c>
      <c r="B2601" s="8">
        <v>42870</v>
      </c>
      <c r="C2601" s="6" t="s">
        <v>20</v>
      </c>
      <c r="D2601" s="6" t="s">
        <v>21</v>
      </c>
      <c r="E2601" s="6" t="s">
        <v>130</v>
      </c>
      <c r="F2601" s="9">
        <v>94</v>
      </c>
      <c r="G2601" s="9">
        <v>88</v>
      </c>
      <c r="H2601" s="9">
        <v>97</v>
      </c>
      <c r="I2601" s="9">
        <v>100</v>
      </c>
      <c r="J2601" s="9">
        <v>103</v>
      </c>
      <c r="K2601" s="9">
        <v>97</v>
      </c>
      <c r="L2601" s="10">
        <f t="shared" si="576"/>
        <v>1063.8297872340424</v>
      </c>
      <c r="M2601" s="11">
        <f t="shared" si="577"/>
        <v>3191.489361702127</v>
      </c>
      <c r="N2601" s="58">
        <f t="shared" si="578"/>
        <v>3.191489361702128</v>
      </c>
    </row>
    <row r="2602" spans="1:14" ht="15.75">
      <c r="A2602" s="7">
        <v>41</v>
      </c>
      <c r="B2602" s="8">
        <v>42867</v>
      </c>
      <c r="C2602" s="6" t="s">
        <v>20</v>
      </c>
      <c r="D2602" s="6" t="s">
        <v>21</v>
      </c>
      <c r="E2602" s="6" t="s">
        <v>109</v>
      </c>
      <c r="F2602" s="9">
        <v>413</v>
      </c>
      <c r="G2602" s="9">
        <v>403</v>
      </c>
      <c r="H2602" s="9">
        <v>418</v>
      </c>
      <c r="I2602" s="9">
        <v>423</v>
      </c>
      <c r="J2602" s="9">
        <v>428</v>
      </c>
      <c r="K2602" s="9">
        <v>418</v>
      </c>
      <c r="L2602" s="10">
        <f t="shared" si="576"/>
        <v>242.13075060532688</v>
      </c>
      <c r="M2602" s="11">
        <f t="shared" si="577"/>
        <v>1210.6537530266344</v>
      </c>
      <c r="N2602" s="58">
        <f t="shared" si="578"/>
        <v>1.2106537530266344</v>
      </c>
    </row>
    <row r="2603" spans="1:14" ht="15.75">
      <c r="A2603" s="7">
        <v>42</v>
      </c>
      <c r="B2603" s="8">
        <v>42867</v>
      </c>
      <c r="C2603" s="6" t="s">
        <v>20</v>
      </c>
      <c r="D2603" s="6" t="s">
        <v>21</v>
      </c>
      <c r="E2603" s="6" t="s">
        <v>131</v>
      </c>
      <c r="F2603" s="9">
        <v>363</v>
      </c>
      <c r="G2603" s="9">
        <v>367</v>
      </c>
      <c r="H2603" s="9">
        <v>371</v>
      </c>
      <c r="I2603" s="9">
        <v>375</v>
      </c>
      <c r="J2603" s="9">
        <v>355</v>
      </c>
      <c r="K2603" s="9">
        <v>355</v>
      </c>
      <c r="L2603" s="10">
        <f t="shared" si="576"/>
        <v>275.4820936639118</v>
      </c>
      <c r="M2603" s="11">
        <f t="shared" si="577"/>
        <v>-2203.8567493112946</v>
      </c>
      <c r="N2603" s="58">
        <f t="shared" si="578"/>
        <v>-2.203856749311295</v>
      </c>
    </row>
    <row r="2604" spans="1:14" ht="15.75">
      <c r="A2604" s="7">
        <v>43</v>
      </c>
      <c r="B2604" s="8">
        <v>42866</v>
      </c>
      <c r="C2604" s="6" t="s">
        <v>20</v>
      </c>
      <c r="D2604" s="6" t="s">
        <v>21</v>
      </c>
      <c r="E2604" s="6" t="s">
        <v>132</v>
      </c>
      <c r="F2604" s="9">
        <v>566</v>
      </c>
      <c r="G2604" s="9">
        <v>554</v>
      </c>
      <c r="H2604" s="9">
        <v>572</v>
      </c>
      <c r="I2604" s="9">
        <v>578</v>
      </c>
      <c r="J2604" s="9">
        <v>584</v>
      </c>
      <c r="K2604" s="9">
        <v>554</v>
      </c>
      <c r="L2604" s="10">
        <f t="shared" si="576"/>
        <v>176.67844522968198</v>
      </c>
      <c r="M2604" s="11">
        <f t="shared" si="577"/>
        <v>-2120.141342756184</v>
      </c>
      <c r="N2604" s="58">
        <f t="shared" si="578"/>
        <v>-2.1201413427561837</v>
      </c>
    </row>
    <row r="2605" spans="1:14" ht="15.75">
      <c r="A2605" s="7">
        <v>44</v>
      </c>
      <c r="B2605" s="8">
        <v>42866</v>
      </c>
      <c r="C2605" s="6" t="s">
        <v>20</v>
      </c>
      <c r="D2605" s="6" t="s">
        <v>21</v>
      </c>
      <c r="E2605" s="6" t="s">
        <v>133</v>
      </c>
      <c r="F2605" s="9">
        <v>1283</v>
      </c>
      <c r="G2605" s="9">
        <v>1260</v>
      </c>
      <c r="H2605" s="9">
        <v>1294</v>
      </c>
      <c r="I2605" s="9">
        <v>1306</v>
      </c>
      <c r="J2605" s="9">
        <v>1318</v>
      </c>
      <c r="K2605" s="9">
        <v>1318</v>
      </c>
      <c r="L2605" s="10">
        <f t="shared" si="576"/>
        <v>77.9423226812159</v>
      </c>
      <c r="M2605" s="11">
        <f t="shared" si="577"/>
        <v>2727.9812938425566</v>
      </c>
      <c r="N2605" s="58">
        <f t="shared" si="578"/>
        <v>2.7279812938425563</v>
      </c>
    </row>
    <row r="2606" spans="1:14" ht="15.75">
      <c r="A2606" s="7">
        <v>45</v>
      </c>
      <c r="B2606" s="8">
        <v>42865</v>
      </c>
      <c r="C2606" s="6" t="s">
        <v>20</v>
      </c>
      <c r="D2606" s="6" t="s">
        <v>21</v>
      </c>
      <c r="E2606" s="6" t="s">
        <v>134</v>
      </c>
      <c r="F2606" s="9">
        <v>161</v>
      </c>
      <c r="G2606" s="9">
        <v>153</v>
      </c>
      <c r="H2606" s="9">
        <v>165</v>
      </c>
      <c r="I2606" s="9">
        <v>169</v>
      </c>
      <c r="J2606" s="9">
        <v>173</v>
      </c>
      <c r="K2606" s="9">
        <v>165</v>
      </c>
      <c r="L2606" s="10">
        <f t="shared" si="576"/>
        <v>621.1180124223603</v>
      </c>
      <c r="M2606" s="11">
        <f t="shared" si="577"/>
        <v>2484.472049689441</v>
      </c>
      <c r="N2606" s="58">
        <f t="shared" si="578"/>
        <v>2.484472049689441</v>
      </c>
    </row>
    <row r="2607" spans="1:14" ht="15.75">
      <c r="A2607" s="7">
        <v>46</v>
      </c>
      <c r="B2607" s="8">
        <v>42865</v>
      </c>
      <c r="C2607" s="6" t="s">
        <v>20</v>
      </c>
      <c r="D2607" s="6" t="s">
        <v>21</v>
      </c>
      <c r="E2607" s="6" t="s">
        <v>135</v>
      </c>
      <c r="F2607" s="9">
        <v>241</v>
      </c>
      <c r="G2607" s="9">
        <v>233</v>
      </c>
      <c r="H2607" s="9">
        <v>245</v>
      </c>
      <c r="I2607" s="9">
        <v>249</v>
      </c>
      <c r="J2607" s="9">
        <v>253</v>
      </c>
      <c r="K2607" s="9">
        <v>245</v>
      </c>
      <c r="L2607" s="10">
        <f t="shared" si="576"/>
        <v>414.9377593360996</v>
      </c>
      <c r="M2607" s="11">
        <f t="shared" si="577"/>
        <v>1659.7510373443984</v>
      </c>
      <c r="N2607" s="58">
        <f t="shared" si="578"/>
        <v>1.6597510373443982</v>
      </c>
    </row>
    <row r="2608" spans="1:14" ht="15.75">
      <c r="A2608" s="7">
        <v>47</v>
      </c>
      <c r="B2608" s="8">
        <v>42865</v>
      </c>
      <c r="C2608" s="6" t="s">
        <v>20</v>
      </c>
      <c r="D2608" s="6" t="s">
        <v>21</v>
      </c>
      <c r="E2608" s="6" t="s">
        <v>136</v>
      </c>
      <c r="F2608" s="9">
        <v>400</v>
      </c>
      <c r="G2608" s="9">
        <v>390</v>
      </c>
      <c r="H2608" s="9">
        <v>405</v>
      </c>
      <c r="I2608" s="9">
        <v>410</v>
      </c>
      <c r="J2608" s="9">
        <v>415</v>
      </c>
      <c r="K2608" s="9">
        <v>415</v>
      </c>
      <c r="L2608" s="10">
        <f t="shared" si="576"/>
        <v>250</v>
      </c>
      <c r="M2608" s="11">
        <f t="shared" si="577"/>
        <v>3750</v>
      </c>
      <c r="N2608" s="58">
        <f t="shared" si="578"/>
        <v>3.75</v>
      </c>
    </row>
    <row r="2609" spans="1:14" ht="15.75">
      <c r="A2609" s="7">
        <v>48</v>
      </c>
      <c r="B2609" s="8">
        <v>42864</v>
      </c>
      <c r="C2609" s="6" t="s">
        <v>20</v>
      </c>
      <c r="D2609" s="6" t="s">
        <v>21</v>
      </c>
      <c r="E2609" s="6" t="s">
        <v>137</v>
      </c>
      <c r="F2609" s="9">
        <v>244</v>
      </c>
      <c r="G2609" s="9">
        <v>236</v>
      </c>
      <c r="H2609" s="9">
        <v>248</v>
      </c>
      <c r="I2609" s="9">
        <v>252</v>
      </c>
      <c r="J2609" s="9">
        <v>256</v>
      </c>
      <c r="K2609" s="9">
        <v>248</v>
      </c>
      <c r="L2609" s="10">
        <f t="shared" si="576"/>
        <v>409.8360655737705</v>
      </c>
      <c r="M2609" s="11">
        <f t="shared" si="577"/>
        <v>1639.344262295082</v>
      </c>
      <c r="N2609" s="58">
        <f t="shared" si="578"/>
        <v>1.639344262295082</v>
      </c>
    </row>
    <row r="2610" spans="1:14" ht="15.75">
      <c r="A2610" s="7">
        <v>49</v>
      </c>
      <c r="B2610" s="8">
        <v>42864</v>
      </c>
      <c r="C2610" s="6" t="s">
        <v>20</v>
      </c>
      <c r="D2610" s="6" t="s">
        <v>21</v>
      </c>
      <c r="E2610" s="6" t="s">
        <v>138</v>
      </c>
      <c r="F2610" s="9">
        <v>246</v>
      </c>
      <c r="G2610" s="9">
        <v>237</v>
      </c>
      <c r="H2610" s="9">
        <v>250</v>
      </c>
      <c r="I2610" s="9">
        <v>254</v>
      </c>
      <c r="J2610" s="9">
        <v>258</v>
      </c>
      <c r="K2610" s="9">
        <v>250</v>
      </c>
      <c r="L2610" s="10">
        <f t="shared" si="576"/>
        <v>406.5040650406504</v>
      </c>
      <c r="M2610" s="11">
        <f t="shared" si="577"/>
        <v>1626.0162601626016</v>
      </c>
      <c r="N2610" s="58">
        <f t="shared" si="578"/>
        <v>1.6260162601626016</v>
      </c>
    </row>
    <row r="2611" spans="1:14" ht="15.75">
      <c r="A2611" s="7">
        <v>50</v>
      </c>
      <c r="B2611" s="8">
        <v>42864</v>
      </c>
      <c r="C2611" s="6" t="s">
        <v>20</v>
      </c>
      <c r="D2611" s="6" t="s">
        <v>21</v>
      </c>
      <c r="E2611" s="6" t="s">
        <v>121</v>
      </c>
      <c r="F2611" s="9">
        <v>170</v>
      </c>
      <c r="G2611" s="9">
        <v>162</v>
      </c>
      <c r="H2611" s="9">
        <v>174</v>
      </c>
      <c r="I2611" s="9">
        <v>178</v>
      </c>
      <c r="J2611" s="9">
        <v>182</v>
      </c>
      <c r="K2611" s="9">
        <v>174</v>
      </c>
      <c r="L2611" s="10">
        <f t="shared" si="576"/>
        <v>588.2352941176471</v>
      </c>
      <c r="M2611" s="11">
        <f t="shared" si="577"/>
        <v>2352.9411764705883</v>
      </c>
      <c r="N2611" s="58">
        <f t="shared" si="578"/>
        <v>2.3529411764705883</v>
      </c>
    </row>
    <row r="2612" spans="1:14" ht="15.75">
      <c r="A2612" s="7">
        <v>51</v>
      </c>
      <c r="B2612" s="8">
        <v>42863</v>
      </c>
      <c r="C2612" s="6" t="s">
        <v>20</v>
      </c>
      <c r="D2612" s="6" t="s">
        <v>21</v>
      </c>
      <c r="E2612" s="6" t="s">
        <v>67</v>
      </c>
      <c r="F2612" s="9">
        <v>230</v>
      </c>
      <c r="G2612" s="9">
        <v>222</v>
      </c>
      <c r="H2612" s="9">
        <v>234</v>
      </c>
      <c r="I2612" s="9">
        <v>238</v>
      </c>
      <c r="J2612" s="9">
        <v>242</v>
      </c>
      <c r="K2612" s="9">
        <v>234</v>
      </c>
      <c r="L2612" s="10">
        <f t="shared" si="576"/>
        <v>434.7826086956522</v>
      </c>
      <c r="M2612" s="11">
        <f t="shared" si="577"/>
        <v>1739.1304347826087</v>
      </c>
      <c r="N2612" s="58">
        <f t="shared" si="578"/>
        <v>1.7391304347826089</v>
      </c>
    </row>
    <row r="2613" spans="1:14" ht="15.75">
      <c r="A2613" s="7">
        <v>52</v>
      </c>
      <c r="B2613" s="8">
        <v>42863</v>
      </c>
      <c r="C2613" s="6" t="s">
        <v>20</v>
      </c>
      <c r="D2613" s="6" t="s">
        <v>21</v>
      </c>
      <c r="E2613" s="6" t="s">
        <v>59</v>
      </c>
      <c r="F2613" s="9">
        <v>354</v>
      </c>
      <c r="G2613" s="9">
        <v>344</v>
      </c>
      <c r="H2613" s="9">
        <v>359</v>
      </c>
      <c r="I2613" s="9">
        <v>364</v>
      </c>
      <c r="J2613" s="9">
        <v>369</v>
      </c>
      <c r="K2613" s="9">
        <v>344</v>
      </c>
      <c r="L2613" s="10">
        <f t="shared" si="576"/>
        <v>282.4858757062147</v>
      </c>
      <c r="M2613" s="11">
        <f t="shared" si="577"/>
        <v>-2824.858757062147</v>
      </c>
      <c r="N2613" s="58">
        <f t="shared" si="578"/>
        <v>-2.824858757062147</v>
      </c>
    </row>
    <row r="2614" spans="1:14" ht="15.75">
      <c r="A2614" s="7">
        <v>53</v>
      </c>
      <c r="B2614" s="8">
        <v>42860</v>
      </c>
      <c r="C2614" s="6" t="s">
        <v>20</v>
      </c>
      <c r="D2614" s="6" t="s">
        <v>94</v>
      </c>
      <c r="E2614" s="6" t="s">
        <v>100</v>
      </c>
      <c r="F2614" s="9">
        <v>344</v>
      </c>
      <c r="G2614" s="9">
        <v>352</v>
      </c>
      <c r="H2614" s="9">
        <v>340</v>
      </c>
      <c r="I2614" s="9">
        <v>336</v>
      </c>
      <c r="J2614" s="9">
        <v>332</v>
      </c>
      <c r="K2614" s="9">
        <v>332</v>
      </c>
      <c r="L2614" s="10">
        <f t="shared" si="576"/>
        <v>290.69767441860466</v>
      </c>
      <c r="M2614" s="11">
        <f t="shared" si="577"/>
        <v>3488.3720930232557</v>
      </c>
      <c r="N2614" s="58">
        <f t="shared" si="578"/>
        <v>3.488372093023256</v>
      </c>
    </row>
    <row r="2615" spans="1:14" ht="15.75">
      <c r="A2615" s="7">
        <v>54</v>
      </c>
      <c r="B2615" s="8">
        <v>42860</v>
      </c>
      <c r="C2615" s="6" t="s">
        <v>20</v>
      </c>
      <c r="D2615" s="6" t="s">
        <v>21</v>
      </c>
      <c r="E2615" s="6" t="s">
        <v>139</v>
      </c>
      <c r="F2615" s="9">
        <v>467</v>
      </c>
      <c r="G2615" s="9">
        <v>459</v>
      </c>
      <c r="H2615" s="9">
        <v>472</v>
      </c>
      <c r="I2615" s="9">
        <v>477</v>
      </c>
      <c r="J2615" s="9">
        <v>482</v>
      </c>
      <c r="K2615" s="9">
        <v>472</v>
      </c>
      <c r="L2615" s="10">
        <f t="shared" si="576"/>
        <v>214.13276231263384</v>
      </c>
      <c r="M2615" s="11">
        <f t="shared" si="577"/>
        <v>1070.6638115631692</v>
      </c>
      <c r="N2615" s="58">
        <f t="shared" si="578"/>
        <v>1.0706638115631693</v>
      </c>
    </row>
    <row r="2616" spans="1:14" ht="15.75">
      <c r="A2616" s="7">
        <v>55</v>
      </c>
      <c r="B2616" s="8">
        <v>42859</v>
      </c>
      <c r="C2616" s="6" t="s">
        <v>20</v>
      </c>
      <c r="D2616" s="6" t="s">
        <v>21</v>
      </c>
      <c r="E2616" s="6" t="s">
        <v>140</v>
      </c>
      <c r="F2616" s="9">
        <v>138</v>
      </c>
      <c r="G2616" s="9">
        <v>132</v>
      </c>
      <c r="H2616" s="9">
        <v>141</v>
      </c>
      <c r="I2616" s="9">
        <v>145</v>
      </c>
      <c r="J2616" s="9">
        <v>148</v>
      </c>
      <c r="K2616" s="9">
        <v>141</v>
      </c>
      <c r="L2616" s="10">
        <f t="shared" si="576"/>
        <v>724.6376811594203</v>
      </c>
      <c r="M2616" s="11">
        <f t="shared" si="577"/>
        <v>2173.913043478261</v>
      </c>
      <c r="N2616" s="58">
        <f t="shared" si="578"/>
        <v>2.173913043478261</v>
      </c>
    </row>
    <row r="2617" spans="1:14" ht="15.75">
      <c r="A2617" s="7">
        <v>56</v>
      </c>
      <c r="B2617" s="8">
        <v>42859</v>
      </c>
      <c r="C2617" s="6" t="s">
        <v>20</v>
      </c>
      <c r="D2617" s="6" t="s">
        <v>21</v>
      </c>
      <c r="E2617" s="6" t="s">
        <v>141</v>
      </c>
      <c r="F2617" s="9">
        <v>290</v>
      </c>
      <c r="G2617" s="9">
        <v>282</v>
      </c>
      <c r="H2617" s="9">
        <v>294</v>
      </c>
      <c r="I2617" s="9">
        <v>298</v>
      </c>
      <c r="J2617" s="9">
        <v>302</v>
      </c>
      <c r="K2617" s="9">
        <v>298</v>
      </c>
      <c r="L2617" s="10">
        <f t="shared" si="576"/>
        <v>344.82758620689657</v>
      </c>
      <c r="M2617" s="11">
        <f t="shared" si="577"/>
        <v>2758.6206896551726</v>
      </c>
      <c r="N2617" s="58">
        <f t="shared" si="578"/>
        <v>2.7586206896551726</v>
      </c>
    </row>
    <row r="2618" spans="1:14" ht="15.75">
      <c r="A2618" s="7">
        <v>57</v>
      </c>
      <c r="B2618" s="8">
        <v>42859</v>
      </c>
      <c r="C2618" s="6" t="s">
        <v>20</v>
      </c>
      <c r="D2618" s="6" t="s">
        <v>21</v>
      </c>
      <c r="E2618" s="6" t="s">
        <v>142</v>
      </c>
      <c r="F2618" s="9">
        <v>1130</v>
      </c>
      <c r="G2618" s="9">
        <v>1110</v>
      </c>
      <c r="H2618" s="9">
        <v>1140</v>
      </c>
      <c r="I2618" s="9">
        <v>1150</v>
      </c>
      <c r="J2618" s="9">
        <v>1160</v>
      </c>
      <c r="K2618" s="9">
        <v>1160</v>
      </c>
      <c r="L2618" s="10">
        <f t="shared" si="576"/>
        <v>88.49557522123894</v>
      </c>
      <c r="M2618" s="11">
        <f t="shared" si="577"/>
        <v>2654.867256637168</v>
      </c>
      <c r="N2618" s="58">
        <f t="shared" si="578"/>
        <v>2.654867256637168</v>
      </c>
    </row>
    <row r="2619" spans="1:14" ht="15.75">
      <c r="A2619" s="7">
        <v>58</v>
      </c>
      <c r="B2619" s="8">
        <v>42858</v>
      </c>
      <c r="C2619" s="6" t="s">
        <v>20</v>
      </c>
      <c r="D2619" s="6" t="s">
        <v>21</v>
      </c>
      <c r="E2619" s="6" t="s">
        <v>143</v>
      </c>
      <c r="F2619" s="9">
        <v>590</v>
      </c>
      <c r="G2619" s="9">
        <v>578</v>
      </c>
      <c r="H2619" s="9">
        <v>596</v>
      </c>
      <c r="I2619" s="9">
        <v>605</v>
      </c>
      <c r="J2619" s="9">
        <v>611</v>
      </c>
      <c r="K2619" s="9">
        <v>578</v>
      </c>
      <c r="L2619" s="10">
        <f t="shared" si="576"/>
        <v>169.4915254237288</v>
      </c>
      <c r="M2619" s="11">
        <f t="shared" si="577"/>
        <v>-2033.8983050847455</v>
      </c>
      <c r="N2619" s="58">
        <f t="shared" si="578"/>
        <v>-2.0338983050847457</v>
      </c>
    </row>
    <row r="2620" spans="1:14" ht="15.75">
      <c r="A2620" s="7">
        <v>59</v>
      </c>
      <c r="B2620" s="8">
        <v>42857</v>
      </c>
      <c r="C2620" s="6" t="s">
        <v>20</v>
      </c>
      <c r="D2620" s="6" t="s">
        <v>21</v>
      </c>
      <c r="E2620" s="6" t="s">
        <v>144</v>
      </c>
      <c r="F2620" s="9">
        <v>365</v>
      </c>
      <c r="G2620" s="9">
        <v>355</v>
      </c>
      <c r="H2620" s="9">
        <v>370</v>
      </c>
      <c r="I2620" s="9">
        <v>375</v>
      </c>
      <c r="J2620" s="9">
        <v>380</v>
      </c>
      <c r="K2620" s="9">
        <v>370</v>
      </c>
      <c r="L2620" s="10">
        <f t="shared" si="576"/>
        <v>273.972602739726</v>
      </c>
      <c r="M2620" s="11">
        <f t="shared" si="577"/>
        <v>1369.86301369863</v>
      </c>
      <c r="N2620" s="58">
        <f t="shared" si="578"/>
        <v>1.36986301369863</v>
      </c>
    </row>
    <row r="2621" spans="1:14" ht="15.75">
      <c r="A2621" s="7">
        <v>60</v>
      </c>
      <c r="B2621" s="8">
        <v>42857</v>
      </c>
      <c r="C2621" s="6" t="s">
        <v>20</v>
      </c>
      <c r="D2621" s="6" t="s">
        <v>21</v>
      </c>
      <c r="E2621" s="6" t="s">
        <v>145</v>
      </c>
      <c r="F2621" s="9">
        <v>117.5</v>
      </c>
      <c r="G2621" s="9">
        <v>112</v>
      </c>
      <c r="H2621" s="9">
        <v>121</v>
      </c>
      <c r="I2621" s="9">
        <v>124</v>
      </c>
      <c r="J2621" s="9">
        <v>127</v>
      </c>
      <c r="K2621" s="9">
        <v>121</v>
      </c>
      <c r="L2621" s="10">
        <f t="shared" si="576"/>
        <v>851.063829787234</v>
      </c>
      <c r="M2621" s="11">
        <f t="shared" si="577"/>
        <v>2978.723404255319</v>
      </c>
      <c r="N2621" s="58">
        <f t="shared" si="578"/>
        <v>2.978723404255319</v>
      </c>
    </row>
    <row r="2623" spans="1:14" ht="15.75">
      <c r="A2623" s="82" t="s">
        <v>26</v>
      </c>
      <c r="B2623" s="23"/>
      <c r="C2623" s="24"/>
      <c r="D2623" s="25"/>
      <c r="E2623" s="26"/>
      <c r="F2623" s="26"/>
      <c r="G2623" s="27"/>
      <c r="H2623" s="35"/>
      <c r="I2623" s="35"/>
      <c r="J2623" s="35"/>
      <c r="K2623" s="26"/>
      <c r="L2623" s="21"/>
      <c r="N2623" s="91"/>
    </row>
    <row r="2624" spans="1:12" ht="15.75">
      <c r="A2624" s="82" t="s">
        <v>27</v>
      </c>
      <c r="B2624" s="23"/>
      <c r="C2624" s="24"/>
      <c r="D2624" s="25"/>
      <c r="E2624" s="26"/>
      <c r="F2624" s="26"/>
      <c r="G2624" s="27"/>
      <c r="H2624" s="26"/>
      <c r="I2624" s="26"/>
      <c r="J2624" s="26"/>
      <c r="K2624" s="26"/>
      <c r="L2624" s="21"/>
    </row>
    <row r="2625" spans="1:14" ht="15.75">
      <c r="A2625" s="82" t="s">
        <v>27</v>
      </c>
      <c r="B2625" s="23"/>
      <c r="C2625" s="24"/>
      <c r="D2625" s="25"/>
      <c r="E2625" s="26"/>
      <c r="F2625" s="26"/>
      <c r="G2625" s="27"/>
      <c r="H2625" s="26"/>
      <c r="I2625" s="26"/>
      <c r="J2625" s="26"/>
      <c r="K2625" s="26"/>
      <c r="L2625" s="21"/>
      <c r="M2625" s="21"/>
      <c r="N2625" s="21"/>
    </row>
    <row r="2626" spans="1:14" ht="16.5" thickBot="1">
      <c r="A2626" s="28"/>
      <c r="B2626" s="23"/>
      <c r="C2626" s="26"/>
      <c r="D2626" s="26"/>
      <c r="E2626" s="26"/>
      <c r="F2626" s="29"/>
      <c r="G2626" s="30"/>
      <c r="H2626" s="31" t="s">
        <v>28</v>
      </c>
      <c r="I2626" s="31"/>
      <c r="J2626" s="32"/>
      <c r="K2626" s="32"/>
      <c r="L2626" s="21"/>
      <c r="M2626" s="21"/>
      <c r="N2626" s="21"/>
    </row>
    <row r="2627" spans="1:12" ht="15.75">
      <c r="A2627" s="28"/>
      <c r="B2627" s="23"/>
      <c r="C2627" s="119" t="s">
        <v>29</v>
      </c>
      <c r="D2627" s="119"/>
      <c r="E2627" s="33">
        <v>60</v>
      </c>
      <c r="F2627" s="34">
        <f>F2628+F2629+F2630+F2631+F2632+F2633</f>
        <v>98.33333333333333</v>
      </c>
      <c r="G2627" s="35">
        <v>60</v>
      </c>
      <c r="H2627" s="36">
        <f>G2628/G2627%</f>
        <v>80</v>
      </c>
      <c r="I2627" s="36"/>
      <c r="J2627" s="36"/>
      <c r="L2627" s="21"/>
    </row>
    <row r="2628" spans="1:14" ht="15.75">
      <c r="A2628" s="28"/>
      <c r="B2628" s="23"/>
      <c r="C2628" s="115" t="s">
        <v>30</v>
      </c>
      <c r="D2628" s="115"/>
      <c r="E2628" s="37">
        <v>48</v>
      </c>
      <c r="F2628" s="38">
        <f>(E2628/E2627)*100</f>
        <v>80</v>
      </c>
      <c r="G2628" s="35">
        <v>48</v>
      </c>
      <c r="H2628" s="32"/>
      <c r="I2628" s="32"/>
      <c r="J2628" s="26"/>
      <c r="K2628" s="32"/>
      <c r="M2628" s="26" t="s">
        <v>31</v>
      </c>
      <c r="N2628" s="26"/>
    </row>
    <row r="2629" spans="1:14" ht="15.75">
      <c r="A2629" s="39"/>
      <c r="B2629" s="23"/>
      <c r="C2629" s="115" t="s">
        <v>32</v>
      </c>
      <c r="D2629" s="115"/>
      <c r="E2629" s="37">
        <v>0</v>
      </c>
      <c r="F2629" s="38">
        <f>(E2629/E2627)*100</f>
        <v>0</v>
      </c>
      <c r="G2629" s="40"/>
      <c r="H2629" s="35"/>
      <c r="I2629" s="35"/>
      <c r="J2629" s="26"/>
      <c r="K2629" s="32"/>
      <c r="L2629" s="21"/>
      <c r="M2629" s="24"/>
      <c r="N2629" s="24"/>
    </row>
    <row r="2630" spans="1:14" ht="15.75">
      <c r="A2630" s="39"/>
      <c r="B2630" s="23"/>
      <c r="C2630" s="115" t="s">
        <v>33</v>
      </c>
      <c r="D2630" s="115"/>
      <c r="E2630" s="37">
        <v>2</v>
      </c>
      <c r="F2630" s="38">
        <f>(E2630/E2627)*100</f>
        <v>3.3333333333333335</v>
      </c>
      <c r="G2630" s="40"/>
      <c r="H2630" s="35"/>
      <c r="I2630" s="35"/>
      <c r="J2630" s="26"/>
      <c r="K2630" s="32"/>
      <c r="L2630" s="21"/>
      <c r="M2630" s="21"/>
      <c r="N2630" s="21"/>
    </row>
    <row r="2631" spans="1:14" ht="15.75">
      <c r="A2631" s="39"/>
      <c r="B2631" s="23"/>
      <c r="C2631" s="115" t="s">
        <v>34</v>
      </c>
      <c r="D2631" s="115"/>
      <c r="E2631" s="37">
        <v>9</v>
      </c>
      <c r="F2631" s="38">
        <f>(E2631/E2627)*100</f>
        <v>15</v>
      </c>
      <c r="G2631" s="40"/>
      <c r="H2631" s="26" t="s">
        <v>35</v>
      </c>
      <c r="I2631" s="26"/>
      <c r="J2631" s="41"/>
      <c r="K2631" s="32"/>
      <c r="L2631" s="21"/>
      <c r="M2631" s="21"/>
      <c r="N2631" s="21"/>
    </row>
    <row r="2632" spans="1:14" ht="15.75">
      <c r="A2632" s="39"/>
      <c r="B2632" s="23"/>
      <c r="C2632" s="115" t="s">
        <v>36</v>
      </c>
      <c r="D2632" s="115"/>
      <c r="E2632" s="37">
        <v>2</v>
      </c>
      <c r="F2632" s="38">
        <v>0</v>
      </c>
      <c r="G2632" s="40"/>
      <c r="H2632" s="26"/>
      <c r="I2632" s="26"/>
      <c r="J2632" s="41"/>
      <c r="K2632" s="32"/>
      <c r="L2632" s="21"/>
      <c r="M2632" s="21"/>
      <c r="N2632" s="21"/>
    </row>
    <row r="2633" spans="1:14" ht="16.5" thickBot="1">
      <c r="A2633" s="39"/>
      <c r="B2633" s="23"/>
      <c r="C2633" s="116" t="s">
        <v>37</v>
      </c>
      <c r="D2633" s="116"/>
      <c r="E2633" s="42"/>
      <c r="F2633" s="43">
        <f>(E2633/E2627)*100</f>
        <v>0</v>
      </c>
      <c r="G2633" s="40"/>
      <c r="H2633" s="26"/>
      <c r="I2633" s="26"/>
      <c r="M2633" s="21"/>
      <c r="N2633" s="21"/>
    </row>
    <row r="2634" spans="1:14" ht="15.75">
      <c r="A2634" s="83" t="s">
        <v>38</v>
      </c>
      <c r="B2634" s="23"/>
      <c r="C2634" s="24"/>
      <c r="D2634" s="24"/>
      <c r="E2634" s="26"/>
      <c r="F2634" s="26"/>
      <c r="G2634" s="84"/>
      <c r="H2634" s="85"/>
      <c r="I2634" s="85"/>
      <c r="J2634" s="85"/>
      <c r="K2634" s="26"/>
      <c r="L2634" s="21"/>
      <c r="M2634" s="44"/>
      <c r="N2634" s="44"/>
    </row>
    <row r="2635" spans="1:14" ht="15.75">
      <c r="A2635" s="25" t="s">
        <v>39</v>
      </c>
      <c r="B2635" s="23"/>
      <c r="C2635" s="86"/>
      <c r="D2635" s="87"/>
      <c r="E2635" s="28"/>
      <c r="F2635" s="85"/>
      <c r="G2635" s="84"/>
      <c r="H2635" s="85"/>
      <c r="I2635" s="85"/>
      <c r="J2635" s="85"/>
      <c r="K2635" s="26"/>
      <c r="L2635" s="21"/>
      <c r="M2635" s="28"/>
      <c r="N2635" s="28"/>
    </row>
    <row r="2636" spans="1:14" ht="15.75">
      <c r="A2636" s="25" t="s">
        <v>40</v>
      </c>
      <c r="B2636" s="23"/>
      <c r="C2636" s="24"/>
      <c r="D2636" s="87"/>
      <c r="E2636" s="28"/>
      <c r="F2636" s="85"/>
      <c r="G2636" s="84"/>
      <c r="H2636" s="32"/>
      <c r="I2636" s="32"/>
      <c r="J2636" s="32"/>
      <c r="K2636" s="26"/>
      <c r="L2636" s="21"/>
      <c r="M2636" s="21"/>
      <c r="N2636" s="21"/>
    </row>
    <row r="2637" spans="1:14" ht="15.75">
      <c r="A2637" s="25" t="s">
        <v>41</v>
      </c>
      <c r="B2637" s="86"/>
      <c r="C2637" s="24"/>
      <c r="D2637" s="87"/>
      <c r="E2637" s="28"/>
      <c r="F2637" s="85"/>
      <c r="G2637" s="30"/>
      <c r="H2637" s="32"/>
      <c r="I2637" s="32"/>
      <c r="J2637" s="32"/>
      <c r="K2637" s="26"/>
      <c r="L2637" s="21"/>
      <c r="M2637" s="21"/>
      <c r="N2637" s="21"/>
    </row>
    <row r="2638" spans="1:14" ht="17.25" customHeight="1">
      <c r="A2638" s="25" t="s">
        <v>42</v>
      </c>
      <c r="B2638" s="39"/>
      <c r="C2638" s="24"/>
      <c r="D2638" s="88"/>
      <c r="E2638" s="85"/>
      <c r="F2638" s="85"/>
      <c r="G2638" s="30"/>
      <c r="H2638" s="32"/>
      <c r="I2638" s="32"/>
      <c r="J2638" s="32"/>
      <c r="K2638" s="85"/>
      <c r="L2638" s="21"/>
      <c r="M2638" s="21"/>
      <c r="N2638" s="21"/>
    </row>
    <row r="2639" ht="16.5" thickBot="1"/>
    <row r="2640" spans="1:14" ht="16.5" thickBot="1">
      <c r="A2640" s="124" t="s">
        <v>0</v>
      </c>
      <c r="B2640" s="124"/>
      <c r="C2640" s="124"/>
      <c r="D2640" s="124"/>
      <c r="E2640" s="124"/>
      <c r="F2640" s="124"/>
      <c r="G2640" s="124"/>
      <c r="H2640" s="124"/>
      <c r="I2640" s="124"/>
      <c r="J2640" s="124"/>
      <c r="K2640" s="124"/>
      <c r="L2640" s="124"/>
      <c r="M2640" s="124"/>
      <c r="N2640" s="124"/>
    </row>
    <row r="2641" spans="1:14" ht="16.5" thickBot="1">
      <c r="A2641" s="124"/>
      <c r="B2641" s="124"/>
      <c r="C2641" s="124"/>
      <c r="D2641" s="124"/>
      <c r="E2641" s="124"/>
      <c r="F2641" s="124"/>
      <c r="G2641" s="124"/>
      <c r="H2641" s="124"/>
      <c r="I2641" s="124"/>
      <c r="J2641" s="124"/>
      <c r="K2641" s="124"/>
      <c r="L2641" s="124"/>
      <c r="M2641" s="124"/>
      <c r="N2641" s="124"/>
    </row>
    <row r="2642" spans="1:14" ht="15.75">
      <c r="A2642" s="124"/>
      <c r="B2642" s="124"/>
      <c r="C2642" s="124"/>
      <c r="D2642" s="124"/>
      <c r="E2642" s="124"/>
      <c r="F2642" s="124"/>
      <c r="G2642" s="124"/>
      <c r="H2642" s="124"/>
      <c r="I2642" s="124"/>
      <c r="J2642" s="124"/>
      <c r="K2642" s="124"/>
      <c r="L2642" s="124"/>
      <c r="M2642" s="124"/>
      <c r="N2642" s="124"/>
    </row>
    <row r="2643" spans="1:14" ht="15.75">
      <c r="A2643" s="125" t="s">
        <v>1</v>
      </c>
      <c r="B2643" s="125"/>
      <c r="C2643" s="125"/>
      <c r="D2643" s="125"/>
      <c r="E2643" s="125"/>
      <c r="F2643" s="125"/>
      <c r="G2643" s="125"/>
      <c r="H2643" s="125"/>
      <c r="I2643" s="125"/>
      <c r="J2643" s="125"/>
      <c r="K2643" s="125"/>
      <c r="L2643" s="125"/>
      <c r="M2643" s="125"/>
      <c r="N2643" s="125"/>
    </row>
    <row r="2644" spans="1:14" ht="15.75">
      <c r="A2644" s="125" t="s">
        <v>2</v>
      </c>
      <c r="B2644" s="125"/>
      <c r="C2644" s="125"/>
      <c r="D2644" s="125"/>
      <c r="E2644" s="125"/>
      <c r="F2644" s="125"/>
      <c r="G2644" s="125"/>
      <c r="H2644" s="125"/>
      <c r="I2644" s="125"/>
      <c r="J2644" s="125"/>
      <c r="K2644" s="125"/>
      <c r="L2644" s="125"/>
      <c r="M2644" s="125"/>
      <c r="N2644" s="125"/>
    </row>
    <row r="2645" spans="1:14" ht="16.5" thickBot="1">
      <c r="A2645" s="126" t="s">
        <v>3</v>
      </c>
      <c r="B2645" s="126"/>
      <c r="C2645" s="126"/>
      <c r="D2645" s="126"/>
      <c r="E2645" s="126"/>
      <c r="F2645" s="126"/>
      <c r="G2645" s="126"/>
      <c r="H2645" s="126"/>
      <c r="I2645" s="126"/>
      <c r="J2645" s="126"/>
      <c r="K2645" s="126"/>
      <c r="L2645" s="126"/>
      <c r="M2645" s="126"/>
      <c r="N2645" s="126"/>
    </row>
    <row r="2646" spans="1:14" ht="15.75">
      <c r="A2646" s="54"/>
      <c r="B2646" s="54"/>
      <c r="C2646" s="54"/>
      <c r="D2646" s="55"/>
      <c r="E2646" s="56"/>
      <c r="F2646" s="57"/>
      <c r="G2646" s="56"/>
      <c r="H2646" s="56"/>
      <c r="I2646" s="56"/>
      <c r="J2646" s="56"/>
      <c r="K2646" s="55"/>
      <c r="L2646" s="55"/>
      <c r="M2646" s="55"/>
      <c r="N2646" s="55"/>
    </row>
    <row r="2647" spans="1:14" ht="15.75">
      <c r="A2647" s="127" t="s">
        <v>146</v>
      </c>
      <c r="B2647" s="127"/>
      <c r="C2647" s="127"/>
      <c r="D2647" s="127"/>
      <c r="E2647" s="127"/>
      <c r="F2647" s="127"/>
      <c r="G2647" s="127"/>
      <c r="H2647" s="127"/>
      <c r="I2647" s="127"/>
      <c r="J2647" s="127"/>
      <c r="K2647" s="127"/>
      <c r="L2647" s="127"/>
      <c r="M2647" s="127"/>
      <c r="N2647" s="127"/>
    </row>
    <row r="2648" spans="1:14" ht="15.75" customHeight="1">
      <c r="A2648" s="127" t="s">
        <v>5</v>
      </c>
      <c r="B2648" s="127"/>
      <c r="C2648" s="127"/>
      <c r="D2648" s="127"/>
      <c r="E2648" s="127"/>
      <c r="F2648" s="127"/>
      <c r="G2648" s="127"/>
      <c r="H2648" s="127"/>
      <c r="I2648" s="127"/>
      <c r="J2648" s="127"/>
      <c r="K2648" s="127"/>
      <c r="L2648" s="127"/>
      <c r="M2648" s="127"/>
      <c r="N2648" s="127"/>
    </row>
    <row r="2649" spans="1:14" ht="16.5" customHeight="1">
      <c r="A2649" s="122" t="s">
        <v>6</v>
      </c>
      <c r="B2649" s="117" t="s">
        <v>7</v>
      </c>
      <c r="C2649" s="117" t="s">
        <v>8</v>
      </c>
      <c r="D2649" s="122" t="s">
        <v>9</v>
      </c>
      <c r="E2649" s="117" t="s">
        <v>10</v>
      </c>
      <c r="F2649" s="128" t="s">
        <v>11</v>
      </c>
      <c r="G2649" s="128" t="s">
        <v>12</v>
      </c>
      <c r="H2649" s="117" t="s">
        <v>13</v>
      </c>
      <c r="I2649" s="117" t="s">
        <v>14</v>
      </c>
      <c r="J2649" s="117" t="s">
        <v>15</v>
      </c>
      <c r="K2649" s="129" t="s">
        <v>16</v>
      </c>
      <c r="L2649" s="117" t="s">
        <v>107</v>
      </c>
      <c r="M2649" s="117" t="s">
        <v>18</v>
      </c>
      <c r="N2649" s="117" t="s">
        <v>19</v>
      </c>
    </row>
    <row r="2650" spans="1:14" ht="15.75">
      <c r="A2650" s="122"/>
      <c r="B2650" s="117"/>
      <c r="C2650" s="117"/>
      <c r="D2650" s="122"/>
      <c r="E2650" s="117"/>
      <c r="F2650" s="128"/>
      <c r="G2650" s="128"/>
      <c r="H2650" s="117"/>
      <c r="I2650" s="117"/>
      <c r="J2650" s="117"/>
      <c r="K2650" s="129"/>
      <c r="L2650" s="117"/>
      <c r="M2650" s="117"/>
      <c r="N2650" s="117"/>
    </row>
    <row r="2651" spans="1:14" ht="15.75">
      <c r="A2651" s="7">
        <v>1</v>
      </c>
      <c r="B2651" s="8">
        <v>42857</v>
      </c>
      <c r="C2651" s="6" t="s">
        <v>20</v>
      </c>
      <c r="D2651" s="6" t="s">
        <v>21</v>
      </c>
      <c r="E2651" s="6" t="s">
        <v>144</v>
      </c>
      <c r="F2651" s="9">
        <v>365</v>
      </c>
      <c r="G2651" s="9">
        <v>355</v>
      </c>
      <c r="H2651" s="9">
        <v>370</v>
      </c>
      <c r="I2651" s="9">
        <v>375</v>
      </c>
      <c r="J2651" s="9">
        <v>380</v>
      </c>
      <c r="K2651" s="9">
        <v>370</v>
      </c>
      <c r="L2651" s="10">
        <f aca="true" t="shared" si="579" ref="L2651:L2698">100000/F2651</f>
        <v>273.972602739726</v>
      </c>
      <c r="M2651" s="11">
        <f aca="true" t="shared" si="580" ref="M2651:M2698">IF(D2651="BUY",(K2651-F2651)*(L2651),(F2651-K2651)*(L2651))</f>
        <v>1369.86301369863</v>
      </c>
      <c r="N2651" s="58">
        <f aca="true" t="shared" si="581" ref="N2651:N2698">M2651/(L2651)/F2651%</f>
        <v>1.36986301369863</v>
      </c>
    </row>
    <row r="2652" spans="1:14" ht="15.75">
      <c r="A2652" s="7">
        <v>2</v>
      </c>
      <c r="B2652" s="8">
        <v>42857</v>
      </c>
      <c r="C2652" s="6" t="s">
        <v>20</v>
      </c>
      <c r="D2652" s="6" t="s">
        <v>21</v>
      </c>
      <c r="E2652" s="6" t="s">
        <v>145</v>
      </c>
      <c r="F2652" s="9">
        <v>117.5</v>
      </c>
      <c r="G2652" s="9">
        <v>112</v>
      </c>
      <c r="H2652" s="9">
        <v>121</v>
      </c>
      <c r="I2652" s="9">
        <v>124</v>
      </c>
      <c r="J2652" s="9">
        <v>127</v>
      </c>
      <c r="K2652" s="9">
        <v>121</v>
      </c>
      <c r="L2652" s="10">
        <f t="shared" si="579"/>
        <v>851.063829787234</v>
      </c>
      <c r="M2652" s="11">
        <f t="shared" si="580"/>
        <v>2978.723404255319</v>
      </c>
      <c r="N2652" s="58">
        <f t="shared" si="581"/>
        <v>2.978723404255319</v>
      </c>
    </row>
    <row r="2653" spans="1:14" ht="15.75">
      <c r="A2653" s="7">
        <v>3</v>
      </c>
      <c r="B2653" s="8">
        <v>42853</v>
      </c>
      <c r="C2653" s="6" t="s">
        <v>20</v>
      </c>
      <c r="D2653" s="6" t="s">
        <v>21</v>
      </c>
      <c r="E2653" s="6" t="s">
        <v>140</v>
      </c>
      <c r="F2653" s="9">
        <v>127</v>
      </c>
      <c r="G2653" s="9">
        <v>120</v>
      </c>
      <c r="H2653" s="9">
        <v>131</v>
      </c>
      <c r="I2653" s="9">
        <v>135</v>
      </c>
      <c r="J2653" s="9">
        <v>139</v>
      </c>
      <c r="K2653" s="9">
        <v>129</v>
      </c>
      <c r="L2653" s="10">
        <f t="shared" si="579"/>
        <v>787.4015748031496</v>
      </c>
      <c r="M2653" s="11">
        <f t="shared" si="580"/>
        <v>1574.8031496062993</v>
      </c>
      <c r="N2653" s="58">
        <f t="shared" si="581"/>
        <v>1.574803149606299</v>
      </c>
    </row>
    <row r="2654" spans="1:14" ht="15.75">
      <c r="A2654" s="7">
        <v>4</v>
      </c>
      <c r="B2654" s="8">
        <v>42853</v>
      </c>
      <c r="C2654" s="6" t="s">
        <v>20</v>
      </c>
      <c r="D2654" s="6" t="s">
        <v>21</v>
      </c>
      <c r="E2654" s="6" t="s">
        <v>109</v>
      </c>
      <c r="F2654" s="9">
        <v>393</v>
      </c>
      <c r="G2654" s="9">
        <v>383</v>
      </c>
      <c r="H2654" s="9">
        <v>398</v>
      </c>
      <c r="I2654" s="9">
        <v>403</v>
      </c>
      <c r="J2654" s="9">
        <v>408</v>
      </c>
      <c r="K2654" s="9">
        <v>403</v>
      </c>
      <c r="L2654" s="10">
        <f t="shared" si="579"/>
        <v>254.4529262086514</v>
      </c>
      <c r="M2654" s="11">
        <f t="shared" si="580"/>
        <v>2544.529262086514</v>
      </c>
      <c r="N2654" s="58">
        <f t="shared" si="581"/>
        <v>2.544529262086514</v>
      </c>
    </row>
    <row r="2655" spans="1:14" ht="15.75">
      <c r="A2655" s="7">
        <v>5</v>
      </c>
      <c r="B2655" s="8">
        <v>42853</v>
      </c>
      <c r="C2655" s="6" t="s">
        <v>20</v>
      </c>
      <c r="D2655" s="6" t="s">
        <v>21</v>
      </c>
      <c r="E2655" s="6" t="s">
        <v>147</v>
      </c>
      <c r="F2655" s="9">
        <v>350</v>
      </c>
      <c r="G2655" s="9">
        <v>340</v>
      </c>
      <c r="H2655" s="9">
        <v>355</v>
      </c>
      <c r="I2655" s="9">
        <v>360</v>
      </c>
      <c r="J2655" s="9">
        <v>365</v>
      </c>
      <c r="K2655" s="9">
        <v>365</v>
      </c>
      <c r="L2655" s="10">
        <f t="shared" si="579"/>
        <v>285.7142857142857</v>
      </c>
      <c r="M2655" s="11">
        <f t="shared" si="580"/>
        <v>4285.714285714286</v>
      </c>
      <c r="N2655" s="58">
        <f t="shared" si="581"/>
        <v>4.2857142857142865</v>
      </c>
    </row>
    <row r="2656" spans="1:14" ht="15.75">
      <c r="A2656" s="7">
        <v>6</v>
      </c>
      <c r="B2656" s="8">
        <v>42852</v>
      </c>
      <c r="C2656" s="6" t="s">
        <v>20</v>
      </c>
      <c r="D2656" s="6" t="s">
        <v>21</v>
      </c>
      <c r="E2656" s="6" t="s">
        <v>148</v>
      </c>
      <c r="F2656" s="9">
        <v>200</v>
      </c>
      <c r="G2656" s="9">
        <v>192</v>
      </c>
      <c r="H2656" s="9">
        <v>204</v>
      </c>
      <c r="I2656" s="9">
        <v>208</v>
      </c>
      <c r="J2656" s="9">
        <v>212</v>
      </c>
      <c r="K2656" s="9">
        <v>208</v>
      </c>
      <c r="L2656" s="10">
        <f t="shared" si="579"/>
        <v>500</v>
      </c>
      <c r="M2656" s="11">
        <f t="shared" si="580"/>
        <v>4000</v>
      </c>
      <c r="N2656" s="58">
        <f t="shared" si="581"/>
        <v>4</v>
      </c>
    </row>
    <row r="2657" spans="1:14" ht="15.75">
      <c r="A2657" s="7">
        <v>7</v>
      </c>
      <c r="B2657" s="8">
        <v>42852</v>
      </c>
      <c r="C2657" s="6" t="s">
        <v>20</v>
      </c>
      <c r="D2657" s="6" t="s">
        <v>21</v>
      </c>
      <c r="E2657" s="6" t="s">
        <v>147</v>
      </c>
      <c r="F2657" s="9">
        <v>333</v>
      </c>
      <c r="G2657" s="9">
        <v>323</v>
      </c>
      <c r="H2657" s="9">
        <v>338</v>
      </c>
      <c r="I2657" s="9">
        <v>343</v>
      </c>
      <c r="J2657" s="9">
        <v>348</v>
      </c>
      <c r="K2657" s="9">
        <v>343</v>
      </c>
      <c r="L2657" s="10">
        <f t="shared" si="579"/>
        <v>300.3003003003003</v>
      </c>
      <c r="M2657" s="11">
        <f t="shared" si="580"/>
        <v>3003.003003003003</v>
      </c>
      <c r="N2657" s="58">
        <f t="shared" si="581"/>
        <v>3.003003003003003</v>
      </c>
    </row>
    <row r="2658" spans="1:14" ht="15.75">
      <c r="A2658" s="7">
        <v>8</v>
      </c>
      <c r="B2658" s="8">
        <v>42852</v>
      </c>
      <c r="C2658" s="6" t="s">
        <v>20</v>
      </c>
      <c r="D2658" s="6" t="s">
        <v>21</v>
      </c>
      <c r="E2658" s="6" t="s">
        <v>59</v>
      </c>
      <c r="F2658" s="9">
        <v>360</v>
      </c>
      <c r="G2658" s="9">
        <v>350</v>
      </c>
      <c r="H2658" s="9">
        <v>365</v>
      </c>
      <c r="I2658" s="9">
        <v>370</v>
      </c>
      <c r="J2658" s="9">
        <v>375</v>
      </c>
      <c r="K2658" s="9">
        <v>350</v>
      </c>
      <c r="L2658" s="10">
        <f t="shared" si="579"/>
        <v>277.77777777777777</v>
      </c>
      <c r="M2658" s="11">
        <f t="shared" si="580"/>
        <v>-2777.777777777778</v>
      </c>
      <c r="N2658" s="58">
        <f t="shared" si="581"/>
        <v>-2.7777777777777777</v>
      </c>
    </row>
    <row r="2659" spans="1:14" ht="15.75">
      <c r="A2659" s="7">
        <v>9</v>
      </c>
      <c r="B2659" s="8">
        <v>42851</v>
      </c>
      <c r="C2659" s="6" t="s">
        <v>20</v>
      </c>
      <c r="D2659" s="6" t="s">
        <v>21</v>
      </c>
      <c r="E2659" s="6" t="s">
        <v>24</v>
      </c>
      <c r="F2659" s="9">
        <v>1500</v>
      </c>
      <c r="G2659" s="9">
        <v>1475</v>
      </c>
      <c r="H2659" s="9">
        <v>1515</v>
      </c>
      <c r="I2659" s="9">
        <v>1530</v>
      </c>
      <c r="J2659" s="9">
        <v>1545</v>
      </c>
      <c r="K2659" s="9">
        <v>1545</v>
      </c>
      <c r="L2659" s="10">
        <f t="shared" si="579"/>
        <v>66.66666666666667</v>
      </c>
      <c r="M2659" s="11">
        <f t="shared" si="580"/>
        <v>3000</v>
      </c>
      <c r="N2659" s="58">
        <f t="shared" si="581"/>
        <v>3</v>
      </c>
    </row>
    <row r="2660" spans="1:14" ht="15.75">
      <c r="A2660" s="7">
        <v>10</v>
      </c>
      <c r="B2660" s="8">
        <v>42850</v>
      </c>
      <c r="C2660" s="6" t="s">
        <v>20</v>
      </c>
      <c r="D2660" s="6" t="s">
        <v>21</v>
      </c>
      <c r="E2660" s="6" t="s">
        <v>149</v>
      </c>
      <c r="F2660" s="9">
        <v>216</v>
      </c>
      <c r="G2660" s="9">
        <v>208</v>
      </c>
      <c r="H2660" s="9">
        <v>220</v>
      </c>
      <c r="I2660" s="9">
        <v>224</v>
      </c>
      <c r="J2660" s="9">
        <v>228</v>
      </c>
      <c r="K2660" s="9">
        <v>220</v>
      </c>
      <c r="L2660" s="10">
        <f t="shared" si="579"/>
        <v>462.962962962963</v>
      </c>
      <c r="M2660" s="11">
        <f t="shared" si="580"/>
        <v>1851.851851851852</v>
      </c>
      <c r="N2660" s="58">
        <f t="shared" si="581"/>
        <v>1.8518518518518516</v>
      </c>
    </row>
    <row r="2661" spans="1:14" ht="15.75">
      <c r="A2661" s="7">
        <v>11</v>
      </c>
      <c r="B2661" s="8">
        <v>42850</v>
      </c>
      <c r="C2661" s="6" t="s">
        <v>20</v>
      </c>
      <c r="D2661" s="6" t="s">
        <v>21</v>
      </c>
      <c r="E2661" s="6" t="s">
        <v>150</v>
      </c>
      <c r="F2661" s="9">
        <v>935</v>
      </c>
      <c r="G2661" s="9">
        <v>915</v>
      </c>
      <c r="H2661" s="9">
        <v>945</v>
      </c>
      <c r="I2661" s="9">
        <v>955</v>
      </c>
      <c r="J2661" s="9">
        <v>965</v>
      </c>
      <c r="K2661" s="9">
        <v>915</v>
      </c>
      <c r="L2661" s="10">
        <f t="shared" si="579"/>
        <v>106.95187165775401</v>
      </c>
      <c r="M2661" s="11">
        <f t="shared" si="580"/>
        <v>-2139.03743315508</v>
      </c>
      <c r="N2661" s="58">
        <f t="shared" si="581"/>
        <v>-2.1390374331550803</v>
      </c>
    </row>
    <row r="2662" spans="1:14" ht="15.75">
      <c r="A2662" s="7">
        <v>12</v>
      </c>
      <c r="B2662" s="8">
        <v>42850</v>
      </c>
      <c r="C2662" s="6" t="s">
        <v>20</v>
      </c>
      <c r="D2662" s="6" t="s">
        <v>21</v>
      </c>
      <c r="E2662" s="6" t="s">
        <v>68</v>
      </c>
      <c r="F2662" s="9">
        <v>1180</v>
      </c>
      <c r="G2662" s="9">
        <v>1160</v>
      </c>
      <c r="H2662" s="9">
        <v>1190</v>
      </c>
      <c r="I2662" s="9">
        <v>1200</v>
      </c>
      <c r="J2662" s="9">
        <v>1210</v>
      </c>
      <c r="K2662" s="9">
        <v>1160</v>
      </c>
      <c r="L2662" s="10">
        <f t="shared" si="579"/>
        <v>84.7457627118644</v>
      </c>
      <c r="M2662" s="11">
        <f t="shared" si="580"/>
        <v>-1694.915254237288</v>
      </c>
      <c r="N2662" s="58">
        <f t="shared" si="581"/>
        <v>-1.694915254237288</v>
      </c>
    </row>
    <row r="2663" spans="1:14" ht="15.75">
      <c r="A2663" s="7">
        <v>13</v>
      </c>
      <c r="B2663" s="8">
        <v>42849</v>
      </c>
      <c r="C2663" s="6" t="s">
        <v>20</v>
      </c>
      <c r="D2663" s="6" t="s">
        <v>21</v>
      </c>
      <c r="E2663" s="6" t="s">
        <v>57</v>
      </c>
      <c r="F2663" s="9">
        <v>798.5</v>
      </c>
      <c r="G2663" s="9">
        <v>786</v>
      </c>
      <c r="H2663" s="9">
        <v>808</v>
      </c>
      <c r="I2663" s="9">
        <v>818</v>
      </c>
      <c r="J2663" s="9">
        <v>828</v>
      </c>
      <c r="K2663" s="9">
        <v>794.3</v>
      </c>
      <c r="L2663" s="10">
        <f t="shared" si="579"/>
        <v>125.23481527864746</v>
      </c>
      <c r="M2663" s="11">
        <f t="shared" si="580"/>
        <v>-525.986224170325</v>
      </c>
      <c r="N2663" s="58">
        <f t="shared" si="581"/>
        <v>-0.525986224170325</v>
      </c>
    </row>
    <row r="2664" spans="1:14" ht="15.75">
      <c r="A2664" s="7">
        <v>14</v>
      </c>
      <c r="B2664" s="8">
        <v>42849</v>
      </c>
      <c r="C2664" s="6" t="s">
        <v>20</v>
      </c>
      <c r="D2664" s="6" t="s">
        <v>21</v>
      </c>
      <c r="E2664" s="6" t="s">
        <v>151</v>
      </c>
      <c r="F2664" s="9">
        <v>444</v>
      </c>
      <c r="G2664" s="9">
        <v>432</v>
      </c>
      <c r="H2664" s="9">
        <v>450</v>
      </c>
      <c r="I2664" s="9">
        <v>455</v>
      </c>
      <c r="J2664" s="9">
        <v>460</v>
      </c>
      <c r="K2664" s="9">
        <v>449</v>
      </c>
      <c r="L2664" s="10">
        <f t="shared" si="579"/>
        <v>225.22522522522522</v>
      </c>
      <c r="M2664" s="11">
        <f t="shared" si="580"/>
        <v>1126.126126126126</v>
      </c>
      <c r="N2664" s="58">
        <f t="shared" si="581"/>
        <v>1.126126126126126</v>
      </c>
    </row>
    <row r="2665" spans="1:14" ht="15.75">
      <c r="A2665" s="7">
        <v>15</v>
      </c>
      <c r="B2665" s="8">
        <v>42849</v>
      </c>
      <c r="C2665" s="6" t="s">
        <v>20</v>
      </c>
      <c r="D2665" s="6" t="s">
        <v>21</v>
      </c>
      <c r="E2665" s="6" t="s">
        <v>152</v>
      </c>
      <c r="F2665" s="9">
        <v>246</v>
      </c>
      <c r="G2665" s="9">
        <v>242</v>
      </c>
      <c r="H2665" s="9">
        <v>248</v>
      </c>
      <c r="I2665" s="9">
        <v>250</v>
      </c>
      <c r="J2665" s="9">
        <v>252</v>
      </c>
      <c r="K2665" s="9">
        <v>250</v>
      </c>
      <c r="L2665" s="10">
        <f t="shared" si="579"/>
        <v>406.5040650406504</v>
      </c>
      <c r="M2665" s="11">
        <f t="shared" si="580"/>
        <v>1626.0162601626016</v>
      </c>
      <c r="N2665" s="58">
        <f t="shared" si="581"/>
        <v>1.6260162601626016</v>
      </c>
    </row>
    <row r="2666" spans="1:14" ht="15.75">
      <c r="A2666" s="7">
        <v>16</v>
      </c>
      <c r="B2666" s="8">
        <v>42846</v>
      </c>
      <c r="C2666" s="6" t="s">
        <v>20</v>
      </c>
      <c r="D2666" s="6" t="s">
        <v>21</v>
      </c>
      <c r="E2666" s="6" t="s">
        <v>131</v>
      </c>
      <c r="F2666" s="9">
        <v>250</v>
      </c>
      <c r="G2666" s="9">
        <v>242</v>
      </c>
      <c r="H2666" s="9">
        <v>254</v>
      </c>
      <c r="I2666" s="9">
        <v>258</v>
      </c>
      <c r="J2666" s="9">
        <v>262</v>
      </c>
      <c r="K2666" s="9">
        <v>258</v>
      </c>
      <c r="L2666" s="10">
        <f t="shared" si="579"/>
        <v>400</v>
      </c>
      <c r="M2666" s="11">
        <f t="shared" si="580"/>
        <v>3200</v>
      </c>
      <c r="N2666" s="58">
        <f t="shared" si="581"/>
        <v>3.2</v>
      </c>
    </row>
    <row r="2667" spans="1:14" ht="15.75">
      <c r="A2667" s="7">
        <v>17</v>
      </c>
      <c r="B2667" s="8">
        <v>42846</v>
      </c>
      <c r="C2667" s="6" t="s">
        <v>20</v>
      </c>
      <c r="D2667" s="6" t="s">
        <v>21</v>
      </c>
      <c r="E2667" s="6" t="s">
        <v>126</v>
      </c>
      <c r="F2667" s="9">
        <v>755</v>
      </c>
      <c r="G2667" s="9">
        <v>740</v>
      </c>
      <c r="H2667" s="9">
        <v>763</v>
      </c>
      <c r="I2667" s="9">
        <v>770</v>
      </c>
      <c r="J2667" s="9">
        <v>778</v>
      </c>
      <c r="K2667" s="9">
        <v>778</v>
      </c>
      <c r="L2667" s="10">
        <f t="shared" si="579"/>
        <v>132.4503311258278</v>
      </c>
      <c r="M2667" s="11">
        <f t="shared" si="580"/>
        <v>3046.3576158940396</v>
      </c>
      <c r="N2667" s="58">
        <f t="shared" si="581"/>
        <v>3.0463576158940397</v>
      </c>
    </row>
    <row r="2668" spans="1:14" ht="15.75">
      <c r="A2668" s="7">
        <v>18</v>
      </c>
      <c r="B2668" s="8">
        <v>42845</v>
      </c>
      <c r="C2668" s="6" t="s">
        <v>20</v>
      </c>
      <c r="D2668" s="6" t="s">
        <v>21</v>
      </c>
      <c r="E2668" s="6" t="s">
        <v>153</v>
      </c>
      <c r="F2668" s="9">
        <v>171</v>
      </c>
      <c r="G2668" s="9">
        <v>163</v>
      </c>
      <c r="H2668" s="9">
        <v>175</v>
      </c>
      <c r="I2668" s="9">
        <v>179</v>
      </c>
      <c r="J2668" s="9">
        <v>184</v>
      </c>
      <c r="K2668" s="9">
        <v>166.6</v>
      </c>
      <c r="L2668" s="10">
        <f t="shared" si="579"/>
        <v>584.7953216374269</v>
      </c>
      <c r="M2668" s="11">
        <f t="shared" si="580"/>
        <v>-2573.099415204682</v>
      </c>
      <c r="N2668" s="58">
        <f t="shared" si="581"/>
        <v>-2.5730994152046818</v>
      </c>
    </row>
    <row r="2669" spans="1:14" ht="15.75">
      <c r="A2669" s="7">
        <v>19</v>
      </c>
      <c r="B2669" s="8">
        <v>42845</v>
      </c>
      <c r="C2669" s="6" t="s">
        <v>20</v>
      </c>
      <c r="D2669" s="6" t="s">
        <v>21</v>
      </c>
      <c r="E2669" s="6" t="s">
        <v>51</v>
      </c>
      <c r="F2669" s="9">
        <v>240</v>
      </c>
      <c r="G2669" s="9">
        <v>233</v>
      </c>
      <c r="H2669" s="9">
        <v>244</v>
      </c>
      <c r="I2669" s="9">
        <v>248</v>
      </c>
      <c r="J2669" s="9">
        <v>252</v>
      </c>
      <c r="K2669" s="9">
        <v>233</v>
      </c>
      <c r="L2669" s="10">
        <f t="shared" si="579"/>
        <v>416.6666666666667</v>
      </c>
      <c r="M2669" s="11">
        <f t="shared" si="580"/>
        <v>-2916.666666666667</v>
      </c>
      <c r="N2669" s="58">
        <f t="shared" si="581"/>
        <v>-2.916666666666667</v>
      </c>
    </row>
    <row r="2670" spans="1:14" ht="15.75">
      <c r="A2670" s="7">
        <v>20</v>
      </c>
      <c r="B2670" s="8">
        <v>42844</v>
      </c>
      <c r="C2670" s="6" t="s">
        <v>20</v>
      </c>
      <c r="D2670" s="6" t="s">
        <v>21</v>
      </c>
      <c r="E2670" s="6" t="s">
        <v>154</v>
      </c>
      <c r="F2670" s="9">
        <v>210</v>
      </c>
      <c r="G2670" s="9">
        <v>202</v>
      </c>
      <c r="H2670" s="9">
        <v>214</v>
      </c>
      <c r="I2670" s="9">
        <v>218</v>
      </c>
      <c r="J2670" s="9">
        <v>222</v>
      </c>
      <c r="K2670" s="9">
        <v>214</v>
      </c>
      <c r="L2670" s="10">
        <f t="shared" si="579"/>
        <v>476.1904761904762</v>
      </c>
      <c r="M2670" s="11">
        <f t="shared" si="580"/>
        <v>1904.7619047619048</v>
      </c>
      <c r="N2670" s="58">
        <f t="shared" si="581"/>
        <v>1.9047619047619047</v>
      </c>
    </row>
    <row r="2671" spans="1:14" ht="15.75">
      <c r="A2671" s="7">
        <v>21</v>
      </c>
      <c r="B2671" s="8">
        <v>42844</v>
      </c>
      <c r="C2671" s="6" t="s">
        <v>20</v>
      </c>
      <c r="D2671" s="6" t="s">
        <v>21</v>
      </c>
      <c r="E2671" s="6" t="s">
        <v>154</v>
      </c>
      <c r="F2671" s="9">
        <v>201.5</v>
      </c>
      <c r="G2671" s="9">
        <v>195</v>
      </c>
      <c r="H2671" s="9">
        <v>205</v>
      </c>
      <c r="I2671" s="9">
        <v>208</v>
      </c>
      <c r="J2671" s="9">
        <v>211</v>
      </c>
      <c r="K2671" s="9">
        <v>211</v>
      </c>
      <c r="L2671" s="10">
        <f t="shared" si="579"/>
        <v>496.27791563275434</v>
      </c>
      <c r="M2671" s="11">
        <f t="shared" si="580"/>
        <v>4714.640198511166</v>
      </c>
      <c r="N2671" s="58">
        <f t="shared" si="581"/>
        <v>4.714640198511166</v>
      </c>
    </row>
    <row r="2672" spans="1:14" ht="15.75">
      <c r="A2672" s="7">
        <v>22</v>
      </c>
      <c r="B2672" s="8">
        <v>42844</v>
      </c>
      <c r="C2672" s="6" t="s">
        <v>20</v>
      </c>
      <c r="D2672" s="6" t="s">
        <v>21</v>
      </c>
      <c r="E2672" s="6" t="s">
        <v>23</v>
      </c>
      <c r="F2672" s="9">
        <v>900</v>
      </c>
      <c r="G2672" s="9">
        <v>820</v>
      </c>
      <c r="H2672" s="9">
        <v>910</v>
      </c>
      <c r="I2672" s="9">
        <v>920</v>
      </c>
      <c r="J2672" s="9">
        <v>930</v>
      </c>
      <c r="K2672" s="9">
        <v>910</v>
      </c>
      <c r="L2672" s="10">
        <f t="shared" si="579"/>
        <v>111.11111111111111</v>
      </c>
      <c r="M2672" s="11">
        <f t="shared" si="580"/>
        <v>1111.111111111111</v>
      </c>
      <c r="N2672" s="58">
        <f t="shared" si="581"/>
        <v>1.1111111111111112</v>
      </c>
    </row>
    <row r="2673" spans="1:14" ht="15.75">
      <c r="A2673" s="7">
        <v>23</v>
      </c>
      <c r="B2673" s="8">
        <v>42843</v>
      </c>
      <c r="C2673" s="6" t="s">
        <v>20</v>
      </c>
      <c r="D2673" s="6" t="s">
        <v>21</v>
      </c>
      <c r="E2673" s="6" t="s">
        <v>155</v>
      </c>
      <c r="F2673" s="9">
        <v>161</v>
      </c>
      <c r="G2673" s="9">
        <v>154</v>
      </c>
      <c r="H2673" s="9">
        <v>165</v>
      </c>
      <c r="I2673" s="9">
        <v>168</v>
      </c>
      <c r="J2673" s="9">
        <v>171</v>
      </c>
      <c r="K2673" s="9">
        <v>165</v>
      </c>
      <c r="L2673" s="10">
        <f t="shared" si="579"/>
        <v>621.1180124223603</v>
      </c>
      <c r="M2673" s="11">
        <f t="shared" si="580"/>
        <v>2484.472049689441</v>
      </c>
      <c r="N2673" s="58">
        <f t="shared" si="581"/>
        <v>2.484472049689441</v>
      </c>
    </row>
    <row r="2674" spans="1:14" ht="15.75">
      <c r="A2674" s="7">
        <v>24</v>
      </c>
      <c r="B2674" s="8">
        <v>42843</v>
      </c>
      <c r="C2674" s="6" t="s">
        <v>20</v>
      </c>
      <c r="D2674" s="6" t="s">
        <v>21</v>
      </c>
      <c r="E2674" s="6" t="s">
        <v>126</v>
      </c>
      <c r="F2674" s="9">
        <v>700</v>
      </c>
      <c r="G2674" s="9">
        <v>686</v>
      </c>
      <c r="H2674" s="9">
        <v>707</v>
      </c>
      <c r="I2674" s="9">
        <v>714</v>
      </c>
      <c r="J2674" s="9">
        <v>721</v>
      </c>
      <c r="K2674" s="9">
        <v>721</v>
      </c>
      <c r="L2674" s="10">
        <f t="shared" si="579"/>
        <v>142.85714285714286</v>
      </c>
      <c r="M2674" s="11">
        <f t="shared" si="580"/>
        <v>3000</v>
      </c>
      <c r="N2674" s="58">
        <f t="shared" si="581"/>
        <v>3</v>
      </c>
    </row>
    <row r="2675" spans="1:14" ht="15.75">
      <c r="A2675" s="7">
        <v>25</v>
      </c>
      <c r="B2675" s="8">
        <v>42842</v>
      </c>
      <c r="C2675" s="6" t="s">
        <v>20</v>
      </c>
      <c r="D2675" s="6" t="s">
        <v>21</v>
      </c>
      <c r="E2675" s="6" t="s">
        <v>156</v>
      </c>
      <c r="F2675" s="9">
        <v>162</v>
      </c>
      <c r="G2675" s="9">
        <v>156</v>
      </c>
      <c r="H2675" s="9">
        <v>165</v>
      </c>
      <c r="I2675" s="9">
        <v>168</v>
      </c>
      <c r="J2675" s="9">
        <v>171</v>
      </c>
      <c r="K2675" s="9">
        <v>165</v>
      </c>
      <c r="L2675" s="10">
        <f t="shared" si="579"/>
        <v>617.283950617284</v>
      </c>
      <c r="M2675" s="11">
        <f t="shared" si="580"/>
        <v>1851.8518518518517</v>
      </c>
      <c r="N2675" s="58">
        <f t="shared" si="581"/>
        <v>1.8518518518518516</v>
      </c>
    </row>
    <row r="2676" spans="1:14" ht="15.75">
      <c r="A2676" s="7">
        <v>26</v>
      </c>
      <c r="B2676" s="8">
        <v>42842</v>
      </c>
      <c r="C2676" s="6" t="s">
        <v>20</v>
      </c>
      <c r="D2676" s="6" t="s">
        <v>21</v>
      </c>
      <c r="E2676" s="6" t="s">
        <v>157</v>
      </c>
      <c r="F2676" s="9">
        <v>123</v>
      </c>
      <c r="G2676" s="9">
        <v>117</v>
      </c>
      <c r="H2676" s="9">
        <v>126</v>
      </c>
      <c r="I2676" s="9">
        <v>130</v>
      </c>
      <c r="J2676" s="9">
        <v>133</v>
      </c>
      <c r="K2676" s="9">
        <v>117</v>
      </c>
      <c r="L2676" s="10">
        <f t="shared" si="579"/>
        <v>813.0081300813008</v>
      </c>
      <c r="M2676" s="11">
        <f t="shared" si="580"/>
        <v>-4878.048780487805</v>
      </c>
      <c r="N2676" s="58">
        <f t="shared" si="581"/>
        <v>-4.878048780487805</v>
      </c>
    </row>
    <row r="2677" spans="1:14" ht="15.75">
      <c r="A2677" s="7">
        <v>27</v>
      </c>
      <c r="B2677" s="8">
        <v>42842</v>
      </c>
      <c r="C2677" s="6" t="s">
        <v>20</v>
      </c>
      <c r="D2677" s="6" t="s">
        <v>21</v>
      </c>
      <c r="E2677" s="6" t="s">
        <v>158</v>
      </c>
      <c r="F2677" s="9">
        <v>120</v>
      </c>
      <c r="G2677" s="9">
        <v>116</v>
      </c>
      <c r="H2677" s="9">
        <v>122</v>
      </c>
      <c r="I2677" s="9">
        <v>124</v>
      </c>
      <c r="J2677" s="9">
        <v>126</v>
      </c>
      <c r="K2677" s="9">
        <v>124</v>
      </c>
      <c r="L2677" s="10">
        <f t="shared" si="579"/>
        <v>833.3333333333334</v>
      </c>
      <c r="M2677" s="11">
        <f t="shared" si="580"/>
        <v>3333.3333333333335</v>
      </c>
      <c r="N2677" s="58">
        <f t="shared" si="581"/>
        <v>3.3333333333333335</v>
      </c>
    </row>
    <row r="2678" spans="1:14" ht="15.75">
      <c r="A2678" s="7">
        <v>28</v>
      </c>
      <c r="B2678" s="8">
        <v>42842</v>
      </c>
      <c r="C2678" s="6" t="s">
        <v>20</v>
      </c>
      <c r="D2678" s="6" t="s">
        <v>94</v>
      </c>
      <c r="E2678" s="6" t="s">
        <v>159</v>
      </c>
      <c r="F2678" s="9">
        <v>654</v>
      </c>
      <c r="G2678" s="9">
        <v>665</v>
      </c>
      <c r="H2678" s="9">
        <v>648</v>
      </c>
      <c r="I2678" s="9">
        <v>642</v>
      </c>
      <c r="J2678" s="9">
        <v>636</v>
      </c>
      <c r="K2678" s="9">
        <v>651</v>
      </c>
      <c r="L2678" s="10">
        <f t="shared" si="579"/>
        <v>152.9051987767584</v>
      </c>
      <c r="M2678" s="11">
        <f t="shared" si="580"/>
        <v>458.71559633027516</v>
      </c>
      <c r="N2678" s="58">
        <f t="shared" si="581"/>
        <v>0.4587155963302752</v>
      </c>
    </row>
    <row r="2679" spans="1:14" ht="15.75">
      <c r="A2679" s="7">
        <v>29</v>
      </c>
      <c r="B2679" s="8">
        <v>42838</v>
      </c>
      <c r="C2679" s="6" t="s">
        <v>20</v>
      </c>
      <c r="D2679" s="6" t="s">
        <v>21</v>
      </c>
      <c r="E2679" s="6" t="s">
        <v>160</v>
      </c>
      <c r="F2679" s="9">
        <v>783</v>
      </c>
      <c r="G2679" s="9">
        <v>767</v>
      </c>
      <c r="H2679" s="9">
        <v>790</v>
      </c>
      <c r="I2679" s="9">
        <v>798</v>
      </c>
      <c r="J2679" s="9">
        <v>806</v>
      </c>
      <c r="K2679" s="9">
        <v>767</v>
      </c>
      <c r="L2679" s="10">
        <f t="shared" si="579"/>
        <v>127.7139208173691</v>
      </c>
      <c r="M2679" s="11">
        <f t="shared" si="580"/>
        <v>-2043.4227330779056</v>
      </c>
      <c r="N2679" s="58">
        <f t="shared" si="581"/>
        <v>-2.0434227330779056</v>
      </c>
    </row>
    <row r="2680" spans="1:14" ht="15.75">
      <c r="A2680" s="7">
        <v>30</v>
      </c>
      <c r="B2680" s="8">
        <v>42837</v>
      </c>
      <c r="C2680" s="6" t="s">
        <v>20</v>
      </c>
      <c r="D2680" s="6" t="s">
        <v>21</v>
      </c>
      <c r="E2680" s="6" t="s">
        <v>131</v>
      </c>
      <c r="F2680" s="9">
        <v>212</v>
      </c>
      <c r="G2680" s="9">
        <v>205</v>
      </c>
      <c r="H2680" s="9">
        <v>216</v>
      </c>
      <c r="I2680" s="9">
        <v>220</v>
      </c>
      <c r="J2680" s="9">
        <v>224</v>
      </c>
      <c r="K2680" s="9">
        <v>216</v>
      </c>
      <c r="L2680" s="10">
        <f t="shared" si="579"/>
        <v>471.6981132075472</v>
      </c>
      <c r="M2680" s="11">
        <f t="shared" si="580"/>
        <v>1886.7924528301887</v>
      </c>
      <c r="N2680" s="58">
        <f t="shared" si="581"/>
        <v>1.8867924528301885</v>
      </c>
    </row>
    <row r="2681" spans="1:14" ht="15.75">
      <c r="A2681" s="7">
        <v>31</v>
      </c>
      <c r="B2681" s="8">
        <v>42837</v>
      </c>
      <c r="C2681" s="6" t="s">
        <v>20</v>
      </c>
      <c r="D2681" s="6" t="s">
        <v>21</v>
      </c>
      <c r="E2681" s="6" t="s">
        <v>161</v>
      </c>
      <c r="F2681" s="9">
        <v>362</v>
      </c>
      <c r="G2681" s="9">
        <v>355</v>
      </c>
      <c r="H2681" s="9">
        <v>366</v>
      </c>
      <c r="I2681" s="9">
        <v>370</v>
      </c>
      <c r="J2681" s="9">
        <v>374</v>
      </c>
      <c r="K2681" s="9">
        <v>370</v>
      </c>
      <c r="L2681" s="10">
        <f t="shared" si="579"/>
        <v>276.24309392265195</v>
      </c>
      <c r="M2681" s="11">
        <f t="shared" si="580"/>
        <v>2209.9447513812156</v>
      </c>
      <c r="N2681" s="58">
        <f t="shared" si="581"/>
        <v>2.2099447513812156</v>
      </c>
    </row>
    <row r="2682" spans="1:14" ht="15.75">
      <c r="A2682" s="7">
        <v>32</v>
      </c>
      <c r="B2682" s="8">
        <v>42837</v>
      </c>
      <c r="C2682" s="6" t="s">
        <v>20</v>
      </c>
      <c r="D2682" s="6" t="s">
        <v>21</v>
      </c>
      <c r="E2682" s="6" t="s">
        <v>162</v>
      </c>
      <c r="F2682" s="9">
        <v>295</v>
      </c>
      <c r="G2682" s="9">
        <v>287</v>
      </c>
      <c r="H2682" s="9">
        <v>299</v>
      </c>
      <c r="I2682" s="9">
        <v>303</v>
      </c>
      <c r="J2682" s="9">
        <v>307</v>
      </c>
      <c r="K2682" s="9">
        <v>299</v>
      </c>
      <c r="L2682" s="10">
        <f t="shared" si="579"/>
        <v>338.9830508474576</v>
      </c>
      <c r="M2682" s="11">
        <f t="shared" si="580"/>
        <v>1355.9322033898304</v>
      </c>
      <c r="N2682" s="58">
        <f t="shared" si="581"/>
        <v>1.3559322033898304</v>
      </c>
    </row>
    <row r="2683" spans="1:14" ht="15.75">
      <c r="A2683" s="7">
        <v>33</v>
      </c>
      <c r="B2683" s="8">
        <v>42836</v>
      </c>
      <c r="C2683" s="6" t="s">
        <v>20</v>
      </c>
      <c r="D2683" s="6" t="s">
        <v>21</v>
      </c>
      <c r="E2683" s="6" t="s">
        <v>163</v>
      </c>
      <c r="F2683" s="9">
        <v>315</v>
      </c>
      <c r="G2683" s="9">
        <v>309</v>
      </c>
      <c r="H2683" s="9">
        <v>319</v>
      </c>
      <c r="I2683" s="9">
        <v>323</v>
      </c>
      <c r="J2683" s="9">
        <v>327</v>
      </c>
      <c r="K2683" s="9">
        <v>319</v>
      </c>
      <c r="L2683" s="10">
        <f t="shared" si="579"/>
        <v>317.46031746031747</v>
      </c>
      <c r="M2683" s="11">
        <f t="shared" si="580"/>
        <v>1269.8412698412699</v>
      </c>
      <c r="N2683" s="58">
        <f t="shared" si="581"/>
        <v>1.2698412698412698</v>
      </c>
    </row>
    <row r="2684" spans="1:14" ht="15.75">
      <c r="A2684" s="7">
        <v>34</v>
      </c>
      <c r="B2684" s="8">
        <v>42836</v>
      </c>
      <c r="C2684" s="6" t="s">
        <v>20</v>
      </c>
      <c r="D2684" s="6" t="s">
        <v>21</v>
      </c>
      <c r="E2684" s="6" t="s">
        <v>164</v>
      </c>
      <c r="F2684" s="9">
        <v>1085</v>
      </c>
      <c r="G2684" s="9">
        <v>1065</v>
      </c>
      <c r="H2684" s="9">
        <v>1095</v>
      </c>
      <c r="I2684" s="9">
        <v>1105</v>
      </c>
      <c r="J2684" s="9">
        <v>1115</v>
      </c>
      <c r="K2684" s="9">
        <v>1095</v>
      </c>
      <c r="L2684" s="10">
        <f t="shared" si="579"/>
        <v>92.16589861751152</v>
      </c>
      <c r="M2684" s="11">
        <f t="shared" si="580"/>
        <v>921.6589861751152</v>
      </c>
      <c r="N2684" s="58">
        <f t="shared" si="581"/>
        <v>0.9216589861751152</v>
      </c>
    </row>
    <row r="2685" spans="1:14" ht="15.75">
      <c r="A2685" s="7">
        <v>35</v>
      </c>
      <c r="B2685" s="8">
        <v>42836</v>
      </c>
      <c r="C2685" s="6" t="s">
        <v>20</v>
      </c>
      <c r="D2685" s="6" t="s">
        <v>21</v>
      </c>
      <c r="E2685" s="6" t="s">
        <v>165</v>
      </c>
      <c r="F2685" s="9">
        <v>670</v>
      </c>
      <c r="G2685" s="9">
        <v>658</v>
      </c>
      <c r="H2685" s="9">
        <v>677</v>
      </c>
      <c r="I2685" s="9">
        <v>684</v>
      </c>
      <c r="J2685" s="9">
        <v>690</v>
      </c>
      <c r="K2685" s="9">
        <v>658</v>
      </c>
      <c r="L2685" s="10">
        <f t="shared" si="579"/>
        <v>149.2537313432836</v>
      </c>
      <c r="M2685" s="11">
        <f t="shared" si="580"/>
        <v>-1791.0447761194032</v>
      </c>
      <c r="N2685" s="58">
        <f t="shared" si="581"/>
        <v>-1.791044776119403</v>
      </c>
    </row>
    <row r="2686" spans="1:14" ht="15.75">
      <c r="A2686" s="7">
        <v>36</v>
      </c>
      <c r="B2686" s="8">
        <v>42833</v>
      </c>
      <c r="C2686" s="6" t="s">
        <v>20</v>
      </c>
      <c r="D2686" s="6" t="s">
        <v>21</v>
      </c>
      <c r="E2686" s="6" t="s">
        <v>166</v>
      </c>
      <c r="F2686" s="9">
        <v>657</v>
      </c>
      <c r="G2686" s="9">
        <v>645</v>
      </c>
      <c r="H2686" s="9">
        <v>664</v>
      </c>
      <c r="I2686" s="9">
        <v>670</v>
      </c>
      <c r="J2686" s="9">
        <v>676</v>
      </c>
      <c r="K2686" s="9">
        <v>664</v>
      </c>
      <c r="L2686" s="10">
        <f t="shared" si="579"/>
        <v>152.20700152207002</v>
      </c>
      <c r="M2686" s="11">
        <f t="shared" si="580"/>
        <v>1065.4490106544902</v>
      </c>
      <c r="N2686" s="58">
        <f t="shared" si="581"/>
        <v>1.06544901065449</v>
      </c>
    </row>
    <row r="2687" spans="1:14" ht="15.75">
      <c r="A2687" s="7">
        <v>37</v>
      </c>
      <c r="B2687" s="8">
        <v>42833</v>
      </c>
      <c r="C2687" s="6" t="s">
        <v>20</v>
      </c>
      <c r="D2687" s="6" t="s">
        <v>21</v>
      </c>
      <c r="E2687" s="6" t="s">
        <v>167</v>
      </c>
      <c r="F2687" s="9">
        <v>800</v>
      </c>
      <c r="G2687" s="9">
        <v>784</v>
      </c>
      <c r="H2687" s="9">
        <v>808</v>
      </c>
      <c r="I2687" s="9">
        <v>816</v>
      </c>
      <c r="J2687" s="9">
        <v>824</v>
      </c>
      <c r="K2687" s="9">
        <v>784</v>
      </c>
      <c r="L2687" s="10">
        <f t="shared" si="579"/>
        <v>125</v>
      </c>
      <c r="M2687" s="11">
        <f t="shared" si="580"/>
        <v>-2000</v>
      </c>
      <c r="N2687" s="58">
        <f t="shared" si="581"/>
        <v>-2</v>
      </c>
    </row>
    <row r="2688" spans="1:14" ht="15.75">
      <c r="A2688" s="7">
        <v>38</v>
      </c>
      <c r="B2688" s="8">
        <v>42832</v>
      </c>
      <c r="C2688" s="6" t="s">
        <v>20</v>
      </c>
      <c r="D2688" s="6" t="s">
        <v>21</v>
      </c>
      <c r="E2688" s="6" t="s">
        <v>168</v>
      </c>
      <c r="F2688" s="9">
        <v>730</v>
      </c>
      <c r="G2688" s="9">
        <v>716</v>
      </c>
      <c r="H2688" s="9">
        <v>738</v>
      </c>
      <c r="I2688" s="9">
        <v>746</v>
      </c>
      <c r="J2688" s="9">
        <v>754</v>
      </c>
      <c r="K2688" s="9">
        <v>746</v>
      </c>
      <c r="L2688" s="10">
        <f t="shared" si="579"/>
        <v>136.986301369863</v>
      </c>
      <c r="M2688" s="11">
        <f t="shared" si="580"/>
        <v>2191.780821917808</v>
      </c>
      <c r="N2688" s="58">
        <f t="shared" si="581"/>
        <v>2.191780821917808</v>
      </c>
    </row>
    <row r="2689" spans="1:14" ht="15.75">
      <c r="A2689" s="7">
        <v>39</v>
      </c>
      <c r="B2689" s="8">
        <v>42832</v>
      </c>
      <c r="C2689" s="6" t="s">
        <v>20</v>
      </c>
      <c r="D2689" s="6" t="s">
        <v>21</v>
      </c>
      <c r="E2689" s="6" t="s">
        <v>169</v>
      </c>
      <c r="F2689" s="9">
        <v>166</v>
      </c>
      <c r="G2689" s="9">
        <v>158</v>
      </c>
      <c r="H2689" s="9">
        <v>170</v>
      </c>
      <c r="I2689" s="9">
        <v>174</v>
      </c>
      <c r="J2689" s="9">
        <v>178</v>
      </c>
      <c r="K2689" s="9">
        <v>178</v>
      </c>
      <c r="L2689" s="10">
        <f t="shared" si="579"/>
        <v>602.4096385542168</v>
      </c>
      <c r="M2689" s="11">
        <f t="shared" si="580"/>
        <v>7228.915662650602</v>
      </c>
      <c r="N2689" s="58">
        <f t="shared" si="581"/>
        <v>7.228915662650603</v>
      </c>
    </row>
    <row r="2690" spans="1:14" ht="15.75">
      <c r="A2690" s="7">
        <v>40</v>
      </c>
      <c r="B2690" s="8">
        <v>42832</v>
      </c>
      <c r="C2690" s="6" t="s">
        <v>20</v>
      </c>
      <c r="D2690" s="6" t="s">
        <v>21</v>
      </c>
      <c r="E2690" s="6" t="s">
        <v>170</v>
      </c>
      <c r="F2690" s="9">
        <v>460</v>
      </c>
      <c r="G2690" s="9">
        <v>450</v>
      </c>
      <c r="H2690" s="9">
        <v>465</v>
      </c>
      <c r="I2690" s="9">
        <v>470</v>
      </c>
      <c r="J2690" s="9">
        <v>475</v>
      </c>
      <c r="K2690" s="9">
        <v>465</v>
      </c>
      <c r="L2690" s="10">
        <f t="shared" si="579"/>
        <v>217.3913043478261</v>
      </c>
      <c r="M2690" s="11">
        <f t="shared" si="580"/>
        <v>1086.9565217391305</v>
      </c>
      <c r="N2690" s="58">
        <f t="shared" si="581"/>
        <v>1.0869565217391306</v>
      </c>
    </row>
    <row r="2691" spans="1:14" ht="15.75">
      <c r="A2691" s="7">
        <v>41</v>
      </c>
      <c r="B2691" s="8">
        <v>42831</v>
      </c>
      <c r="C2691" s="6" t="s">
        <v>20</v>
      </c>
      <c r="D2691" s="6" t="s">
        <v>94</v>
      </c>
      <c r="E2691" s="6" t="s">
        <v>171</v>
      </c>
      <c r="F2691" s="9">
        <v>404.5</v>
      </c>
      <c r="G2691" s="9">
        <v>412</v>
      </c>
      <c r="H2691" s="9">
        <v>400</v>
      </c>
      <c r="I2691" s="9">
        <v>396</v>
      </c>
      <c r="J2691" s="9">
        <v>392</v>
      </c>
      <c r="K2691" s="9">
        <v>396</v>
      </c>
      <c r="L2691" s="10">
        <f t="shared" si="579"/>
        <v>247.21878862793574</v>
      </c>
      <c r="M2691" s="11">
        <f t="shared" si="580"/>
        <v>2101.3597033374535</v>
      </c>
      <c r="N2691" s="58">
        <f t="shared" si="581"/>
        <v>2.101359703337453</v>
      </c>
    </row>
    <row r="2692" spans="1:14" ht="15.75">
      <c r="A2692" s="7">
        <v>42</v>
      </c>
      <c r="B2692" s="8">
        <v>42831</v>
      </c>
      <c r="C2692" s="6" t="s">
        <v>20</v>
      </c>
      <c r="D2692" s="6" t="s">
        <v>21</v>
      </c>
      <c r="E2692" s="6" t="s">
        <v>172</v>
      </c>
      <c r="F2692" s="9">
        <v>181</v>
      </c>
      <c r="G2692" s="9">
        <v>176</v>
      </c>
      <c r="H2692" s="9">
        <v>184</v>
      </c>
      <c r="I2692" s="9">
        <v>187</v>
      </c>
      <c r="J2692" s="9">
        <v>190</v>
      </c>
      <c r="K2692" s="9">
        <v>184</v>
      </c>
      <c r="L2692" s="10">
        <f t="shared" si="579"/>
        <v>552.4861878453039</v>
      </c>
      <c r="M2692" s="11">
        <f t="shared" si="580"/>
        <v>1657.4585635359117</v>
      </c>
      <c r="N2692" s="58">
        <f t="shared" si="581"/>
        <v>1.6574585635359116</v>
      </c>
    </row>
    <row r="2693" spans="1:14" ht="15.75">
      <c r="A2693" s="7">
        <v>43</v>
      </c>
      <c r="B2693" s="8">
        <v>42830</v>
      </c>
      <c r="C2693" s="6" t="s">
        <v>20</v>
      </c>
      <c r="D2693" s="6" t="s">
        <v>21</v>
      </c>
      <c r="E2693" s="6" t="s">
        <v>173</v>
      </c>
      <c r="F2693" s="9">
        <v>610</v>
      </c>
      <c r="G2693" s="9">
        <v>598</v>
      </c>
      <c r="H2693" s="9">
        <v>616</v>
      </c>
      <c r="I2693" s="9">
        <v>622</v>
      </c>
      <c r="J2693" s="9">
        <v>628</v>
      </c>
      <c r="K2693" s="9">
        <v>616</v>
      </c>
      <c r="L2693" s="10">
        <f t="shared" si="579"/>
        <v>163.9344262295082</v>
      </c>
      <c r="M2693" s="11">
        <f t="shared" si="580"/>
        <v>983.6065573770493</v>
      </c>
      <c r="N2693" s="58">
        <f t="shared" si="581"/>
        <v>0.9836065573770493</v>
      </c>
    </row>
    <row r="2694" spans="1:14" ht="15.75">
      <c r="A2694" s="7">
        <v>44</v>
      </c>
      <c r="B2694" s="8">
        <v>42830</v>
      </c>
      <c r="C2694" s="6" t="s">
        <v>20</v>
      </c>
      <c r="D2694" s="6" t="s">
        <v>21</v>
      </c>
      <c r="E2694" s="6" t="s">
        <v>174</v>
      </c>
      <c r="F2694" s="9">
        <v>605</v>
      </c>
      <c r="G2694" s="9">
        <v>593</v>
      </c>
      <c r="H2694" s="9">
        <v>612</v>
      </c>
      <c r="I2694" s="9">
        <v>618</v>
      </c>
      <c r="J2694" s="9">
        <v>627</v>
      </c>
      <c r="K2694" s="9">
        <v>612</v>
      </c>
      <c r="L2694" s="10">
        <f t="shared" si="579"/>
        <v>165.28925619834712</v>
      </c>
      <c r="M2694" s="11">
        <f t="shared" si="580"/>
        <v>1157.0247933884298</v>
      </c>
      <c r="N2694" s="58">
        <f t="shared" si="581"/>
        <v>1.15702479338843</v>
      </c>
    </row>
    <row r="2695" spans="1:14" ht="15.75">
      <c r="A2695" s="7">
        <v>45</v>
      </c>
      <c r="B2695" s="8">
        <v>42830</v>
      </c>
      <c r="C2695" s="6" t="s">
        <v>20</v>
      </c>
      <c r="D2695" s="6" t="s">
        <v>21</v>
      </c>
      <c r="E2695" s="6" t="s">
        <v>111</v>
      </c>
      <c r="F2695" s="9">
        <v>343</v>
      </c>
      <c r="G2695" s="9">
        <v>335</v>
      </c>
      <c r="H2695" s="9">
        <v>347</v>
      </c>
      <c r="I2695" s="9">
        <v>351</v>
      </c>
      <c r="J2695" s="9">
        <v>355</v>
      </c>
      <c r="K2695" s="9">
        <v>335</v>
      </c>
      <c r="L2695" s="10">
        <f t="shared" si="579"/>
        <v>291.5451895043732</v>
      </c>
      <c r="M2695" s="11">
        <f t="shared" si="580"/>
        <v>-2332.3615160349855</v>
      </c>
      <c r="N2695" s="58">
        <f t="shared" si="581"/>
        <v>-2.332361516034985</v>
      </c>
    </row>
    <row r="2696" spans="1:14" ht="15.75">
      <c r="A2696" s="7">
        <v>46</v>
      </c>
      <c r="B2696" s="8">
        <v>42829</v>
      </c>
      <c r="C2696" s="6" t="s">
        <v>20</v>
      </c>
      <c r="D2696" s="6" t="s">
        <v>21</v>
      </c>
      <c r="E2696" s="6" t="s">
        <v>175</v>
      </c>
      <c r="F2696" s="9">
        <v>281</v>
      </c>
      <c r="G2696" s="9">
        <v>273</v>
      </c>
      <c r="H2696" s="9">
        <v>285</v>
      </c>
      <c r="I2696" s="9">
        <v>289</v>
      </c>
      <c r="J2696" s="9">
        <v>293</v>
      </c>
      <c r="K2696" s="9">
        <v>280.35</v>
      </c>
      <c r="L2696" s="10">
        <f t="shared" si="579"/>
        <v>355.87188612099646</v>
      </c>
      <c r="M2696" s="11">
        <f t="shared" si="580"/>
        <v>-231.31672597863962</v>
      </c>
      <c r="N2696" s="58">
        <f t="shared" si="581"/>
        <v>-0.2313167259786396</v>
      </c>
    </row>
    <row r="2697" spans="1:14" ht="15.75">
      <c r="A2697" s="7">
        <v>47</v>
      </c>
      <c r="B2697" s="8">
        <v>42829</v>
      </c>
      <c r="C2697" s="6" t="s">
        <v>20</v>
      </c>
      <c r="D2697" s="6" t="s">
        <v>21</v>
      </c>
      <c r="E2697" s="6" t="s">
        <v>176</v>
      </c>
      <c r="F2697" s="9">
        <v>351</v>
      </c>
      <c r="G2697" s="9">
        <v>343</v>
      </c>
      <c r="H2697" s="9">
        <v>355</v>
      </c>
      <c r="I2697" s="9">
        <v>359</v>
      </c>
      <c r="J2697" s="9">
        <v>363</v>
      </c>
      <c r="K2697" s="9">
        <v>355</v>
      </c>
      <c r="L2697" s="10">
        <f t="shared" si="579"/>
        <v>284.9002849002849</v>
      </c>
      <c r="M2697" s="11">
        <f t="shared" si="580"/>
        <v>1139.6011396011395</v>
      </c>
      <c r="N2697" s="58">
        <f t="shared" si="581"/>
        <v>1.1396011396011396</v>
      </c>
    </row>
    <row r="2698" spans="1:14" ht="15.75">
      <c r="A2698" s="7">
        <v>48</v>
      </c>
      <c r="B2698" s="8">
        <v>42829</v>
      </c>
      <c r="C2698" s="6" t="s">
        <v>20</v>
      </c>
      <c r="D2698" s="6" t="s">
        <v>21</v>
      </c>
      <c r="E2698" s="6" t="s">
        <v>177</v>
      </c>
      <c r="F2698" s="9">
        <v>1086</v>
      </c>
      <c r="G2698" s="9">
        <v>1066</v>
      </c>
      <c r="H2698" s="9">
        <v>1096</v>
      </c>
      <c r="I2698" s="9">
        <v>1106</v>
      </c>
      <c r="J2698" s="9">
        <v>1116</v>
      </c>
      <c r="K2698" s="9">
        <v>1096</v>
      </c>
      <c r="L2698" s="10">
        <f t="shared" si="579"/>
        <v>92.08103130755065</v>
      </c>
      <c r="M2698" s="11">
        <f t="shared" si="580"/>
        <v>920.8103130755064</v>
      </c>
      <c r="N2698" s="58">
        <f t="shared" si="581"/>
        <v>0.9208103130755065</v>
      </c>
    </row>
    <row r="2699" ht="15.75">
      <c r="B2699" s="23"/>
    </row>
    <row r="2700" spans="1:14" ht="15.75">
      <c r="A2700" s="82" t="s">
        <v>26</v>
      </c>
      <c r="B2700" s="23"/>
      <c r="C2700" s="24"/>
      <c r="D2700" s="25"/>
      <c r="E2700" s="26"/>
      <c r="F2700" s="26"/>
      <c r="G2700" s="27"/>
      <c r="H2700" s="35"/>
      <c r="I2700" s="35"/>
      <c r="J2700" s="35"/>
      <c r="K2700" s="26"/>
      <c r="L2700" s="21"/>
      <c r="N2700" s="91"/>
    </row>
    <row r="2701" spans="1:12" ht="15.75">
      <c r="A2701" s="82" t="s">
        <v>27</v>
      </c>
      <c r="B2701" s="23"/>
      <c r="C2701" s="24"/>
      <c r="D2701" s="25"/>
      <c r="E2701" s="26"/>
      <c r="F2701" s="26"/>
      <c r="G2701" s="27"/>
      <c r="H2701" s="26"/>
      <c r="I2701" s="26"/>
      <c r="J2701" s="26"/>
      <c r="K2701" s="26"/>
      <c r="L2701" s="21"/>
    </row>
    <row r="2702" spans="1:14" ht="15.75">
      <c r="A2702" s="82" t="s">
        <v>27</v>
      </c>
      <c r="B2702" s="23"/>
      <c r="C2702" s="24"/>
      <c r="D2702" s="25"/>
      <c r="E2702" s="26"/>
      <c r="F2702" s="26"/>
      <c r="G2702" s="27"/>
      <c r="H2702" s="26"/>
      <c r="I2702" s="26"/>
      <c r="J2702" s="26"/>
      <c r="K2702" s="26"/>
      <c r="L2702" s="21"/>
      <c r="M2702" s="21"/>
      <c r="N2702" s="21"/>
    </row>
    <row r="2703" spans="1:14" ht="16.5" thickBot="1">
      <c r="A2703" s="28"/>
      <c r="B2703" s="23"/>
      <c r="C2703" s="26"/>
      <c r="D2703" s="26"/>
      <c r="E2703" s="26"/>
      <c r="F2703" s="29"/>
      <c r="G2703" s="30"/>
      <c r="H2703" s="31" t="s">
        <v>28</v>
      </c>
      <c r="I2703" s="31"/>
      <c r="J2703" s="32"/>
      <c r="K2703" s="32"/>
      <c r="L2703" s="21"/>
      <c r="M2703" s="21"/>
      <c r="N2703" s="21"/>
    </row>
    <row r="2704" spans="1:12" ht="15.75">
      <c r="A2704" s="28"/>
      <c r="B2704" s="23"/>
      <c r="C2704" s="119" t="s">
        <v>29</v>
      </c>
      <c r="D2704" s="119"/>
      <c r="E2704" s="33">
        <v>48</v>
      </c>
      <c r="F2704" s="34">
        <v>100</v>
      </c>
      <c r="G2704" s="35">
        <v>48</v>
      </c>
      <c r="H2704" s="36">
        <f>G2705/G2704%</f>
        <v>72.91666666666667</v>
      </c>
      <c r="I2704" s="36"/>
      <c r="J2704" s="36"/>
      <c r="L2704" s="21"/>
    </row>
    <row r="2705" spans="1:14" ht="15.75">
      <c r="A2705" s="28"/>
      <c r="B2705" s="23"/>
      <c r="C2705" s="115" t="s">
        <v>30</v>
      </c>
      <c r="D2705" s="115"/>
      <c r="E2705" s="37">
        <v>35</v>
      </c>
      <c r="F2705" s="38">
        <f>(E2705/E2704)*100</f>
        <v>72.91666666666666</v>
      </c>
      <c r="G2705" s="35">
        <v>35</v>
      </c>
      <c r="H2705" s="32"/>
      <c r="I2705" s="32"/>
      <c r="J2705" s="26"/>
      <c r="K2705" s="32"/>
      <c r="M2705" s="26" t="s">
        <v>31</v>
      </c>
      <c r="N2705" s="26"/>
    </row>
    <row r="2706" spans="1:14" ht="15.75">
      <c r="A2706" s="39"/>
      <c r="B2706" s="23"/>
      <c r="C2706" s="115" t="s">
        <v>32</v>
      </c>
      <c r="D2706" s="115"/>
      <c r="E2706" s="37">
        <v>1</v>
      </c>
      <c r="F2706" s="38">
        <f>(E2706/E2704)*100</f>
        <v>2.083333333333333</v>
      </c>
      <c r="G2706" s="40"/>
      <c r="H2706" s="35"/>
      <c r="I2706" s="35"/>
      <c r="J2706" s="26"/>
      <c r="K2706" s="32"/>
      <c r="L2706" s="21"/>
      <c r="M2706" s="24"/>
      <c r="N2706" s="24"/>
    </row>
    <row r="2707" spans="1:14" ht="15.75">
      <c r="A2707" s="39"/>
      <c r="B2707" s="23"/>
      <c r="C2707" s="115" t="s">
        <v>33</v>
      </c>
      <c r="D2707" s="115"/>
      <c r="E2707" s="37">
        <v>2</v>
      </c>
      <c r="F2707" s="38">
        <f>(E2707/E2704)*100</f>
        <v>4.166666666666666</v>
      </c>
      <c r="G2707" s="40"/>
      <c r="H2707" s="35"/>
      <c r="I2707" s="35"/>
      <c r="J2707" s="26"/>
      <c r="K2707" s="32"/>
      <c r="L2707" s="21"/>
      <c r="M2707" s="21"/>
      <c r="N2707" s="21"/>
    </row>
    <row r="2708" spans="1:14" ht="15.75">
      <c r="A2708" s="39"/>
      <c r="B2708" s="23"/>
      <c r="C2708" s="115" t="s">
        <v>34</v>
      </c>
      <c r="D2708" s="115"/>
      <c r="E2708" s="37">
        <v>9</v>
      </c>
      <c r="F2708" s="38">
        <f>(E2708/E2705)*100</f>
        <v>25.71428571428571</v>
      </c>
      <c r="G2708" s="40"/>
      <c r="H2708" s="26" t="s">
        <v>35</v>
      </c>
      <c r="I2708" s="26"/>
      <c r="J2708" s="41"/>
      <c r="K2708" s="32"/>
      <c r="L2708" s="21"/>
      <c r="M2708" s="21"/>
      <c r="N2708" s="21"/>
    </row>
    <row r="2709" spans="1:14" ht="15.75">
      <c r="A2709" s="39"/>
      <c r="B2709" s="23"/>
      <c r="C2709" s="115" t="s">
        <v>36</v>
      </c>
      <c r="D2709" s="115"/>
      <c r="E2709" s="37">
        <v>0</v>
      </c>
      <c r="F2709" s="38">
        <v>0</v>
      </c>
      <c r="G2709" s="40"/>
      <c r="H2709" s="26"/>
      <c r="I2709" s="26"/>
      <c r="J2709" s="41"/>
      <c r="K2709" s="32"/>
      <c r="L2709" s="21"/>
      <c r="M2709" s="21"/>
      <c r="N2709" s="21"/>
    </row>
    <row r="2710" spans="1:14" ht="16.5" thickBot="1">
      <c r="A2710" s="39"/>
      <c r="B2710" s="23"/>
      <c r="C2710" s="116" t="s">
        <v>37</v>
      </c>
      <c r="D2710" s="116"/>
      <c r="E2710" s="42"/>
      <c r="F2710" s="43">
        <f>(E2710/E2704)*100</f>
        <v>0</v>
      </c>
      <c r="G2710" s="40"/>
      <c r="H2710" s="26"/>
      <c r="I2710" s="26"/>
      <c r="M2710" s="21"/>
      <c r="N2710" s="21"/>
    </row>
    <row r="2711" spans="1:14" ht="15.75">
      <c r="A2711" s="83" t="s">
        <v>38</v>
      </c>
      <c r="B2711" s="23"/>
      <c r="C2711" s="24"/>
      <c r="D2711" s="24"/>
      <c r="E2711" s="26"/>
      <c r="F2711" s="26"/>
      <c r="G2711" s="84"/>
      <c r="H2711" s="85"/>
      <c r="I2711" s="85"/>
      <c r="J2711" s="85"/>
      <c r="K2711" s="26"/>
      <c r="L2711" s="21"/>
      <c r="M2711" s="44"/>
      <c r="N2711" s="44"/>
    </row>
    <row r="2712" spans="1:14" ht="15.75">
      <c r="A2712" s="25" t="s">
        <v>39</v>
      </c>
      <c r="B2712" s="23"/>
      <c r="C2712" s="86"/>
      <c r="D2712" s="87"/>
      <c r="E2712" s="28"/>
      <c r="F2712" s="85"/>
      <c r="G2712" s="84"/>
      <c r="H2712" s="85"/>
      <c r="I2712" s="85"/>
      <c r="J2712" s="85"/>
      <c r="K2712" s="26"/>
      <c r="L2712" s="21"/>
      <c r="M2712" s="28"/>
      <c r="N2712" s="28"/>
    </row>
    <row r="2713" spans="1:14" ht="15.75">
      <c r="A2713" s="25" t="s">
        <v>40</v>
      </c>
      <c r="B2713" s="23"/>
      <c r="C2713" s="24"/>
      <c r="D2713" s="87"/>
      <c r="E2713" s="28"/>
      <c r="F2713" s="85"/>
      <c r="G2713" s="84"/>
      <c r="H2713" s="32"/>
      <c r="I2713" s="32"/>
      <c r="J2713" s="32"/>
      <c r="K2713" s="26"/>
      <c r="L2713" s="21"/>
      <c r="M2713" s="21"/>
      <c r="N2713" s="21"/>
    </row>
    <row r="2714" spans="1:14" ht="15.75">
      <c r="A2714" s="25" t="s">
        <v>41</v>
      </c>
      <c r="B2714" s="86"/>
      <c r="C2714" s="24"/>
      <c r="D2714" s="87"/>
      <c r="E2714" s="28"/>
      <c r="F2714" s="85"/>
      <c r="G2714" s="30"/>
      <c r="H2714" s="32"/>
      <c r="I2714" s="32"/>
      <c r="J2714" s="32"/>
      <c r="K2714" s="26"/>
      <c r="L2714" s="21"/>
      <c r="M2714" s="21"/>
      <c r="N2714" s="21"/>
    </row>
    <row r="2715" spans="1:14" ht="15.75">
      <c r="A2715" s="25" t="s">
        <v>42</v>
      </c>
      <c r="B2715" s="39"/>
      <c r="C2715" s="24"/>
      <c r="D2715" s="88"/>
      <c r="E2715" s="85"/>
      <c r="F2715" s="85"/>
      <c r="G2715" s="30"/>
      <c r="H2715" s="32"/>
      <c r="I2715" s="32"/>
      <c r="J2715" s="32"/>
      <c r="K2715" s="85"/>
      <c r="L2715" s="21"/>
      <c r="M2715" s="21"/>
      <c r="N2715" s="21"/>
    </row>
    <row r="2716" ht="16.5" thickBot="1"/>
    <row r="2717" spans="1:14" ht="16.5" thickBot="1">
      <c r="A2717" s="124" t="s">
        <v>0</v>
      </c>
      <c r="B2717" s="124"/>
      <c r="C2717" s="124"/>
      <c r="D2717" s="124"/>
      <c r="E2717" s="124"/>
      <c r="F2717" s="124"/>
      <c r="G2717" s="124"/>
      <c r="H2717" s="124"/>
      <c r="I2717" s="124"/>
      <c r="J2717" s="124"/>
      <c r="K2717" s="124"/>
      <c r="L2717" s="124"/>
      <c r="M2717" s="124"/>
      <c r="N2717" s="124"/>
    </row>
    <row r="2718" spans="1:14" ht="16.5" thickBot="1">
      <c r="A2718" s="124"/>
      <c r="B2718" s="124"/>
      <c r="C2718" s="124"/>
      <c r="D2718" s="124"/>
      <c r="E2718" s="124"/>
      <c r="F2718" s="124"/>
      <c r="G2718" s="124"/>
      <c r="H2718" s="124"/>
      <c r="I2718" s="124"/>
      <c r="J2718" s="124"/>
      <c r="K2718" s="124"/>
      <c r="L2718" s="124"/>
      <c r="M2718" s="124"/>
      <c r="N2718" s="124"/>
    </row>
    <row r="2719" spans="1:14" ht="15.75">
      <c r="A2719" s="124"/>
      <c r="B2719" s="124"/>
      <c r="C2719" s="124"/>
      <c r="D2719" s="124"/>
      <c r="E2719" s="124"/>
      <c r="F2719" s="124"/>
      <c r="G2719" s="124"/>
      <c r="H2719" s="124"/>
      <c r="I2719" s="124"/>
      <c r="J2719" s="124"/>
      <c r="K2719" s="124"/>
      <c r="L2719" s="124"/>
      <c r="M2719" s="124"/>
      <c r="N2719" s="124"/>
    </row>
    <row r="2720" spans="1:14" ht="15.75">
      <c r="A2720" s="125" t="s">
        <v>1</v>
      </c>
      <c r="B2720" s="125"/>
      <c r="C2720" s="125"/>
      <c r="D2720" s="125"/>
      <c r="E2720" s="125"/>
      <c r="F2720" s="125"/>
      <c r="G2720" s="125"/>
      <c r="H2720" s="125"/>
      <c r="I2720" s="125"/>
      <c r="J2720" s="125"/>
      <c r="K2720" s="125"/>
      <c r="L2720" s="125"/>
      <c r="M2720" s="125"/>
      <c r="N2720" s="125"/>
    </row>
    <row r="2721" spans="1:14" ht="15.75">
      <c r="A2721" s="125" t="s">
        <v>2</v>
      </c>
      <c r="B2721" s="125"/>
      <c r="C2721" s="125"/>
      <c r="D2721" s="125"/>
      <c r="E2721" s="125"/>
      <c r="F2721" s="125"/>
      <c r="G2721" s="125"/>
      <c r="H2721" s="125"/>
      <c r="I2721" s="125"/>
      <c r="J2721" s="125"/>
      <c r="K2721" s="125"/>
      <c r="L2721" s="125"/>
      <c r="M2721" s="125"/>
      <c r="N2721" s="125"/>
    </row>
    <row r="2722" spans="1:14" ht="16.5" thickBot="1">
      <c r="A2722" s="126" t="s">
        <v>3</v>
      </c>
      <c r="B2722" s="126"/>
      <c r="C2722" s="126"/>
      <c r="D2722" s="126"/>
      <c r="E2722" s="126"/>
      <c r="F2722" s="126"/>
      <c r="G2722" s="126"/>
      <c r="H2722" s="126"/>
      <c r="I2722" s="126"/>
      <c r="J2722" s="126"/>
      <c r="K2722" s="126"/>
      <c r="L2722" s="126"/>
      <c r="M2722" s="126"/>
      <c r="N2722" s="126"/>
    </row>
    <row r="2723" spans="1:14" ht="15.75">
      <c r="A2723" s="54"/>
      <c r="B2723" s="54"/>
      <c r="C2723" s="54"/>
      <c r="D2723" s="55"/>
      <c r="E2723" s="56"/>
      <c r="F2723" s="57"/>
      <c r="G2723" s="56"/>
      <c r="H2723" s="56"/>
      <c r="I2723" s="56"/>
      <c r="J2723" s="56"/>
      <c r="K2723" s="55"/>
      <c r="L2723" s="55"/>
      <c r="M2723" s="55"/>
      <c r="N2723" s="55"/>
    </row>
    <row r="2724" spans="1:14" ht="15.75">
      <c r="A2724" s="127" t="s">
        <v>178</v>
      </c>
      <c r="B2724" s="127"/>
      <c r="C2724" s="127"/>
      <c r="D2724" s="127"/>
      <c r="E2724" s="127"/>
      <c r="F2724" s="127"/>
      <c r="G2724" s="127"/>
      <c r="H2724" s="127"/>
      <c r="I2724" s="127"/>
      <c r="J2724" s="127"/>
      <c r="K2724" s="127"/>
      <c r="L2724" s="127"/>
      <c r="M2724" s="127"/>
      <c r="N2724" s="127"/>
    </row>
    <row r="2725" spans="1:14" ht="15.75">
      <c r="A2725" s="127" t="s">
        <v>5</v>
      </c>
      <c r="B2725" s="127"/>
      <c r="C2725" s="127"/>
      <c r="D2725" s="127"/>
      <c r="E2725" s="127"/>
      <c r="F2725" s="127"/>
      <c r="G2725" s="127"/>
      <c r="H2725" s="127"/>
      <c r="I2725" s="127"/>
      <c r="J2725" s="127"/>
      <c r="K2725" s="127"/>
      <c r="L2725" s="127"/>
      <c r="M2725" s="127"/>
      <c r="N2725" s="127"/>
    </row>
    <row r="2726" spans="1:14" ht="16.5" customHeight="1">
      <c r="A2726" s="122" t="s">
        <v>6</v>
      </c>
      <c r="B2726" s="117" t="s">
        <v>7</v>
      </c>
      <c r="C2726" s="117" t="s">
        <v>8</v>
      </c>
      <c r="D2726" s="122" t="s">
        <v>9</v>
      </c>
      <c r="E2726" s="117" t="s">
        <v>10</v>
      </c>
      <c r="F2726" s="128" t="s">
        <v>11</v>
      </c>
      <c r="G2726" s="128" t="s">
        <v>12</v>
      </c>
      <c r="H2726" s="117" t="s">
        <v>13</v>
      </c>
      <c r="I2726" s="117" t="s">
        <v>14</v>
      </c>
      <c r="J2726" s="117" t="s">
        <v>15</v>
      </c>
      <c r="K2726" s="129" t="s">
        <v>16</v>
      </c>
      <c r="L2726" s="117" t="s">
        <v>17</v>
      </c>
      <c r="M2726" s="117" t="s">
        <v>18</v>
      </c>
      <c r="N2726" s="117" t="s">
        <v>19</v>
      </c>
    </row>
    <row r="2727" spans="1:14" ht="15.75">
      <c r="A2727" s="122"/>
      <c r="B2727" s="117"/>
      <c r="C2727" s="117"/>
      <c r="D2727" s="122"/>
      <c r="E2727" s="117"/>
      <c r="F2727" s="128"/>
      <c r="G2727" s="128"/>
      <c r="H2727" s="117"/>
      <c r="I2727" s="117"/>
      <c r="J2727" s="117"/>
      <c r="K2727" s="129"/>
      <c r="L2727" s="117"/>
      <c r="M2727" s="117"/>
      <c r="N2727" s="117"/>
    </row>
    <row r="2728" spans="1:14" ht="15.75">
      <c r="A2728" s="7">
        <v>1</v>
      </c>
      <c r="B2728" s="8">
        <v>42825</v>
      </c>
      <c r="C2728" s="6" t="s">
        <v>20</v>
      </c>
      <c r="D2728" s="6" t="s">
        <v>21</v>
      </c>
      <c r="E2728" s="6" t="s">
        <v>179</v>
      </c>
      <c r="F2728" s="9">
        <v>777</v>
      </c>
      <c r="G2728" s="9">
        <v>763</v>
      </c>
      <c r="H2728" s="9">
        <v>785</v>
      </c>
      <c r="I2728" s="9">
        <v>792</v>
      </c>
      <c r="J2728" s="9">
        <v>800</v>
      </c>
      <c r="K2728" s="9">
        <v>763</v>
      </c>
      <c r="L2728" s="6">
        <v>1000</v>
      </c>
      <c r="M2728" s="11">
        <f aca="true" t="shared" si="582" ref="M2728:M2793">IF(D2728="BUY",(K2728-F2728)*(L2728),(F2728-K2728)*(L2728))</f>
        <v>-14000</v>
      </c>
      <c r="N2728" s="58">
        <f>M2728/(L2728)/F2728%</f>
        <v>-1.8018018018018018</v>
      </c>
    </row>
    <row r="2729" spans="1:14" ht="15.75">
      <c r="A2729" s="7">
        <v>2</v>
      </c>
      <c r="B2729" s="8">
        <v>42825</v>
      </c>
      <c r="C2729" s="6" t="s">
        <v>20</v>
      </c>
      <c r="D2729" s="6" t="s">
        <v>21</v>
      </c>
      <c r="E2729" s="6" t="s">
        <v>180</v>
      </c>
      <c r="F2729" s="9">
        <v>292</v>
      </c>
      <c r="G2729" s="9">
        <v>284</v>
      </c>
      <c r="H2729" s="9">
        <v>296</v>
      </c>
      <c r="I2729" s="9">
        <v>300</v>
      </c>
      <c r="J2729" s="9">
        <v>304</v>
      </c>
      <c r="K2729" s="9">
        <v>296</v>
      </c>
      <c r="L2729" s="6">
        <v>1000</v>
      </c>
      <c r="M2729" s="11">
        <f t="shared" si="582"/>
        <v>4000</v>
      </c>
      <c r="N2729" s="58">
        <f aca="true" t="shared" si="583" ref="N2729:N2793">M2729/(L2729)/F2729%</f>
        <v>1.36986301369863</v>
      </c>
    </row>
    <row r="2730" spans="1:14" ht="15.75">
      <c r="A2730" s="7">
        <v>3</v>
      </c>
      <c r="B2730" s="8">
        <v>42825</v>
      </c>
      <c r="C2730" s="6" t="s">
        <v>181</v>
      </c>
      <c r="D2730" s="6" t="s">
        <v>21</v>
      </c>
      <c r="E2730" s="6" t="s">
        <v>182</v>
      </c>
      <c r="F2730" s="9">
        <v>636</v>
      </c>
      <c r="G2730" s="9">
        <v>620</v>
      </c>
      <c r="H2730" s="9">
        <v>643</v>
      </c>
      <c r="I2730" s="9">
        <v>650</v>
      </c>
      <c r="J2730" s="9">
        <v>657</v>
      </c>
      <c r="K2730" s="9">
        <v>650</v>
      </c>
      <c r="L2730" s="6">
        <v>1000</v>
      </c>
      <c r="M2730" s="11">
        <f t="shared" si="582"/>
        <v>14000</v>
      </c>
      <c r="N2730" s="58">
        <f t="shared" si="583"/>
        <v>2.20125786163522</v>
      </c>
    </row>
    <row r="2731" spans="1:14" ht="15.75">
      <c r="A2731" s="7">
        <v>4</v>
      </c>
      <c r="B2731" s="8">
        <v>42824</v>
      </c>
      <c r="C2731" s="6" t="s">
        <v>181</v>
      </c>
      <c r="D2731" s="6" t="s">
        <v>21</v>
      </c>
      <c r="E2731" s="6" t="s">
        <v>183</v>
      </c>
      <c r="F2731" s="9">
        <v>453</v>
      </c>
      <c r="G2731" s="9">
        <v>443</v>
      </c>
      <c r="H2731" s="9">
        <v>458</v>
      </c>
      <c r="I2731" s="9">
        <v>463</v>
      </c>
      <c r="J2731" s="9">
        <v>468</v>
      </c>
      <c r="K2731" s="9">
        <v>458</v>
      </c>
      <c r="L2731" s="6">
        <v>1000</v>
      </c>
      <c r="M2731" s="11">
        <f t="shared" si="582"/>
        <v>5000</v>
      </c>
      <c r="N2731" s="58">
        <f t="shared" si="583"/>
        <v>1.1037527593818983</v>
      </c>
    </row>
    <row r="2732" spans="1:14" ht="15.75">
      <c r="A2732" s="7">
        <v>5</v>
      </c>
      <c r="B2732" s="8">
        <v>42824</v>
      </c>
      <c r="C2732" s="6" t="s">
        <v>20</v>
      </c>
      <c r="D2732" s="6" t="s">
        <v>21</v>
      </c>
      <c r="E2732" s="6" t="s">
        <v>184</v>
      </c>
      <c r="F2732" s="9">
        <v>390</v>
      </c>
      <c r="G2732" s="9">
        <v>382</v>
      </c>
      <c r="H2732" s="9">
        <v>394</v>
      </c>
      <c r="I2732" s="9">
        <v>398</v>
      </c>
      <c r="J2732" s="9">
        <v>402</v>
      </c>
      <c r="K2732" s="9">
        <v>394</v>
      </c>
      <c r="L2732" s="6">
        <v>1000</v>
      </c>
      <c r="M2732" s="11">
        <f t="shared" si="582"/>
        <v>4000</v>
      </c>
      <c r="N2732" s="58">
        <f t="shared" si="583"/>
        <v>1.0256410256410258</v>
      </c>
    </row>
    <row r="2733" spans="1:14" ht="15.75">
      <c r="A2733" s="7">
        <v>6</v>
      </c>
      <c r="B2733" s="8">
        <v>42824</v>
      </c>
      <c r="C2733" s="6" t="s">
        <v>20</v>
      </c>
      <c r="D2733" s="6" t="s">
        <v>21</v>
      </c>
      <c r="E2733" s="6" t="s">
        <v>185</v>
      </c>
      <c r="F2733" s="9">
        <v>1004</v>
      </c>
      <c r="G2733" s="9">
        <v>984</v>
      </c>
      <c r="H2733" s="9">
        <v>1014</v>
      </c>
      <c r="I2733" s="9">
        <v>1024</v>
      </c>
      <c r="J2733" s="9">
        <v>1034</v>
      </c>
      <c r="K2733" s="9">
        <v>1014</v>
      </c>
      <c r="L2733" s="6">
        <v>1000</v>
      </c>
      <c r="M2733" s="11">
        <f t="shared" si="582"/>
        <v>10000</v>
      </c>
      <c r="N2733" s="58">
        <f t="shared" si="583"/>
        <v>0.9960159362549802</v>
      </c>
    </row>
    <row r="2734" spans="1:14" ht="15.75">
      <c r="A2734" s="7">
        <v>7</v>
      </c>
      <c r="B2734" s="8">
        <v>42824</v>
      </c>
      <c r="C2734" s="6" t="s">
        <v>20</v>
      </c>
      <c r="D2734" s="6" t="s">
        <v>21</v>
      </c>
      <c r="E2734" s="6" t="s">
        <v>71</v>
      </c>
      <c r="F2734" s="9">
        <v>277</v>
      </c>
      <c r="G2734" s="9">
        <v>271</v>
      </c>
      <c r="H2734" s="9">
        <v>280</v>
      </c>
      <c r="I2734" s="9">
        <v>283</v>
      </c>
      <c r="J2734" s="9">
        <v>286</v>
      </c>
      <c r="K2734" s="9">
        <v>283</v>
      </c>
      <c r="L2734" s="6">
        <v>1000</v>
      </c>
      <c r="M2734" s="11">
        <f t="shared" si="582"/>
        <v>6000</v>
      </c>
      <c r="N2734" s="58">
        <f t="shared" si="583"/>
        <v>2.1660649819494586</v>
      </c>
    </row>
    <row r="2735" spans="1:14" ht="15.75">
      <c r="A2735" s="7">
        <v>8</v>
      </c>
      <c r="B2735" s="8">
        <v>42823</v>
      </c>
      <c r="C2735" s="6" t="s">
        <v>20</v>
      </c>
      <c r="D2735" s="6" t="s">
        <v>21</v>
      </c>
      <c r="E2735" s="6" t="s">
        <v>186</v>
      </c>
      <c r="F2735" s="9">
        <v>130</v>
      </c>
      <c r="G2735" s="9">
        <v>124</v>
      </c>
      <c r="H2735" s="9">
        <v>133</v>
      </c>
      <c r="I2735" s="9">
        <v>136</v>
      </c>
      <c r="J2735" s="9">
        <v>139</v>
      </c>
      <c r="K2735" s="9">
        <v>136</v>
      </c>
      <c r="L2735" s="6">
        <v>1000</v>
      </c>
      <c r="M2735" s="11">
        <f t="shared" si="582"/>
        <v>6000</v>
      </c>
      <c r="N2735" s="58">
        <f t="shared" si="583"/>
        <v>4.615384615384615</v>
      </c>
    </row>
    <row r="2736" spans="1:14" ht="15.75">
      <c r="A2736" s="7">
        <v>9</v>
      </c>
      <c r="B2736" s="8">
        <v>42823</v>
      </c>
      <c r="C2736" s="6" t="s">
        <v>20</v>
      </c>
      <c r="D2736" s="6" t="s">
        <v>21</v>
      </c>
      <c r="E2736" s="6" t="s">
        <v>161</v>
      </c>
      <c r="F2736" s="9">
        <v>330</v>
      </c>
      <c r="G2736" s="9">
        <v>324</v>
      </c>
      <c r="H2736" s="9">
        <v>333</v>
      </c>
      <c r="I2736" s="9">
        <v>336</v>
      </c>
      <c r="J2736" s="9">
        <v>339</v>
      </c>
      <c r="K2736" s="9">
        <v>339</v>
      </c>
      <c r="L2736" s="6">
        <v>1000</v>
      </c>
      <c r="M2736" s="11">
        <f t="shared" si="582"/>
        <v>9000</v>
      </c>
      <c r="N2736" s="58">
        <f t="shared" si="583"/>
        <v>2.7272727272727275</v>
      </c>
    </row>
    <row r="2737" spans="1:14" ht="15.75">
      <c r="A2737" s="7">
        <v>10</v>
      </c>
      <c r="B2737" s="8">
        <v>42822</v>
      </c>
      <c r="C2737" s="6" t="s">
        <v>187</v>
      </c>
      <c r="D2737" s="6" t="s">
        <v>21</v>
      </c>
      <c r="E2737" s="6" t="s">
        <v>188</v>
      </c>
      <c r="F2737" s="9">
        <v>1042</v>
      </c>
      <c r="G2737" s="9">
        <v>1022</v>
      </c>
      <c r="H2737" s="9">
        <v>1052</v>
      </c>
      <c r="I2737" s="9">
        <v>1062</v>
      </c>
      <c r="J2737" s="9">
        <v>1072</v>
      </c>
      <c r="K2737" s="9">
        <v>1072</v>
      </c>
      <c r="L2737" s="6">
        <v>1000</v>
      </c>
      <c r="M2737" s="11">
        <f t="shared" si="582"/>
        <v>30000</v>
      </c>
      <c r="N2737" s="58">
        <f t="shared" si="583"/>
        <v>2.8790786948176583</v>
      </c>
    </row>
    <row r="2738" spans="1:14" ht="15.75">
      <c r="A2738" s="7">
        <v>11</v>
      </c>
      <c r="B2738" s="8">
        <v>42822</v>
      </c>
      <c r="C2738" s="6" t="s">
        <v>189</v>
      </c>
      <c r="D2738" s="6" t="s">
        <v>21</v>
      </c>
      <c r="E2738" s="6" t="s">
        <v>190</v>
      </c>
      <c r="F2738" s="9">
        <v>710</v>
      </c>
      <c r="G2738" s="9">
        <v>695</v>
      </c>
      <c r="H2738" s="9">
        <v>717</v>
      </c>
      <c r="I2738" s="9">
        <v>724</v>
      </c>
      <c r="J2738" s="9">
        <v>730</v>
      </c>
      <c r="K2738" s="9">
        <v>730</v>
      </c>
      <c r="L2738" s="6">
        <v>1000</v>
      </c>
      <c r="M2738" s="11">
        <f t="shared" si="582"/>
        <v>20000</v>
      </c>
      <c r="N2738" s="58">
        <f t="shared" si="583"/>
        <v>2.8169014084507045</v>
      </c>
    </row>
    <row r="2739" spans="1:14" ht="15.75">
      <c r="A2739" s="7">
        <v>12</v>
      </c>
      <c r="B2739" s="8">
        <v>42821</v>
      </c>
      <c r="C2739" s="6" t="s">
        <v>20</v>
      </c>
      <c r="D2739" s="6" t="s">
        <v>94</v>
      </c>
      <c r="E2739" s="6" t="s">
        <v>119</v>
      </c>
      <c r="F2739" s="9">
        <v>480</v>
      </c>
      <c r="G2739" s="9">
        <v>490</v>
      </c>
      <c r="H2739" s="9">
        <v>475</v>
      </c>
      <c r="I2739" s="9">
        <v>470</v>
      </c>
      <c r="J2739" s="9">
        <v>465</v>
      </c>
      <c r="K2739" s="9">
        <v>475</v>
      </c>
      <c r="L2739" s="6">
        <v>1000</v>
      </c>
      <c r="M2739" s="11">
        <f t="shared" si="582"/>
        <v>5000</v>
      </c>
      <c r="N2739" s="58">
        <f t="shared" si="583"/>
        <v>1.0416666666666667</v>
      </c>
    </row>
    <row r="2740" spans="1:14" ht="15.75">
      <c r="A2740" s="7">
        <v>13</v>
      </c>
      <c r="B2740" s="8">
        <v>42821</v>
      </c>
      <c r="C2740" s="6" t="s">
        <v>181</v>
      </c>
      <c r="D2740" s="6" t="s">
        <v>94</v>
      </c>
      <c r="E2740" s="6" t="s">
        <v>191</v>
      </c>
      <c r="F2740" s="9">
        <v>1258</v>
      </c>
      <c r="G2740" s="9">
        <v>1282</v>
      </c>
      <c r="H2740" s="9">
        <v>1246</v>
      </c>
      <c r="I2740" s="9">
        <v>1234</v>
      </c>
      <c r="J2740" s="9">
        <v>1222</v>
      </c>
      <c r="K2740" s="9">
        <v>1251.1</v>
      </c>
      <c r="L2740" s="6">
        <v>1000</v>
      </c>
      <c r="M2740" s="11">
        <f t="shared" si="582"/>
        <v>6900.000000000091</v>
      </c>
      <c r="N2740" s="58">
        <f t="shared" si="583"/>
        <v>0.5484896661367322</v>
      </c>
    </row>
    <row r="2741" spans="1:14" ht="15.75">
      <c r="A2741" s="7">
        <v>14</v>
      </c>
      <c r="B2741" s="8">
        <v>42821</v>
      </c>
      <c r="C2741" s="6" t="s">
        <v>20</v>
      </c>
      <c r="D2741" s="6" t="s">
        <v>94</v>
      </c>
      <c r="E2741" s="6" t="s">
        <v>192</v>
      </c>
      <c r="F2741" s="9">
        <v>471</v>
      </c>
      <c r="G2741" s="9">
        <v>479</v>
      </c>
      <c r="H2741" s="9">
        <v>467</v>
      </c>
      <c r="I2741" s="9">
        <v>463</v>
      </c>
      <c r="J2741" s="9">
        <v>459</v>
      </c>
      <c r="K2741" s="9">
        <v>463</v>
      </c>
      <c r="L2741" s="6">
        <v>1000</v>
      </c>
      <c r="M2741" s="11">
        <f t="shared" si="582"/>
        <v>8000</v>
      </c>
      <c r="N2741" s="58">
        <f t="shared" si="583"/>
        <v>1.6985138004246285</v>
      </c>
    </row>
    <row r="2742" spans="1:14" ht="15.75">
      <c r="A2742" s="7">
        <v>15</v>
      </c>
      <c r="B2742" s="8">
        <v>42821</v>
      </c>
      <c r="C2742" s="6" t="s">
        <v>193</v>
      </c>
      <c r="D2742" s="6" t="s">
        <v>21</v>
      </c>
      <c r="E2742" s="6" t="s">
        <v>194</v>
      </c>
      <c r="F2742" s="9">
        <v>196</v>
      </c>
      <c r="G2742" s="9">
        <v>190</v>
      </c>
      <c r="H2742" s="9">
        <v>199</v>
      </c>
      <c r="I2742" s="9">
        <v>202</v>
      </c>
      <c r="J2742" s="9">
        <v>205</v>
      </c>
      <c r="K2742" s="9">
        <v>199</v>
      </c>
      <c r="L2742" s="6">
        <v>1000</v>
      </c>
      <c r="M2742" s="11">
        <f t="shared" si="582"/>
        <v>3000</v>
      </c>
      <c r="N2742" s="58">
        <f t="shared" si="583"/>
        <v>1.530612244897959</v>
      </c>
    </row>
    <row r="2743" spans="1:14" ht="15.75" customHeight="1">
      <c r="A2743" s="7">
        <v>16</v>
      </c>
      <c r="B2743" s="8">
        <v>42821</v>
      </c>
      <c r="C2743" s="6" t="s">
        <v>20</v>
      </c>
      <c r="D2743" s="6" t="s">
        <v>21</v>
      </c>
      <c r="E2743" s="6" t="s">
        <v>195</v>
      </c>
      <c r="F2743" s="9">
        <v>870</v>
      </c>
      <c r="G2743" s="9">
        <v>855</v>
      </c>
      <c r="H2743" s="9">
        <v>878</v>
      </c>
      <c r="I2743" s="9">
        <v>886</v>
      </c>
      <c r="J2743" s="9">
        <v>892</v>
      </c>
      <c r="K2743" s="9">
        <v>878</v>
      </c>
      <c r="L2743" s="6">
        <v>1000</v>
      </c>
      <c r="M2743" s="11">
        <f t="shared" si="582"/>
        <v>8000</v>
      </c>
      <c r="N2743" s="58">
        <f t="shared" si="583"/>
        <v>0.9195402298850576</v>
      </c>
    </row>
    <row r="2744" spans="1:14" ht="15.75">
      <c r="A2744" s="7">
        <v>17</v>
      </c>
      <c r="B2744" s="8">
        <v>42821</v>
      </c>
      <c r="C2744" s="6" t="s">
        <v>20</v>
      </c>
      <c r="D2744" s="6" t="s">
        <v>21</v>
      </c>
      <c r="E2744" s="6" t="s">
        <v>67</v>
      </c>
      <c r="F2744" s="9">
        <v>293</v>
      </c>
      <c r="G2744" s="9">
        <v>287</v>
      </c>
      <c r="H2744" s="9">
        <v>297</v>
      </c>
      <c r="I2744" s="9">
        <v>301</v>
      </c>
      <c r="J2744" s="9">
        <v>304</v>
      </c>
      <c r="K2744" s="9">
        <v>301</v>
      </c>
      <c r="L2744" s="6">
        <v>1000</v>
      </c>
      <c r="M2744" s="11">
        <f t="shared" si="582"/>
        <v>8000</v>
      </c>
      <c r="N2744" s="58">
        <f t="shared" si="583"/>
        <v>2.73037542662116</v>
      </c>
    </row>
    <row r="2745" spans="1:14" ht="15.75">
      <c r="A2745" s="7">
        <v>18</v>
      </c>
      <c r="B2745" s="8">
        <v>42818</v>
      </c>
      <c r="C2745" s="6" t="s">
        <v>20</v>
      </c>
      <c r="D2745" s="6" t="s">
        <v>21</v>
      </c>
      <c r="E2745" s="6" t="s">
        <v>195</v>
      </c>
      <c r="F2745" s="9">
        <v>868</v>
      </c>
      <c r="G2745" s="9">
        <v>850</v>
      </c>
      <c r="H2745" s="9">
        <v>878</v>
      </c>
      <c r="I2745" s="9">
        <v>888</v>
      </c>
      <c r="J2745" s="9">
        <v>898</v>
      </c>
      <c r="K2745" s="9">
        <v>850</v>
      </c>
      <c r="L2745" s="6">
        <v>1000</v>
      </c>
      <c r="M2745" s="11">
        <f t="shared" si="582"/>
        <v>-18000</v>
      </c>
      <c r="N2745" s="58">
        <f t="shared" si="583"/>
        <v>-2.0737327188940093</v>
      </c>
    </row>
    <row r="2746" spans="1:14" ht="15.75">
      <c r="A2746" s="7">
        <v>19</v>
      </c>
      <c r="B2746" s="8">
        <v>42818</v>
      </c>
      <c r="C2746" s="6" t="s">
        <v>181</v>
      </c>
      <c r="D2746" s="6" t="s">
        <v>21</v>
      </c>
      <c r="E2746" s="6" t="s">
        <v>67</v>
      </c>
      <c r="F2746" s="9">
        <v>268</v>
      </c>
      <c r="G2746" s="9">
        <v>260</v>
      </c>
      <c r="H2746" s="9">
        <v>272</v>
      </c>
      <c r="I2746" s="9">
        <v>276</v>
      </c>
      <c r="J2746" s="9">
        <v>280</v>
      </c>
      <c r="K2746" s="9">
        <v>271</v>
      </c>
      <c r="L2746" s="6">
        <v>1000</v>
      </c>
      <c r="M2746" s="11">
        <f t="shared" si="582"/>
        <v>3000</v>
      </c>
      <c r="N2746" s="58">
        <f t="shared" si="583"/>
        <v>1.1194029850746268</v>
      </c>
    </row>
    <row r="2747" spans="1:14" ht="15.75">
      <c r="A2747" s="7">
        <v>20</v>
      </c>
      <c r="B2747" s="8">
        <v>42818</v>
      </c>
      <c r="C2747" s="6" t="s">
        <v>20</v>
      </c>
      <c r="D2747" s="6" t="s">
        <v>21</v>
      </c>
      <c r="E2747" s="6" t="s">
        <v>196</v>
      </c>
      <c r="F2747" s="9">
        <v>666</v>
      </c>
      <c r="G2747" s="9">
        <v>654</v>
      </c>
      <c r="H2747" s="9">
        <v>674</v>
      </c>
      <c r="I2747" s="9">
        <v>680</v>
      </c>
      <c r="J2747" s="9">
        <v>686</v>
      </c>
      <c r="K2747" s="9">
        <v>686</v>
      </c>
      <c r="L2747" s="6">
        <v>1000</v>
      </c>
      <c r="M2747" s="11">
        <f t="shared" si="582"/>
        <v>20000</v>
      </c>
      <c r="N2747" s="58">
        <f t="shared" si="583"/>
        <v>3.003003003003003</v>
      </c>
    </row>
    <row r="2748" spans="1:14" ht="15.75">
      <c r="A2748" s="7">
        <v>21</v>
      </c>
      <c r="B2748" s="8">
        <v>42817</v>
      </c>
      <c r="C2748" s="6" t="s">
        <v>187</v>
      </c>
      <c r="D2748" s="6" t="s">
        <v>21</v>
      </c>
      <c r="E2748" s="6" t="s">
        <v>82</v>
      </c>
      <c r="F2748" s="9">
        <v>845</v>
      </c>
      <c r="G2748" s="9">
        <v>825</v>
      </c>
      <c r="H2748" s="9">
        <v>853</v>
      </c>
      <c r="I2748" s="9">
        <v>861</v>
      </c>
      <c r="J2748" s="9">
        <v>869</v>
      </c>
      <c r="K2748" s="9">
        <v>852.5</v>
      </c>
      <c r="L2748" s="6">
        <v>1000</v>
      </c>
      <c r="M2748" s="11">
        <f t="shared" si="582"/>
        <v>7500</v>
      </c>
      <c r="N2748" s="58">
        <f t="shared" si="583"/>
        <v>0.8875739644970415</v>
      </c>
    </row>
    <row r="2749" spans="1:14" ht="15.75">
      <c r="A2749" s="7">
        <v>22</v>
      </c>
      <c r="B2749" s="8">
        <v>42817</v>
      </c>
      <c r="C2749" s="6" t="s">
        <v>181</v>
      </c>
      <c r="D2749" s="6" t="s">
        <v>21</v>
      </c>
      <c r="E2749" s="6" t="s">
        <v>197</v>
      </c>
      <c r="F2749" s="9">
        <v>322</v>
      </c>
      <c r="G2749" s="9">
        <v>314</v>
      </c>
      <c r="H2749" s="9">
        <v>326</v>
      </c>
      <c r="I2749" s="9">
        <v>330</v>
      </c>
      <c r="J2749" s="9">
        <v>334</v>
      </c>
      <c r="K2749" s="9">
        <v>318</v>
      </c>
      <c r="L2749" s="6">
        <v>1000</v>
      </c>
      <c r="M2749" s="11">
        <f t="shared" si="582"/>
        <v>-4000</v>
      </c>
      <c r="N2749" s="58">
        <f t="shared" si="583"/>
        <v>-1.2422360248447204</v>
      </c>
    </row>
    <row r="2750" spans="1:14" ht="15.75">
      <c r="A2750" s="7">
        <v>23</v>
      </c>
      <c r="B2750" s="8">
        <v>42817</v>
      </c>
      <c r="C2750" s="6" t="s">
        <v>20</v>
      </c>
      <c r="D2750" s="6" t="s">
        <v>21</v>
      </c>
      <c r="E2750" s="6" t="s">
        <v>198</v>
      </c>
      <c r="F2750" s="9">
        <v>717</v>
      </c>
      <c r="G2750" s="9">
        <v>700</v>
      </c>
      <c r="H2750" s="9">
        <v>724</v>
      </c>
      <c r="I2750" s="9">
        <v>731</v>
      </c>
      <c r="J2750" s="9">
        <v>738</v>
      </c>
      <c r="K2750" s="9">
        <v>700</v>
      </c>
      <c r="L2750" s="6">
        <v>1000</v>
      </c>
      <c r="M2750" s="11">
        <f t="shared" si="582"/>
        <v>-17000</v>
      </c>
      <c r="N2750" s="58">
        <f t="shared" si="583"/>
        <v>-2.370990237099024</v>
      </c>
    </row>
    <row r="2751" spans="1:14" ht="15.75">
      <c r="A2751" s="7">
        <v>24</v>
      </c>
      <c r="B2751" s="8">
        <v>42817</v>
      </c>
      <c r="C2751" s="6" t="s">
        <v>181</v>
      </c>
      <c r="D2751" s="6" t="s">
        <v>21</v>
      </c>
      <c r="E2751" s="6" t="s">
        <v>195</v>
      </c>
      <c r="F2751" s="9">
        <v>820</v>
      </c>
      <c r="G2751" s="9">
        <v>800</v>
      </c>
      <c r="H2751" s="9">
        <v>830</v>
      </c>
      <c r="I2751" s="9">
        <v>840</v>
      </c>
      <c r="J2751" s="9">
        <v>850</v>
      </c>
      <c r="K2751" s="9">
        <v>850</v>
      </c>
      <c r="L2751" s="6">
        <v>1000</v>
      </c>
      <c r="M2751" s="11">
        <f t="shared" si="582"/>
        <v>30000</v>
      </c>
      <c r="N2751" s="58">
        <f t="shared" si="583"/>
        <v>3.658536585365854</v>
      </c>
    </row>
    <row r="2752" spans="1:14" ht="15.75">
      <c r="A2752" s="7">
        <v>25</v>
      </c>
      <c r="B2752" s="8">
        <v>42816</v>
      </c>
      <c r="C2752" s="6" t="s">
        <v>181</v>
      </c>
      <c r="D2752" s="6" t="s">
        <v>21</v>
      </c>
      <c r="E2752" s="6" t="s">
        <v>132</v>
      </c>
      <c r="F2752" s="9">
        <v>506</v>
      </c>
      <c r="G2752" s="9">
        <v>496</v>
      </c>
      <c r="H2752" s="9">
        <v>511</v>
      </c>
      <c r="I2752" s="9">
        <v>516</v>
      </c>
      <c r="J2752" s="9">
        <v>521</v>
      </c>
      <c r="K2752" s="9">
        <v>501</v>
      </c>
      <c r="L2752" s="6">
        <v>1000</v>
      </c>
      <c r="M2752" s="11">
        <f t="shared" si="582"/>
        <v>-5000</v>
      </c>
      <c r="N2752" s="58">
        <f t="shared" si="583"/>
        <v>-0.9881422924901186</v>
      </c>
    </row>
    <row r="2753" spans="1:14" ht="15.75">
      <c r="A2753" s="7">
        <v>26</v>
      </c>
      <c r="B2753" s="8">
        <v>42816</v>
      </c>
      <c r="C2753" s="6" t="s">
        <v>20</v>
      </c>
      <c r="D2753" s="6" t="s">
        <v>21</v>
      </c>
      <c r="E2753" s="6" t="s">
        <v>67</v>
      </c>
      <c r="F2753" s="9">
        <v>248</v>
      </c>
      <c r="G2753" s="9">
        <v>242</v>
      </c>
      <c r="H2753" s="9">
        <v>251</v>
      </c>
      <c r="I2753" s="9">
        <v>254</v>
      </c>
      <c r="J2753" s="9">
        <v>257</v>
      </c>
      <c r="K2753" s="9">
        <v>242</v>
      </c>
      <c r="L2753" s="6">
        <v>1000</v>
      </c>
      <c r="M2753" s="11">
        <f t="shared" si="582"/>
        <v>-6000</v>
      </c>
      <c r="N2753" s="58">
        <f t="shared" si="583"/>
        <v>-2.4193548387096775</v>
      </c>
    </row>
    <row r="2754" spans="1:14" ht="15.75">
      <c r="A2754" s="7">
        <v>27</v>
      </c>
      <c r="B2754" s="8">
        <v>42816</v>
      </c>
      <c r="C2754" s="6" t="s">
        <v>20</v>
      </c>
      <c r="D2754" s="6" t="s">
        <v>21</v>
      </c>
      <c r="E2754" s="6" t="s">
        <v>183</v>
      </c>
      <c r="F2754" s="9">
        <v>440</v>
      </c>
      <c r="G2754" s="9">
        <v>430</v>
      </c>
      <c r="H2754" s="9">
        <v>445</v>
      </c>
      <c r="I2754" s="9">
        <v>450</v>
      </c>
      <c r="J2754" s="9">
        <v>455</v>
      </c>
      <c r="K2754" s="9">
        <v>445</v>
      </c>
      <c r="L2754" s="6">
        <v>1000</v>
      </c>
      <c r="M2754" s="11">
        <f t="shared" si="582"/>
        <v>5000</v>
      </c>
      <c r="N2754" s="58">
        <f t="shared" si="583"/>
        <v>1.1363636363636362</v>
      </c>
    </row>
    <row r="2755" spans="1:14" ht="15.75">
      <c r="A2755" s="7">
        <v>28</v>
      </c>
      <c r="B2755" s="8">
        <v>42815</v>
      </c>
      <c r="C2755" s="6" t="s">
        <v>20</v>
      </c>
      <c r="D2755" s="6" t="s">
        <v>21</v>
      </c>
      <c r="E2755" s="6" t="s">
        <v>199</v>
      </c>
      <c r="F2755" s="9">
        <v>1480</v>
      </c>
      <c r="G2755" s="9">
        <v>1450</v>
      </c>
      <c r="H2755" s="9">
        <v>1495</v>
      </c>
      <c r="I2755" s="9">
        <v>1510</v>
      </c>
      <c r="J2755" s="9">
        <v>1525</v>
      </c>
      <c r="K2755" s="9">
        <v>1450</v>
      </c>
      <c r="L2755" s="6">
        <v>1000</v>
      </c>
      <c r="M2755" s="11">
        <f t="shared" si="582"/>
        <v>-30000</v>
      </c>
      <c r="N2755" s="58">
        <f t="shared" si="583"/>
        <v>-2.0270270270270268</v>
      </c>
    </row>
    <row r="2756" spans="1:14" ht="15.75">
      <c r="A2756" s="7">
        <v>29</v>
      </c>
      <c r="B2756" s="8">
        <v>42815</v>
      </c>
      <c r="C2756" s="6" t="s">
        <v>20</v>
      </c>
      <c r="D2756" s="6" t="s">
        <v>21</v>
      </c>
      <c r="E2756" s="6" t="s">
        <v>67</v>
      </c>
      <c r="F2756" s="9">
        <v>237.5</v>
      </c>
      <c r="G2756" s="9">
        <v>232</v>
      </c>
      <c r="H2756" s="9">
        <v>241</v>
      </c>
      <c r="I2756" s="9">
        <v>244</v>
      </c>
      <c r="J2756" s="9">
        <v>247</v>
      </c>
      <c r="K2756" s="9">
        <v>232</v>
      </c>
      <c r="L2756" s="6">
        <v>1000</v>
      </c>
      <c r="M2756" s="11">
        <f t="shared" si="582"/>
        <v>-5500</v>
      </c>
      <c r="N2756" s="58">
        <f t="shared" si="583"/>
        <v>-2.3157894736842106</v>
      </c>
    </row>
    <row r="2757" spans="1:14" ht="15.75">
      <c r="A2757" s="7">
        <v>30</v>
      </c>
      <c r="B2757" s="8">
        <v>42815</v>
      </c>
      <c r="C2757" s="6" t="s">
        <v>20</v>
      </c>
      <c r="D2757" s="6" t="s">
        <v>21</v>
      </c>
      <c r="E2757" s="6" t="s">
        <v>200</v>
      </c>
      <c r="F2757" s="9">
        <v>207</v>
      </c>
      <c r="G2757" s="9">
        <v>201</v>
      </c>
      <c r="H2757" s="9">
        <v>210</v>
      </c>
      <c r="I2757" s="9">
        <v>213</v>
      </c>
      <c r="J2757" s="9">
        <v>216</v>
      </c>
      <c r="K2757" s="9">
        <v>210</v>
      </c>
      <c r="L2757" s="6">
        <v>1000</v>
      </c>
      <c r="M2757" s="11">
        <f t="shared" si="582"/>
        <v>3000</v>
      </c>
      <c r="N2757" s="58">
        <f t="shared" si="583"/>
        <v>1.4492753623188408</v>
      </c>
    </row>
    <row r="2758" spans="1:14" ht="15.75">
      <c r="A2758" s="7">
        <v>31</v>
      </c>
      <c r="B2758" s="8">
        <v>42814</v>
      </c>
      <c r="C2758" s="6" t="s">
        <v>181</v>
      </c>
      <c r="D2758" s="6" t="s">
        <v>21</v>
      </c>
      <c r="E2758" s="6" t="s">
        <v>112</v>
      </c>
      <c r="F2758" s="9">
        <v>436</v>
      </c>
      <c r="G2758" s="9">
        <v>427</v>
      </c>
      <c r="H2758" s="9">
        <v>441</v>
      </c>
      <c r="I2758" s="9">
        <v>446</v>
      </c>
      <c r="J2758" s="9">
        <v>451</v>
      </c>
      <c r="K2758" s="9">
        <v>441</v>
      </c>
      <c r="L2758" s="6">
        <v>1000</v>
      </c>
      <c r="M2758" s="11">
        <f t="shared" si="582"/>
        <v>5000</v>
      </c>
      <c r="N2758" s="58">
        <f t="shared" si="583"/>
        <v>1.146788990825688</v>
      </c>
    </row>
    <row r="2759" spans="1:14" ht="15.75">
      <c r="A2759" s="7">
        <v>32</v>
      </c>
      <c r="B2759" s="8">
        <v>42811</v>
      </c>
      <c r="C2759" s="6" t="s">
        <v>20</v>
      </c>
      <c r="D2759" s="6" t="s">
        <v>21</v>
      </c>
      <c r="E2759" s="6" t="s">
        <v>201</v>
      </c>
      <c r="F2759" s="9">
        <v>710</v>
      </c>
      <c r="G2759" s="9">
        <v>690</v>
      </c>
      <c r="H2759" s="9">
        <v>720</v>
      </c>
      <c r="I2759" s="9">
        <v>730</v>
      </c>
      <c r="J2759" s="9">
        <v>740</v>
      </c>
      <c r="K2759" s="9">
        <v>690</v>
      </c>
      <c r="L2759" s="6">
        <v>1000</v>
      </c>
      <c r="M2759" s="11">
        <f t="shared" si="582"/>
        <v>-20000</v>
      </c>
      <c r="N2759" s="58">
        <f t="shared" si="583"/>
        <v>-2.8169014084507045</v>
      </c>
    </row>
    <row r="2760" spans="1:14" ht="15.75">
      <c r="A2760" s="7">
        <v>33</v>
      </c>
      <c r="B2760" s="8">
        <v>42811</v>
      </c>
      <c r="C2760" s="6" t="s">
        <v>20</v>
      </c>
      <c r="D2760" s="6" t="s">
        <v>21</v>
      </c>
      <c r="E2760" s="6" t="s">
        <v>132</v>
      </c>
      <c r="F2760" s="9">
        <v>487</v>
      </c>
      <c r="G2760" s="9">
        <v>477</v>
      </c>
      <c r="H2760" s="9">
        <v>492</v>
      </c>
      <c r="I2760" s="9">
        <v>497</v>
      </c>
      <c r="J2760" s="9">
        <v>502</v>
      </c>
      <c r="K2760" s="9">
        <v>492</v>
      </c>
      <c r="L2760" s="6">
        <v>1000</v>
      </c>
      <c r="M2760" s="11">
        <f t="shared" si="582"/>
        <v>5000</v>
      </c>
      <c r="N2760" s="58">
        <f t="shared" si="583"/>
        <v>1.0266940451745379</v>
      </c>
    </row>
    <row r="2761" spans="1:14" ht="15.75">
      <c r="A2761" s="7">
        <v>34</v>
      </c>
      <c r="B2761" s="8">
        <v>42810</v>
      </c>
      <c r="C2761" s="6" t="s">
        <v>20</v>
      </c>
      <c r="D2761" s="6" t="s">
        <v>21</v>
      </c>
      <c r="E2761" s="6" t="s">
        <v>202</v>
      </c>
      <c r="F2761" s="9">
        <v>510</v>
      </c>
      <c r="G2761" s="9">
        <v>500</v>
      </c>
      <c r="H2761" s="9">
        <v>515</v>
      </c>
      <c r="I2761" s="9">
        <v>520</v>
      </c>
      <c r="J2761" s="9">
        <v>525</v>
      </c>
      <c r="K2761" s="9">
        <v>515</v>
      </c>
      <c r="L2761" s="6">
        <v>1000</v>
      </c>
      <c r="M2761" s="11">
        <f t="shared" si="582"/>
        <v>5000</v>
      </c>
      <c r="N2761" s="58">
        <f t="shared" si="583"/>
        <v>0.9803921568627452</v>
      </c>
    </row>
    <row r="2762" spans="1:14" ht="15.75">
      <c r="A2762" s="7">
        <v>35</v>
      </c>
      <c r="B2762" s="8">
        <v>42810</v>
      </c>
      <c r="C2762" s="6" t="s">
        <v>20</v>
      </c>
      <c r="D2762" s="6" t="s">
        <v>21</v>
      </c>
      <c r="E2762" s="6" t="s">
        <v>203</v>
      </c>
      <c r="F2762" s="9">
        <v>606</v>
      </c>
      <c r="G2762" s="9">
        <v>594</v>
      </c>
      <c r="H2762" s="9">
        <v>612</v>
      </c>
      <c r="I2762" s="9">
        <v>618</v>
      </c>
      <c r="J2762" s="9">
        <v>624</v>
      </c>
      <c r="K2762" s="9">
        <v>618</v>
      </c>
      <c r="L2762" s="6">
        <v>1000</v>
      </c>
      <c r="M2762" s="11">
        <f t="shared" si="582"/>
        <v>12000</v>
      </c>
      <c r="N2762" s="58">
        <f t="shared" si="583"/>
        <v>1.9801980198019804</v>
      </c>
    </row>
    <row r="2763" spans="1:14" ht="15.75">
      <c r="A2763" s="7">
        <v>36</v>
      </c>
      <c r="B2763" s="8">
        <v>42810</v>
      </c>
      <c r="C2763" s="6" t="s">
        <v>20</v>
      </c>
      <c r="D2763" s="6" t="s">
        <v>21</v>
      </c>
      <c r="E2763" s="6" t="s">
        <v>204</v>
      </c>
      <c r="F2763" s="9">
        <v>217</v>
      </c>
      <c r="G2763" s="9">
        <v>211</v>
      </c>
      <c r="H2763" s="9">
        <v>220</v>
      </c>
      <c r="I2763" s="9">
        <v>223</v>
      </c>
      <c r="J2763" s="9">
        <v>226</v>
      </c>
      <c r="K2763" s="9">
        <v>226</v>
      </c>
      <c r="L2763" s="6">
        <v>1000</v>
      </c>
      <c r="M2763" s="11">
        <f t="shared" si="582"/>
        <v>9000</v>
      </c>
      <c r="N2763" s="58">
        <f t="shared" si="583"/>
        <v>4.147465437788019</v>
      </c>
    </row>
    <row r="2764" spans="1:14" ht="15.75">
      <c r="A2764" s="7">
        <v>37</v>
      </c>
      <c r="B2764" s="8">
        <v>42809</v>
      </c>
      <c r="C2764" s="6" t="s">
        <v>20</v>
      </c>
      <c r="D2764" s="6" t="s">
        <v>21</v>
      </c>
      <c r="E2764" s="6" t="s">
        <v>205</v>
      </c>
      <c r="F2764" s="9">
        <v>415</v>
      </c>
      <c r="G2764" s="9">
        <v>405</v>
      </c>
      <c r="H2764" s="9">
        <v>420</v>
      </c>
      <c r="I2764" s="9">
        <v>425</v>
      </c>
      <c r="J2764" s="9">
        <v>430</v>
      </c>
      <c r="K2764" s="9">
        <v>420</v>
      </c>
      <c r="L2764" s="6">
        <v>1000</v>
      </c>
      <c r="M2764" s="11">
        <f t="shared" si="582"/>
        <v>5000</v>
      </c>
      <c r="N2764" s="58">
        <f t="shared" si="583"/>
        <v>1.2048192771084336</v>
      </c>
    </row>
    <row r="2765" spans="1:14" ht="15.75">
      <c r="A2765" s="7">
        <v>38</v>
      </c>
      <c r="B2765" s="8">
        <v>42809</v>
      </c>
      <c r="C2765" s="6" t="s">
        <v>20</v>
      </c>
      <c r="D2765" s="6" t="s">
        <v>21</v>
      </c>
      <c r="E2765" s="6" t="s">
        <v>133</v>
      </c>
      <c r="F2765" s="9">
        <v>1190</v>
      </c>
      <c r="G2765" s="9">
        <v>1170</v>
      </c>
      <c r="H2765" s="9">
        <v>1200</v>
      </c>
      <c r="I2765" s="9">
        <v>1210</v>
      </c>
      <c r="J2765" s="9">
        <v>1220</v>
      </c>
      <c r="K2765" s="9">
        <v>1220</v>
      </c>
      <c r="L2765" s="6">
        <v>1000</v>
      </c>
      <c r="M2765" s="11">
        <f t="shared" si="582"/>
        <v>30000</v>
      </c>
      <c r="N2765" s="58">
        <f t="shared" si="583"/>
        <v>2.5210084033613445</v>
      </c>
    </row>
    <row r="2766" spans="1:14" ht="15.75">
      <c r="A2766" s="7">
        <v>39</v>
      </c>
      <c r="B2766" s="8">
        <v>42808</v>
      </c>
      <c r="C2766" s="6" t="s">
        <v>20</v>
      </c>
      <c r="D2766" s="6" t="s">
        <v>21</v>
      </c>
      <c r="E2766" s="6" t="s">
        <v>206</v>
      </c>
      <c r="F2766" s="9">
        <v>1545</v>
      </c>
      <c r="G2766" s="9">
        <v>1525</v>
      </c>
      <c r="H2766" s="9">
        <v>1555</v>
      </c>
      <c r="I2766" s="9">
        <v>1565</v>
      </c>
      <c r="J2766" s="9">
        <v>1575</v>
      </c>
      <c r="K2766" s="9">
        <v>1575</v>
      </c>
      <c r="L2766" s="6">
        <v>1000</v>
      </c>
      <c r="M2766" s="11">
        <f t="shared" si="582"/>
        <v>30000</v>
      </c>
      <c r="N2766" s="58">
        <f t="shared" si="583"/>
        <v>1.941747572815534</v>
      </c>
    </row>
    <row r="2767" spans="1:14" ht="15.75">
      <c r="A2767" s="7">
        <v>40</v>
      </c>
      <c r="B2767" s="8">
        <v>42808</v>
      </c>
      <c r="C2767" s="6" t="s">
        <v>20</v>
      </c>
      <c r="D2767" s="6" t="s">
        <v>21</v>
      </c>
      <c r="E2767" s="6" t="s">
        <v>88</v>
      </c>
      <c r="F2767" s="9">
        <v>461</v>
      </c>
      <c r="G2767" s="9">
        <v>453</v>
      </c>
      <c r="H2767" s="9">
        <v>465</v>
      </c>
      <c r="I2767" s="9">
        <v>469</v>
      </c>
      <c r="J2767" s="9">
        <v>473</v>
      </c>
      <c r="K2767" s="9">
        <v>465</v>
      </c>
      <c r="L2767" s="6">
        <v>1000</v>
      </c>
      <c r="M2767" s="11">
        <f t="shared" si="582"/>
        <v>4000</v>
      </c>
      <c r="N2767" s="58">
        <f t="shared" si="583"/>
        <v>0.8676789587852494</v>
      </c>
    </row>
    <row r="2768" spans="1:14" ht="15.75">
      <c r="A2768" s="7">
        <v>41</v>
      </c>
      <c r="B2768" s="8">
        <v>42804</v>
      </c>
      <c r="C2768" s="6" t="s">
        <v>20</v>
      </c>
      <c r="D2768" s="6" t="s">
        <v>21</v>
      </c>
      <c r="E2768" s="6" t="s">
        <v>207</v>
      </c>
      <c r="F2768" s="9">
        <v>655</v>
      </c>
      <c r="G2768" s="9">
        <v>642</v>
      </c>
      <c r="H2768" s="9">
        <v>662</v>
      </c>
      <c r="I2768" s="9">
        <v>670</v>
      </c>
      <c r="J2768" s="9">
        <v>676</v>
      </c>
      <c r="K2768" s="9">
        <v>662</v>
      </c>
      <c r="L2768" s="6">
        <v>1000</v>
      </c>
      <c r="M2768" s="11">
        <f t="shared" si="582"/>
        <v>7000</v>
      </c>
      <c r="N2768" s="58">
        <f t="shared" si="583"/>
        <v>1.0687022900763359</v>
      </c>
    </row>
    <row r="2769" spans="1:14" ht="15.75">
      <c r="A2769" s="7">
        <v>42</v>
      </c>
      <c r="B2769" s="8">
        <v>42804</v>
      </c>
      <c r="C2769" s="6" t="s">
        <v>20</v>
      </c>
      <c r="D2769" s="6" t="s">
        <v>21</v>
      </c>
      <c r="E2769" s="6" t="s">
        <v>208</v>
      </c>
      <c r="F2769" s="9">
        <v>291</v>
      </c>
      <c r="G2769" s="9">
        <v>286</v>
      </c>
      <c r="H2769" s="9">
        <v>294</v>
      </c>
      <c r="I2769" s="9">
        <v>297</v>
      </c>
      <c r="J2769" s="9">
        <v>300</v>
      </c>
      <c r="K2769" s="9">
        <v>300</v>
      </c>
      <c r="L2769" s="6">
        <v>1000</v>
      </c>
      <c r="M2769" s="11">
        <f t="shared" si="582"/>
        <v>9000</v>
      </c>
      <c r="N2769" s="58">
        <f t="shared" si="583"/>
        <v>3.092783505154639</v>
      </c>
    </row>
    <row r="2770" spans="1:14" ht="15.75">
      <c r="A2770" s="7">
        <v>43</v>
      </c>
      <c r="B2770" s="8">
        <v>42804</v>
      </c>
      <c r="C2770" s="6" t="s">
        <v>20</v>
      </c>
      <c r="D2770" s="6" t="s">
        <v>21</v>
      </c>
      <c r="E2770" s="6" t="s">
        <v>25</v>
      </c>
      <c r="F2770" s="9">
        <v>510</v>
      </c>
      <c r="G2770" s="9">
        <v>500</v>
      </c>
      <c r="H2770" s="9">
        <v>515</v>
      </c>
      <c r="I2770" s="9">
        <v>520</v>
      </c>
      <c r="J2770" s="9">
        <v>525</v>
      </c>
      <c r="K2770" s="9">
        <v>515</v>
      </c>
      <c r="L2770" s="6">
        <v>1000</v>
      </c>
      <c r="M2770" s="11">
        <f t="shared" si="582"/>
        <v>5000</v>
      </c>
      <c r="N2770" s="58">
        <f t="shared" si="583"/>
        <v>0.9803921568627452</v>
      </c>
    </row>
    <row r="2771" spans="1:14" ht="15.75">
      <c r="A2771" s="7">
        <v>44</v>
      </c>
      <c r="B2771" s="8">
        <v>42803</v>
      </c>
      <c r="C2771" s="6" t="s">
        <v>20</v>
      </c>
      <c r="D2771" s="6" t="s">
        <v>21</v>
      </c>
      <c r="E2771" s="6" t="s">
        <v>209</v>
      </c>
      <c r="F2771" s="9">
        <v>372.5</v>
      </c>
      <c r="G2771" s="9">
        <v>367</v>
      </c>
      <c r="H2771" s="9">
        <v>377</v>
      </c>
      <c r="I2771" s="9">
        <v>380</v>
      </c>
      <c r="J2771" s="9">
        <v>383</v>
      </c>
      <c r="K2771" s="9">
        <v>381</v>
      </c>
      <c r="L2771" s="6">
        <v>1000</v>
      </c>
      <c r="M2771" s="11">
        <f t="shared" si="582"/>
        <v>8500</v>
      </c>
      <c r="N2771" s="58">
        <f t="shared" si="583"/>
        <v>2.2818791946308723</v>
      </c>
    </row>
    <row r="2772" spans="1:14" ht="15.75">
      <c r="A2772" s="7">
        <v>45</v>
      </c>
      <c r="B2772" s="8">
        <v>42803</v>
      </c>
      <c r="C2772" s="6" t="s">
        <v>20</v>
      </c>
      <c r="D2772" s="6" t="s">
        <v>21</v>
      </c>
      <c r="E2772" s="6" t="s">
        <v>46</v>
      </c>
      <c r="F2772" s="9">
        <v>966.2</v>
      </c>
      <c r="G2772" s="9">
        <v>949</v>
      </c>
      <c r="H2772" s="9">
        <v>975</v>
      </c>
      <c r="I2772" s="9">
        <v>984</v>
      </c>
      <c r="J2772" s="9">
        <v>993</v>
      </c>
      <c r="K2772" s="9">
        <v>961</v>
      </c>
      <c r="L2772" s="6">
        <v>1000</v>
      </c>
      <c r="M2772" s="11">
        <f t="shared" si="582"/>
        <v>-5200.0000000000455</v>
      </c>
      <c r="N2772" s="58">
        <f t="shared" si="583"/>
        <v>-0.5381908507555418</v>
      </c>
    </row>
    <row r="2773" spans="1:14" ht="15.75">
      <c r="A2773" s="7">
        <v>46</v>
      </c>
      <c r="B2773" s="8">
        <v>42803</v>
      </c>
      <c r="C2773" s="6" t="s">
        <v>20</v>
      </c>
      <c r="D2773" s="6" t="s">
        <v>21</v>
      </c>
      <c r="E2773" s="6" t="s">
        <v>210</v>
      </c>
      <c r="F2773" s="9">
        <v>745</v>
      </c>
      <c r="G2773" s="9">
        <v>730</v>
      </c>
      <c r="H2773" s="9">
        <v>753</v>
      </c>
      <c r="I2773" s="9">
        <v>761</v>
      </c>
      <c r="J2773" s="9">
        <v>769</v>
      </c>
      <c r="K2773" s="9">
        <v>761</v>
      </c>
      <c r="L2773" s="6">
        <v>1000</v>
      </c>
      <c r="M2773" s="11">
        <f t="shared" si="582"/>
        <v>16000</v>
      </c>
      <c r="N2773" s="58">
        <f t="shared" si="583"/>
        <v>2.1476510067114094</v>
      </c>
    </row>
    <row r="2774" spans="1:14" ht="15.75">
      <c r="A2774" s="7">
        <v>47</v>
      </c>
      <c r="B2774" s="8">
        <v>42802</v>
      </c>
      <c r="C2774" s="6" t="s">
        <v>20</v>
      </c>
      <c r="D2774" s="6" t="s">
        <v>21</v>
      </c>
      <c r="E2774" s="6" t="s">
        <v>211</v>
      </c>
      <c r="F2774" s="9">
        <v>248</v>
      </c>
      <c r="G2774" s="9">
        <v>240</v>
      </c>
      <c r="H2774" s="9">
        <v>252</v>
      </c>
      <c r="I2774" s="9">
        <v>256</v>
      </c>
      <c r="J2774" s="9">
        <v>260</v>
      </c>
      <c r="K2774" s="9">
        <v>243</v>
      </c>
      <c r="L2774" s="6">
        <v>1000</v>
      </c>
      <c r="M2774" s="11">
        <f t="shared" si="582"/>
        <v>-5000</v>
      </c>
      <c r="N2774" s="58">
        <f t="shared" si="583"/>
        <v>-2.0161290322580645</v>
      </c>
    </row>
    <row r="2775" spans="1:14" ht="15.75">
      <c r="A2775" s="7">
        <v>48</v>
      </c>
      <c r="B2775" s="8">
        <v>42802</v>
      </c>
      <c r="C2775" s="6" t="s">
        <v>20</v>
      </c>
      <c r="D2775" s="6" t="s">
        <v>21</v>
      </c>
      <c r="E2775" s="6" t="s">
        <v>132</v>
      </c>
      <c r="F2775" s="9">
        <v>482</v>
      </c>
      <c r="G2775" s="9">
        <v>476</v>
      </c>
      <c r="H2775" s="9">
        <v>485</v>
      </c>
      <c r="I2775" s="9">
        <v>488</v>
      </c>
      <c r="J2775" s="9">
        <v>491</v>
      </c>
      <c r="K2775" s="9">
        <v>476</v>
      </c>
      <c r="L2775" s="6">
        <v>1000</v>
      </c>
      <c r="M2775" s="11">
        <f t="shared" si="582"/>
        <v>-6000</v>
      </c>
      <c r="N2775" s="58">
        <f t="shared" si="583"/>
        <v>-1.2448132780082988</v>
      </c>
    </row>
    <row r="2776" spans="1:14" ht="15.75">
      <c r="A2776" s="7">
        <v>49</v>
      </c>
      <c r="B2776" s="8">
        <v>42802</v>
      </c>
      <c r="C2776" s="6" t="s">
        <v>187</v>
      </c>
      <c r="D2776" s="6" t="s">
        <v>21</v>
      </c>
      <c r="E2776" s="6" t="s">
        <v>212</v>
      </c>
      <c r="F2776" s="9">
        <v>735</v>
      </c>
      <c r="G2776" s="9">
        <v>720</v>
      </c>
      <c r="H2776" s="9">
        <v>742</v>
      </c>
      <c r="I2776" s="9">
        <v>750</v>
      </c>
      <c r="J2776" s="9">
        <v>757</v>
      </c>
      <c r="K2776" s="9">
        <v>742</v>
      </c>
      <c r="L2776" s="6">
        <v>1000</v>
      </c>
      <c r="M2776" s="11">
        <f t="shared" si="582"/>
        <v>7000</v>
      </c>
      <c r="N2776" s="58">
        <f t="shared" si="583"/>
        <v>0.9523809523809524</v>
      </c>
    </row>
    <row r="2777" spans="1:14" ht="15.75">
      <c r="A2777" s="7">
        <v>50</v>
      </c>
      <c r="B2777" s="8">
        <v>42801</v>
      </c>
      <c r="C2777" s="6" t="s">
        <v>20</v>
      </c>
      <c r="D2777" s="6" t="s">
        <v>21</v>
      </c>
      <c r="E2777" s="6" t="s">
        <v>25</v>
      </c>
      <c r="F2777" s="9">
        <v>500</v>
      </c>
      <c r="G2777" s="9">
        <v>490</v>
      </c>
      <c r="H2777" s="9">
        <v>505</v>
      </c>
      <c r="I2777" s="9">
        <v>510</v>
      </c>
      <c r="J2777" s="9">
        <v>515</v>
      </c>
      <c r="K2777" s="9">
        <v>490</v>
      </c>
      <c r="L2777" s="6">
        <v>1000</v>
      </c>
      <c r="M2777" s="11">
        <f t="shared" si="582"/>
        <v>-10000</v>
      </c>
      <c r="N2777" s="58">
        <f t="shared" si="583"/>
        <v>-2</v>
      </c>
    </row>
    <row r="2778" spans="1:14" ht="15.75">
      <c r="A2778" s="7">
        <v>51</v>
      </c>
      <c r="B2778" s="8">
        <v>42801</v>
      </c>
      <c r="C2778" s="6" t="s">
        <v>20</v>
      </c>
      <c r="D2778" s="6" t="s">
        <v>21</v>
      </c>
      <c r="E2778" s="6" t="s">
        <v>168</v>
      </c>
      <c r="F2778" s="9">
        <v>697.5</v>
      </c>
      <c r="G2778" s="9">
        <v>682</v>
      </c>
      <c r="H2778" s="9">
        <v>705</v>
      </c>
      <c r="I2778" s="9">
        <v>713</v>
      </c>
      <c r="J2778" s="9">
        <v>720</v>
      </c>
      <c r="K2778" s="9">
        <v>705</v>
      </c>
      <c r="L2778" s="6">
        <v>1000</v>
      </c>
      <c r="M2778" s="11">
        <f t="shared" si="582"/>
        <v>7500</v>
      </c>
      <c r="N2778" s="58">
        <f t="shared" si="583"/>
        <v>1.0752688172043012</v>
      </c>
    </row>
    <row r="2779" spans="1:14" ht="15.75">
      <c r="A2779" s="7">
        <v>52</v>
      </c>
      <c r="B2779" s="8">
        <v>42801</v>
      </c>
      <c r="C2779" s="6" t="s">
        <v>20</v>
      </c>
      <c r="D2779" s="6" t="s">
        <v>21</v>
      </c>
      <c r="E2779" s="6" t="s">
        <v>213</v>
      </c>
      <c r="F2779" s="9">
        <v>525</v>
      </c>
      <c r="G2779" s="9">
        <v>515</v>
      </c>
      <c r="H2779" s="9">
        <v>530</v>
      </c>
      <c r="I2779" s="9">
        <v>535</v>
      </c>
      <c r="J2779" s="9">
        <v>540</v>
      </c>
      <c r="K2779" s="9">
        <v>530</v>
      </c>
      <c r="L2779" s="6">
        <v>1000</v>
      </c>
      <c r="M2779" s="11">
        <f t="shared" si="582"/>
        <v>5000</v>
      </c>
      <c r="N2779" s="58">
        <f t="shared" si="583"/>
        <v>0.9523809523809523</v>
      </c>
    </row>
    <row r="2780" spans="1:14" ht="15.75">
      <c r="A2780" s="7">
        <v>53</v>
      </c>
      <c r="B2780" s="8">
        <v>42801</v>
      </c>
      <c r="C2780" s="6" t="s">
        <v>20</v>
      </c>
      <c r="D2780" s="6" t="s">
        <v>21</v>
      </c>
      <c r="E2780" s="6" t="s">
        <v>203</v>
      </c>
      <c r="F2780" s="9">
        <v>555</v>
      </c>
      <c r="G2780" s="9">
        <v>545</v>
      </c>
      <c r="H2780" s="9">
        <v>560</v>
      </c>
      <c r="I2780" s="9">
        <v>565</v>
      </c>
      <c r="J2780" s="9">
        <v>570</v>
      </c>
      <c r="K2780" s="9">
        <v>570</v>
      </c>
      <c r="L2780" s="6">
        <v>1000</v>
      </c>
      <c r="M2780" s="11">
        <f t="shared" si="582"/>
        <v>15000</v>
      </c>
      <c r="N2780" s="58">
        <f t="shared" si="583"/>
        <v>2.7027027027027026</v>
      </c>
    </row>
    <row r="2781" spans="1:14" ht="15.75">
      <c r="A2781" s="7">
        <v>54</v>
      </c>
      <c r="B2781" s="8">
        <v>42800</v>
      </c>
      <c r="C2781" s="6" t="s">
        <v>187</v>
      </c>
      <c r="D2781" s="6" t="s">
        <v>21</v>
      </c>
      <c r="E2781" s="6" t="s">
        <v>214</v>
      </c>
      <c r="F2781" s="9">
        <v>383</v>
      </c>
      <c r="G2781" s="9">
        <v>375</v>
      </c>
      <c r="H2781" s="9">
        <v>387</v>
      </c>
      <c r="I2781" s="9">
        <v>391</v>
      </c>
      <c r="J2781" s="9">
        <v>395</v>
      </c>
      <c r="K2781" s="9">
        <v>387</v>
      </c>
      <c r="L2781" s="6">
        <v>1000</v>
      </c>
      <c r="M2781" s="11">
        <f t="shared" si="582"/>
        <v>4000</v>
      </c>
      <c r="N2781" s="58">
        <f t="shared" si="583"/>
        <v>1.0443864229765012</v>
      </c>
    </row>
    <row r="2782" spans="1:14" ht="15.75">
      <c r="A2782" s="7">
        <v>55</v>
      </c>
      <c r="B2782" s="8">
        <v>42800</v>
      </c>
      <c r="C2782" s="6" t="s">
        <v>20</v>
      </c>
      <c r="D2782" s="6" t="s">
        <v>21</v>
      </c>
      <c r="E2782" s="6" t="s">
        <v>215</v>
      </c>
      <c r="F2782" s="9">
        <v>167</v>
      </c>
      <c r="G2782" s="9">
        <v>161</v>
      </c>
      <c r="H2782" s="9">
        <v>170</v>
      </c>
      <c r="I2782" s="9">
        <v>173</v>
      </c>
      <c r="J2782" s="9">
        <v>176</v>
      </c>
      <c r="K2782" s="9">
        <v>170</v>
      </c>
      <c r="L2782" s="6">
        <v>1000</v>
      </c>
      <c r="M2782" s="11">
        <f t="shared" si="582"/>
        <v>3000</v>
      </c>
      <c r="N2782" s="58">
        <f t="shared" si="583"/>
        <v>1.7964071856287427</v>
      </c>
    </row>
    <row r="2783" spans="1:14" ht="15.75">
      <c r="A2783" s="7">
        <v>56</v>
      </c>
      <c r="B2783" s="8">
        <v>42800</v>
      </c>
      <c r="C2783" s="6" t="s">
        <v>20</v>
      </c>
      <c r="D2783" s="6" t="s">
        <v>21</v>
      </c>
      <c r="E2783" s="6" t="s">
        <v>111</v>
      </c>
      <c r="F2783" s="9">
        <v>226</v>
      </c>
      <c r="G2783" s="9">
        <v>219</v>
      </c>
      <c r="H2783" s="9">
        <v>230</v>
      </c>
      <c r="I2783" s="9">
        <v>234</v>
      </c>
      <c r="J2783" s="9">
        <v>238</v>
      </c>
      <c r="K2783" s="9">
        <v>234</v>
      </c>
      <c r="L2783" s="6">
        <v>1000</v>
      </c>
      <c r="M2783" s="11">
        <f t="shared" si="582"/>
        <v>8000</v>
      </c>
      <c r="N2783" s="58">
        <f t="shared" si="583"/>
        <v>3.5398230088495577</v>
      </c>
    </row>
    <row r="2784" spans="1:14" ht="15.75">
      <c r="A2784" s="7">
        <v>57</v>
      </c>
      <c r="B2784" s="8">
        <v>42800</v>
      </c>
      <c r="C2784" s="6" t="s">
        <v>20</v>
      </c>
      <c r="D2784" s="6" t="s">
        <v>21</v>
      </c>
      <c r="E2784" s="6" t="s">
        <v>195</v>
      </c>
      <c r="F2784" s="9">
        <v>745</v>
      </c>
      <c r="G2784" s="9">
        <v>730</v>
      </c>
      <c r="H2784" s="9">
        <v>755</v>
      </c>
      <c r="I2784" s="9">
        <v>763</v>
      </c>
      <c r="J2784" s="9">
        <v>770</v>
      </c>
      <c r="K2784" s="9">
        <v>770</v>
      </c>
      <c r="L2784" s="6">
        <v>1000</v>
      </c>
      <c r="M2784" s="11">
        <f t="shared" si="582"/>
        <v>25000</v>
      </c>
      <c r="N2784" s="58">
        <f t="shared" si="583"/>
        <v>3.3557046979865772</v>
      </c>
    </row>
    <row r="2785" spans="1:14" ht="15.75">
      <c r="A2785" s="7">
        <v>58</v>
      </c>
      <c r="B2785" s="8">
        <v>42797</v>
      </c>
      <c r="C2785" s="6" t="s">
        <v>20</v>
      </c>
      <c r="D2785" s="6" t="s">
        <v>21</v>
      </c>
      <c r="E2785" s="6" t="s">
        <v>216</v>
      </c>
      <c r="F2785" s="9">
        <v>370</v>
      </c>
      <c r="G2785" s="9">
        <v>362</v>
      </c>
      <c r="H2785" s="9">
        <v>374</v>
      </c>
      <c r="I2785" s="9">
        <v>378</v>
      </c>
      <c r="J2785" s="9">
        <v>382</v>
      </c>
      <c r="K2785" s="9">
        <v>378</v>
      </c>
      <c r="L2785" s="6">
        <v>1000</v>
      </c>
      <c r="M2785" s="11">
        <f t="shared" si="582"/>
        <v>8000</v>
      </c>
      <c r="N2785" s="58">
        <f t="shared" si="583"/>
        <v>2.162162162162162</v>
      </c>
    </row>
    <row r="2786" spans="1:14" ht="15.75">
      <c r="A2786" s="7">
        <v>59</v>
      </c>
      <c r="B2786" s="8">
        <v>42797</v>
      </c>
      <c r="C2786" s="6" t="s">
        <v>20</v>
      </c>
      <c r="D2786" s="6" t="s">
        <v>21</v>
      </c>
      <c r="E2786" s="6" t="s">
        <v>100</v>
      </c>
      <c r="F2786" s="9">
        <v>451</v>
      </c>
      <c r="G2786" s="9">
        <v>443</v>
      </c>
      <c r="H2786" s="9">
        <v>455</v>
      </c>
      <c r="I2786" s="9">
        <v>459</v>
      </c>
      <c r="J2786" s="9">
        <v>463</v>
      </c>
      <c r="K2786" s="9">
        <v>459</v>
      </c>
      <c r="L2786" s="6">
        <v>1000</v>
      </c>
      <c r="M2786" s="11">
        <f t="shared" si="582"/>
        <v>8000</v>
      </c>
      <c r="N2786" s="58">
        <f t="shared" si="583"/>
        <v>1.7738359201773837</v>
      </c>
    </row>
    <row r="2787" spans="1:14" ht="15.75">
      <c r="A2787" s="7">
        <v>60</v>
      </c>
      <c r="B2787" s="8">
        <v>42797</v>
      </c>
      <c r="C2787" s="6" t="s">
        <v>20</v>
      </c>
      <c r="D2787" s="6" t="s">
        <v>21</v>
      </c>
      <c r="E2787" s="6" t="s">
        <v>25</v>
      </c>
      <c r="F2787" s="9">
        <v>470</v>
      </c>
      <c r="G2787" s="9">
        <v>460</v>
      </c>
      <c r="H2787" s="9">
        <v>475</v>
      </c>
      <c r="I2787" s="9">
        <v>480</v>
      </c>
      <c r="J2787" s="9">
        <v>485</v>
      </c>
      <c r="K2787" s="9">
        <v>485</v>
      </c>
      <c r="L2787" s="6">
        <v>1000</v>
      </c>
      <c r="M2787" s="11">
        <f t="shared" si="582"/>
        <v>15000</v>
      </c>
      <c r="N2787" s="58">
        <f t="shared" si="583"/>
        <v>3.1914893617021276</v>
      </c>
    </row>
    <row r="2788" spans="1:14" ht="15.75">
      <c r="A2788" s="7">
        <v>61</v>
      </c>
      <c r="B2788" s="8">
        <v>42796</v>
      </c>
      <c r="C2788" s="6" t="s">
        <v>20</v>
      </c>
      <c r="D2788" s="6" t="s">
        <v>21</v>
      </c>
      <c r="E2788" s="6" t="s">
        <v>217</v>
      </c>
      <c r="F2788" s="9">
        <v>726</v>
      </c>
      <c r="G2788" s="9">
        <v>710</v>
      </c>
      <c r="H2788" s="9">
        <v>735</v>
      </c>
      <c r="I2788" s="9">
        <v>743</v>
      </c>
      <c r="J2788" s="9">
        <v>751</v>
      </c>
      <c r="K2788" s="9">
        <v>710</v>
      </c>
      <c r="L2788" s="6">
        <v>1000</v>
      </c>
      <c r="M2788" s="11">
        <f t="shared" si="582"/>
        <v>-16000</v>
      </c>
      <c r="N2788" s="58">
        <f t="shared" si="583"/>
        <v>-2.203856749311295</v>
      </c>
    </row>
    <row r="2789" spans="1:14" ht="15.75">
      <c r="A2789" s="7">
        <v>62</v>
      </c>
      <c r="B2789" s="8">
        <v>42796</v>
      </c>
      <c r="C2789" s="6" t="s">
        <v>20</v>
      </c>
      <c r="D2789" s="6" t="s">
        <v>21</v>
      </c>
      <c r="E2789" s="6" t="s">
        <v>218</v>
      </c>
      <c r="F2789" s="9">
        <v>1074</v>
      </c>
      <c r="G2789" s="9">
        <v>1054</v>
      </c>
      <c r="H2789" s="9">
        <v>1084</v>
      </c>
      <c r="I2789" s="9">
        <v>1094</v>
      </c>
      <c r="J2789" s="9">
        <v>1104</v>
      </c>
      <c r="K2789" s="9">
        <v>1054</v>
      </c>
      <c r="L2789" s="6">
        <v>1000</v>
      </c>
      <c r="M2789" s="11">
        <f t="shared" si="582"/>
        <v>-20000</v>
      </c>
      <c r="N2789" s="58">
        <f t="shared" si="583"/>
        <v>-1.86219739292365</v>
      </c>
    </row>
    <row r="2790" spans="1:14" ht="15.75">
      <c r="A2790" s="7">
        <v>63</v>
      </c>
      <c r="B2790" s="8">
        <v>42796</v>
      </c>
      <c r="C2790" s="6" t="s">
        <v>20</v>
      </c>
      <c r="D2790" s="6" t="s">
        <v>21</v>
      </c>
      <c r="E2790" s="6" t="s">
        <v>100</v>
      </c>
      <c r="F2790" s="9">
        <v>445</v>
      </c>
      <c r="G2790" s="9">
        <v>435</v>
      </c>
      <c r="H2790" s="9">
        <v>450</v>
      </c>
      <c r="I2790" s="9">
        <v>455</v>
      </c>
      <c r="J2790" s="9">
        <v>460</v>
      </c>
      <c r="K2790" s="9">
        <v>450</v>
      </c>
      <c r="L2790" s="6">
        <v>1000</v>
      </c>
      <c r="M2790" s="11">
        <f t="shared" si="582"/>
        <v>5000</v>
      </c>
      <c r="N2790" s="58">
        <f t="shared" si="583"/>
        <v>1.1235955056179774</v>
      </c>
    </row>
    <row r="2791" spans="1:14" ht="15.75">
      <c r="A2791" s="7">
        <v>64</v>
      </c>
      <c r="B2791" s="8">
        <v>42795</v>
      </c>
      <c r="C2791" s="6" t="s">
        <v>20</v>
      </c>
      <c r="D2791" s="6" t="s">
        <v>21</v>
      </c>
      <c r="E2791" s="6" t="s">
        <v>219</v>
      </c>
      <c r="F2791" s="9">
        <v>357</v>
      </c>
      <c r="G2791" s="9">
        <v>350</v>
      </c>
      <c r="H2791" s="9">
        <v>361</v>
      </c>
      <c r="I2791" s="9">
        <v>365</v>
      </c>
      <c r="J2791" s="9">
        <v>369</v>
      </c>
      <c r="K2791" s="9">
        <v>361</v>
      </c>
      <c r="L2791" s="6">
        <v>1000</v>
      </c>
      <c r="M2791" s="11">
        <f t="shared" si="582"/>
        <v>4000</v>
      </c>
      <c r="N2791" s="58">
        <f t="shared" si="583"/>
        <v>1.1204481792717087</v>
      </c>
    </row>
    <row r="2792" spans="1:14" ht="15.75">
      <c r="A2792" s="7">
        <v>65</v>
      </c>
      <c r="B2792" s="8">
        <v>42795</v>
      </c>
      <c r="C2792" s="6" t="s">
        <v>20</v>
      </c>
      <c r="D2792" s="6" t="s">
        <v>21</v>
      </c>
      <c r="E2792" s="6" t="s">
        <v>63</v>
      </c>
      <c r="F2792" s="9">
        <v>147.2</v>
      </c>
      <c r="G2792" s="9">
        <v>142</v>
      </c>
      <c r="H2792" s="9">
        <v>150</v>
      </c>
      <c r="I2792" s="9">
        <v>153</v>
      </c>
      <c r="J2792" s="9">
        <v>156</v>
      </c>
      <c r="K2792" s="9">
        <v>150</v>
      </c>
      <c r="L2792" s="6">
        <v>1000</v>
      </c>
      <c r="M2792" s="11">
        <f t="shared" si="582"/>
        <v>2800.0000000000114</v>
      </c>
      <c r="N2792" s="58">
        <f t="shared" si="583"/>
        <v>1.902173913043486</v>
      </c>
    </row>
    <row r="2793" spans="1:14" ht="15.75">
      <c r="A2793" s="7">
        <v>66</v>
      </c>
      <c r="B2793" s="8">
        <v>42795</v>
      </c>
      <c r="C2793" s="6" t="s">
        <v>187</v>
      </c>
      <c r="D2793" s="6" t="s">
        <v>21</v>
      </c>
      <c r="E2793" s="6" t="s">
        <v>168</v>
      </c>
      <c r="F2793" s="9">
        <v>700</v>
      </c>
      <c r="G2793" s="9">
        <v>685</v>
      </c>
      <c r="H2793" s="9">
        <v>708</v>
      </c>
      <c r="I2793" s="9">
        <v>716</v>
      </c>
      <c r="J2793" s="9">
        <v>724</v>
      </c>
      <c r="K2793" s="9">
        <v>715</v>
      </c>
      <c r="L2793" s="6">
        <v>1000</v>
      </c>
      <c r="M2793" s="11">
        <f t="shared" si="582"/>
        <v>15000</v>
      </c>
      <c r="N2793" s="58">
        <f t="shared" si="583"/>
        <v>2.142857142857143</v>
      </c>
    </row>
    <row r="2794" spans="1:14" ht="15.75">
      <c r="A2794" s="7">
        <v>4</v>
      </c>
      <c r="B2794" s="8">
        <v>42948</v>
      </c>
      <c r="C2794" s="6" t="s">
        <v>20</v>
      </c>
      <c r="D2794" s="6" t="s">
        <v>21</v>
      </c>
      <c r="E2794" s="6" t="s">
        <v>25</v>
      </c>
      <c r="F2794" s="9">
        <v>692</v>
      </c>
      <c r="G2794" s="9">
        <v>676</v>
      </c>
      <c r="H2794" s="9">
        <v>700</v>
      </c>
      <c r="I2794" s="9">
        <v>708</v>
      </c>
      <c r="J2794" s="9">
        <v>716</v>
      </c>
      <c r="K2794" s="9">
        <v>700</v>
      </c>
      <c r="L2794" s="10">
        <f>100000/F2794</f>
        <v>144.50867052023122</v>
      </c>
      <c r="M2794" s="11">
        <f>IF(D2794="BUY",(K2794-F2794)*(L2794),(F2794-K2794)*(L2794))</f>
        <v>1156.0693641618498</v>
      </c>
      <c r="N2794" s="58">
        <f>M2794/(L2794)/F2794%</f>
        <v>1.1560693641618498</v>
      </c>
    </row>
    <row r="2795" ht="15.75">
      <c r="B2795" s="23"/>
    </row>
    <row r="2796" spans="1:14" ht="15.75">
      <c r="A2796" s="82" t="s">
        <v>26</v>
      </c>
      <c r="B2796" s="23"/>
      <c r="C2796" s="24"/>
      <c r="D2796" s="25"/>
      <c r="E2796" s="26"/>
      <c r="F2796" s="26"/>
      <c r="G2796" s="27"/>
      <c r="H2796" s="35"/>
      <c r="I2796" s="35"/>
      <c r="J2796" s="35"/>
      <c r="K2796" s="26"/>
      <c r="L2796" s="21"/>
      <c r="N2796" s="91"/>
    </row>
    <row r="2797" spans="1:12" ht="15.75">
      <c r="A2797" s="82" t="s">
        <v>27</v>
      </c>
      <c r="B2797" s="23"/>
      <c r="C2797" s="24"/>
      <c r="D2797" s="25"/>
      <c r="E2797" s="26"/>
      <c r="F2797" s="26"/>
      <c r="G2797" s="27"/>
      <c r="H2797" s="26"/>
      <c r="I2797" s="26"/>
      <c r="J2797" s="26"/>
      <c r="K2797" s="26"/>
      <c r="L2797" s="21"/>
    </row>
    <row r="2798" spans="1:14" ht="15.75">
      <c r="A2798" s="82" t="s">
        <v>27</v>
      </c>
      <c r="B2798" s="23"/>
      <c r="C2798" s="24"/>
      <c r="D2798" s="25"/>
      <c r="E2798" s="26"/>
      <c r="F2798" s="26"/>
      <c r="G2798" s="27"/>
      <c r="H2798" s="26"/>
      <c r="I2798" s="26"/>
      <c r="J2798" s="26"/>
      <c r="K2798" s="26"/>
      <c r="L2798" s="21"/>
      <c r="M2798" s="21"/>
      <c r="N2798" s="21"/>
    </row>
    <row r="2799" spans="1:14" ht="16.5" thickBot="1">
      <c r="A2799" s="28"/>
      <c r="B2799" s="23"/>
      <c r="C2799" s="26"/>
      <c r="D2799" s="26"/>
      <c r="E2799" s="26"/>
      <c r="F2799" s="29"/>
      <c r="G2799" s="30"/>
      <c r="H2799" s="31" t="s">
        <v>28</v>
      </c>
      <c r="I2799" s="31"/>
      <c r="J2799" s="32"/>
      <c r="K2799" s="32"/>
      <c r="L2799" s="21"/>
      <c r="M2799" s="21"/>
      <c r="N2799" s="21"/>
    </row>
    <row r="2800" spans="1:12" ht="15.75">
      <c r="A2800" s="28"/>
      <c r="B2800" s="23"/>
      <c r="C2800" s="119" t="s">
        <v>29</v>
      </c>
      <c r="D2800" s="119"/>
      <c r="E2800" s="33">
        <v>66</v>
      </c>
      <c r="F2800" s="34">
        <f>F2801+F2802+F2803+F2804+F2805+F2806</f>
        <v>100</v>
      </c>
      <c r="G2800" s="35">
        <v>66</v>
      </c>
      <c r="H2800" s="36">
        <f>G2801/G2800%</f>
        <v>75.75757575757575</v>
      </c>
      <c r="I2800" s="36"/>
      <c r="J2800" s="36"/>
      <c r="L2800" s="21"/>
    </row>
    <row r="2801" spans="1:14" ht="15.75">
      <c r="A2801" s="28"/>
      <c r="B2801" s="23"/>
      <c r="C2801" s="115" t="s">
        <v>30</v>
      </c>
      <c r="D2801" s="115"/>
      <c r="E2801" s="37">
        <v>50</v>
      </c>
      <c r="F2801" s="38">
        <f>(E2801/E2800)*100</f>
        <v>75.75757575757575</v>
      </c>
      <c r="G2801" s="35">
        <v>50</v>
      </c>
      <c r="H2801" s="32"/>
      <c r="I2801" s="32"/>
      <c r="J2801" s="26"/>
      <c r="K2801" s="32"/>
      <c r="M2801" s="26" t="s">
        <v>31</v>
      </c>
      <c r="N2801" s="26"/>
    </row>
    <row r="2802" spans="1:14" ht="15.75">
      <c r="A2802" s="39"/>
      <c r="B2802" s="23"/>
      <c r="C2802" s="115" t="s">
        <v>32</v>
      </c>
      <c r="D2802" s="115"/>
      <c r="E2802" s="37">
        <v>1</v>
      </c>
      <c r="F2802" s="38">
        <f>(E2802/E2800)*100</f>
        <v>1.5151515151515151</v>
      </c>
      <c r="G2802" s="40"/>
      <c r="H2802" s="35"/>
      <c r="I2802" s="35"/>
      <c r="J2802" s="26"/>
      <c r="K2802" s="32"/>
      <c r="L2802" s="21"/>
      <c r="M2802" s="24"/>
      <c r="N2802" s="24"/>
    </row>
    <row r="2803" spans="1:14" ht="15.75">
      <c r="A2803" s="39"/>
      <c r="B2803" s="23"/>
      <c r="C2803" s="115" t="s">
        <v>33</v>
      </c>
      <c r="D2803" s="115"/>
      <c r="E2803" s="37">
        <v>4</v>
      </c>
      <c r="F2803" s="38">
        <f>(E2803/E2800)*100</f>
        <v>6.0606060606060606</v>
      </c>
      <c r="G2803" s="40"/>
      <c r="H2803" s="35"/>
      <c r="I2803" s="35"/>
      <c r="J2803" s="26"/>
      <c r="K2803" s="32"/>
      <c r="L2803" s="21"/>
      <c r="M2803" s="21"/>
      <c r="N2803" s="21"/>
    </row>
    <row r="2804" spans="1:14" ht="15.75">
      <c r="A2804" s="39"/>
      <c r="B2804" s="23"/>
      <c r="C2804" s="115" t="s">
        <v>34</v>
      </c>
      <c r="D2804" s="115"/>
      <c r="E2804" s="37">
        <v>11</v>
      </c>
      <c r="F2804" s="38">
        <f>(E2804/E2800)*100</f>
        <v>16.666666666666664</v>
      </c>
      <c r="G2804" s="40"/>
      <c r="H2804" s="26" t="s">
        <v>35</v>
      </c>
      <c r="I2804" s="26"/>
      <c r="J2804" s="41"/>
      <c r="K2804" s="32"/>
      <c r="L2804" s="21"/>
      <c r="M2804" s="21"/>
      <c r="N2804" s="21"/>
    </row>
    <row r="2805" spans="1:14" ht="15.75">
      <c r="A2805" s="39"/>
      <c r="B2805" s="23"/>
      <c r="C2805" s="115" t="s">
        <v>36</v>
      </c>
      <c r="D2805" s="115"/>
      <c r="E2805" s="37">
        <v>0</v>
      </c>
      <c r="F2805" s="38">
        <v>0</v>
      </c>
      <c r="G2805" s="40"/>
      <c r="H2805" s="26"/>
      <c r="I2805" s="26"/>
      <c r="J2805" s="41"/>
      <c r="K2805" s="32"/>
      <c r="L2805" s="21"/>
      <c r="M2805" s="21"/>
      <c r="N2805" s="21"/>
    </row>
    <row r="2806" spans="1:14" ht="16.5" thickBot="1">
      <c r="A2806" s="39"/>
      <c r="B2806" s="23"/>
      <c r="C2806" s="116" t="s">
        <v>37</v>
      </c>
      <c r="D2806" s="116"/>
      <c r="E2806" s="42"/>
      <c r="F2806" s="43">
        <f>(E2806/E2800)*100</f>
        <v>0</v>
      </c>
      <c r="G2806" s="40"/>
      <c r="H2806" s="26"/>
      <c r="I2806" s="26"/>
      <c r="M2806" s="21"/>
      <c r="N2806" s="21"/>
    </row>
    <row r="2807" spans="1:14" ht="15.75">
      <c r="A2807" s="83" t="s">
        <v>38</v>
      </c>
      <c r="B2807" s="23"/>
      <c r="C2807" s="24"/>
      <c r="D2807" s="24"/>
      <c r="E2807" s="26"/>
      <c r="F2807" s="26"/>
      <c r="G2807" s="84"/>
      <c r="H2807" s="85"/>
      <c r="I2807" s="85"/>
      <c r="J2807" s="85"/>
      <c r="K2807" s="26"/>
      <c r="L2807" s="21"/>
      <c r="M2807" s="44"/>
      <c r="N2807" s="44"/>
    </row>
    <row r="2808" spans="1:14" ht="15.75">
      <c r="A2808" s="25" t="s">
        <v>39</v>
      </c>
      <c r="B2808" s="23"/>
      <c r="C2808" s="86"/>
      <c r="D2808" s="87"/>
      <c r="E2808" s="28"/>
      <c r="F2808" s="85"/>
      <c r="G2808" s="84"/>
      <c r="H2808" s="85"/>
      <c r="I2808" s="85"/>
      <c r="J2808" s="85"/>
      <c r="K2808" s="26"/>
      <c r="L2808" s="21"/>
      <c r="M2808" s="28"/>
      <c r="N2808" s="28"/>
    </row>
    <row r="2809" spans="1:14" ht="15.75">
      <c r="A2809" s="25" t="s">
        <v>40</v>
      </c>
      <c r="B2809" s="23"/>
      <c r="C2809" s="24"/>
      <c r="D2809" s="87"/>
      <c r="E2809" s="28"/>
      <c r="F2809" s="85"/>
      <c r="G2809" s="84"/>
      <c r="H2809" s="32"/>
      <c r="I2809" s="32"/>
      <c r="J2809" s="32"/>
      <c r="K2809" s="26"/>
      <c r="L2809" s="21"/>
      <c r="M2809" s="21"/>
      <c r="N2809" s="21"/>
    </row>
    <row r="2810" spans="1:14" ht="15.75">
      <c r="A2810" s="25" t="s">
        <v>41</v>
      </c>
      <c r="B2810" s="86"/>
      <c r="C2810" s="24"/>
      <c r="D2810" s="87"/>
      <c r="E2810" s="28"/>
      <c r="F2810" s="85"/>
      <c r="G2810" s="30"/>
      <c r="H2810" s="32"/>
      <c r="I2810" s="32"/>
      <c r="J2810" s="32"/>
      <c r="K2810" s="26"/>
      <c r="L2810" s="21"/>
      <c r="M2810" s="21"/>
      <c r="N2810" s="21"/>
    </row>
    <row r="2811" spans="1:14" ht="15.75">
      <c r="A2811" s="25" t="s">
        <v>42</v>
      </c>
      <c r="B2811" s="39"/>
      <c r="C2811" s="24"/>
      <c r="D2811" s="88"/>
      <c r="E2811" s="85"/>
      <c r="F2811" s="85"/>
      <c r="G2811" s="30"/>
      <c r="H2811" s="32"/>
      <c r="I2811" s="32"/>
      <c r="J2811" s="32"/>
      <c r="K2811" s="85"/>
      <c r="L2811" s="21"/>
      <c r="M2811" s="21"/>
      <c r="N2811" s="21"/>
    </row>
    <row r="2812" ht="16.5" thickBot="1"/>
    <row r="2813" spans="1:14" ht="16.5" thickBot="1">
      <c r="A2813" s="124" t="s">
        <v>0</v>
      </c>
      <c r="B2813" s="124"/>
      <c r="C2813" s="124"/>
      <c r="D2813" s="124"/>
      <c r="E2813" s="124"/>
      <c r="F2813" s="124"/>
      <c r="G2813" s="124"/>
      <c r="H2813" s="124"/>
      <c r="I2813" s="124"/>
      <c r="J2813" s="124"/>
      <c r="K2813" s="124"/>
      <c r="L2813" s="124"/>
      <c r="M2813" s="124"/>
      <c r="N2813" s="124"/>
    </row>
    <row r="2814" spans="1:14" ht="16.5" thickBot="1">
      <c r="A2814" s="124"/>
      <c r="B2814" s="124"/>
      <c r="C2814" s="124"/>
      <c r="D2814" s="124"/>
      <c r="E2814" s="124"/>
      <c r="F2814" s="124"/>
      <c r="G2814" s="124"/>
      <c r="H2814" s="124"/>
      <c r="I2814" s="124"/>
      <c r="J2814" s="124"/>
      <c r="K2814" s="124"/>
      <c r="L2814" s="124"/>
      <c r="M2814" s="124"/>
      <c r="N2814" s="124"/>
    </row>
    <row r="2815" spans="1:14" ht="15.75">
      <c r="A2815" s="124"/>
      <c r="B2815" s="124"/>
      <c r="C2815" s="124"/>
      <c r="D2815" s="124"/>
      <c r="E2815" s="124"/>
      <c r="F2815" s="124"/>
      <c r="G2815" s="124"/>
      <c r="H2815" s="124"/>
      <c r="I2815" s="124"/>
      <c r="J2815" s="124"/>
      <c r="K2815" s="124"/>
      <c r="L2815" s="124"/>
      <c r="M2815" s="124"/>
      <c r="N2815" s="124"/>
    </row>
    <row r="2816" spans="1:14" ht="15.75">
      <c r="A2816" s="125" t="s">
        <v>1</v>
      </c>
      <c r="B2816" s="125"/>
      <c r="C2816" s="125"/>
      <c r="D2816" s="125"/>
      <c r="E2816" s="125"/>
      <c r="F2816" s="125"/>
      <c r="G2816" s="125"/>
      <c r="H2816" s="125"/>
      <c r="I2816" s="125"/>
      <c r="J2816" s="125"/>
      <c r="K2816" s="125"/>
      <c r="L2816" s="125"/>
      <c r="M2816" s="125"/>
      <c r="N2816" s="125"/>
    </row>
    <row r="2817" spans="1:14" ht="15.75">
      <c r="A2817" s="125" t="s">
        <v>2</v>
      </c>
      <c r="B2817" s="125"/>
      <c r="C2817" s="125"/>
      <c r="D2817" s="125"/>
      <c r="E2817" s="125"/>
      <c r="F2817" s="125"/>
      <c r="G2817" s="125"/>
      <c r="H2817" s="125"/>
      <c r="I2817" s="125"/>
      <c r="J2817" s="125"/>
      <c r="K2817" s="125"/>
      <c r="L2817" s="125"/>
      <c r="M2817" s="125"/>
      <c r="N2817" s="125"/>
    </row>
    <row r="2818" spans="1:14" ht="16.5" thickBot="1">
      <c r="A2818" s="126" t="s">
        <v>3</v>
      </c>
      <c r="B2818" s="126"/>
      <c r="C2818" s="126"/>
      <c r="D2818" s="126"/>
      <c r="E2818" s="126"/>
      <c r="F2818" s="126"/>
      <c r="G2818" s="126"/>
      <c r="H2818" s="126"/>
      <c r="I2818" s="126"/>
      <c r="J2818" s="126"/>
      <c r="K2818" s="126"/>
      <c r="L2818" s="126"/>
      <c r="M2818" s="126"/>
      <c r="N2818" s="126"/>
    </row>
    <row r="2819" spans="1:14" ht="15.75">
      <c r="A2819" s="54"/>
      <c r="B2819" s="54"/>
      <c r="C2819" s="54"/>
      <c r="D2819" s="55"/>
      <c r="E2819" s="56"/>
      <c r="F2819" s="57"/>
      <c r="G2819" s="56"/>
      <c r="H2819" s="56"/>
      <c r="I2819" s="56"/>
      <c r="J2819" s="56"/>
      <c r="K2819" s="55"/>
      <c r="L2819" s="55"/>
      <c r="M2819" s="55"/>
      <c r="N2819" s="55"/>
    </row>
    <row r="2820" spans="1:14" ht="15.75">
      <c r="A2820" s="127" t="s">
        <v>220</v>
      </c>
      <c r="B2820" s="127"/>
      <c r="C2820" s="127"/>
      <c r="D2820" s="127"/>
      <c r="E2820" s="127"/>
      <c r="F2820" s="127"/>
      <c r="G2820" s="127"/>
      <c r="H2820" s="127"/>
      <c r="I2820" s="127"/>
      <c r="J2820" s="127"/>
      <c r="K2820" s="127"/>
      <c r="L2820" s="127"/>
      <c r="M2820" s="127"/>
      <c r="N2820" s="127"/>
    </row>
    <row r="2821" spans="1:14" ht="15.75">
      <c r="A2821" s="127" t="s">
        <v>5</v>
      </c>
      <c r="B2821" s="127"/>
      <c r="C2821" s="127"/>
      <c r="D2821" s="127"/>
      <c r="E2821" s="127"/>
      <c r="F2821" s="127"/>
      <c r="G2821" s="127"/>
      <c r="H2821" s="127"/>
      <c r="I2821" s="127"/>
      <c r="J2821" s="127"/>
      <c r="K2821" s="127"/>
      <c r="L2821" s="127"/>
      <c r="M2821" s="127"/>
      <c r="N2821" s="127"/>
    </row>
    <row r="2822" spans="1:14" ht="16.5" customHeight="1">
      <c r="A2822" s="122" t="s">
        <v>6</v>
      </c>
      <c r="B2822" s="117" t="s">
        <v>7</v>
      </c>
      <c r="C2822" s="117" t="s">
        <v>8</v>
      </c>
      <c r="D2822" s="122" t="s">
        <v>9</v>
      </c>
      <c r="E2822" s="117" t="s">
        <v>10</v>
      </c>
      <c r="F2822" s="128" t="s">
        <v>11</v>
      </c>
      <c r="G2822" s="128" t="s">
        <v>12</v>
      </c>
      <c r="H2822" s="117" t="s">
        <v>13</v>
      </c>
      <c r="I2822" s="117" t="s">
        <v>14</v>
      </c>
      <c r="J2822" s="117" t="s">
        <v>15</v>
      </c>
      <c r="K2822" s="129" t="s">
        <v>16</v>
      </c>
      <c r="L2822" s="117" t="s">
        <v>17</v>
      </c>
      <c r="M2822" s="117" t="s">
        <v>18</v>
      </c>
      <c r="N2822" s="117" t="s">
        <v>19</v>
      </c>
    </row>
    <row r="2823" spans="1:14" ht="15.75">
      <c r="A2823" s="122"/>
      <c r="B2823" s="117"/>
      <c r="C2823" s="117"/>
      <c r="D2823" s="122"/>
      <c r="E2823" s="117"/>
      <c r="F2823" s="128"/>
      <c r="G2823" s="128"/>
      <c r="H2823" s="117"/>
      <c r="I2823" s="117"/>
      <c r="J2823" s="117"/>
      <c r="K2823" s="129"/>
      <c r="L2823" s="117"/>
      <c r="M2823" s="117"/>
      <c r="N2823" s="117"/>
    </row>
    <row r="2824" spans="1:14" ht="15.75">
      <c r="A2824" s="7">
        <v>1</v>
      </c>
      <c r="B2824" s="8">
        <v>42794</v>
      </c>
      <c r="C2824" s="6" t="s">
        <v>20</v>
      </c>
      <c r="D2824" s="6" t="s">
        <v>21</v>
      </c>
      <c r="E2824" s="6" t="s">
        <v>195</v>
      </c>
      <c r="F2824" s="9">
        <v>690</v>
      </c>
      <c r="G2824" s="9">
        <v>675</v>
      </c>
      <c r="H2824" s="9">
        <v>696</v>
      </c>
      <c r="I2824" s="9">
        <v>703</v>
      </c>
      <c r="J2824" s="9">
        <v>710</v>
      </c>
      <c r="K2824" s="9">
        <v>710</v>
      </c>
      <c r="L2824" s="6">
        <v>1000</v>
      </c>
      <c r="M2824" s="11">
        <f aca="true" t="shared" si="584" ref="M2824:M2891">IF(D2824="BUY",(K2824-F2824)*(L2824),(F2824-K2824)*(L2824))</f>
        <v>20000</v>
      </c>
      <c r="N2824" s="58">
        <f aca="true" t="shared" si="585" ref="N2824:N2891">M2824/(L2824)/F2824%</f>
        <v>2.898550724637681</v>
      </c>
    </row>
    <row r="2825" spans="1:14" ht="15.75">
      <c r="A2825" s="7">
        <v>2</v>
      </c>
      <c r="B2825" s="8">
        <v>42794</v>
      </c>
      <c r="C2825" s="6" t="s">
        <v>20</v>
      </c>
      <c r="D2825" s="6" t="s">
        <v>21</v>
      </c>
      <c r="E2825" s="6" t="s">
        <v>221</v>
      </c>
      <c r="F2825" s="9">
        <v>480</v>
      </c>
      <c r="G2825" s="9">
        <v>470</v>
      </c>
      <c r="H2825" s="9">
        <v>485</v>
      </c>
      <c r="I2825" s="9">
        <v>490</v>
      </c>
      <c r="J2825" s="9">
        <v>495</v>
      </c>
      <c r="K2825" s="9">
        <v>495</v>
      </c>
      <c r="L2825" s="6">
        <v>1000</v>
      </c>
      <c r="M2825" s="11">
        <f t="shared" si="584"/>
        <v>15000</v>
      </c>
      <c r="N2825" s="58">
        <f t="shared" si="585"/>
        <v>3.125</v>
      </c>
    </row>
    <row r="2826" spans="1:14" ht="15.75">
      <c r="A2826" s="7">
        <v>3</v>
      </c>
      <c r="B2826" s="8">
        <v>42794</v>
      </c>
      <c r="C2826" s="6" t="s">
        <v>20</v>
      </c>
      <c r="D2826" s="6" t="s">
        <v>21</v>
      </c>
      <c r="E2826" s="6" t="s">
        <v>222</v>
      </c>
      <c r="F2826" s="9">
        <v>517.5</v>
      </c>
      <c r="G2826" s="9">
        <v>507</v>
      </c>
      <c r="H2826" s="9">
        <v>523</v>
      </c>
      <c r="I2826" s="9">
        <v>528</v>
      </c>
      <c r="J2826" s="9">
        <v>533</v>
      </c>
      <c r="K2826" s="9">
        <v>523</v>
      </c>
      <c r="L2826" s="6">
        <v>1000</v>
      </c>
      <c r="M2826" s="11">
        <f t="shared" si="584"/>
        <v>5500</v>
      </c>
      <c r="N2826" s="58">
        <f t="shared" si="585"/>
        <v>1.0628019323671498</v>
      </c>
    </row>
    <row r="2827" spans="1:14" ht="15.75">
      <c r="A2827" s="7">
        <v>4</v>
      </c>
      <c r="B2827" s="8">
        <v>42794</v>
      </c>
      <c r="C2827" s="6" t="s">
        <v>20</v>
      </c>
      <c r="D2827" s="6" t="s">
        <v>21</v>
      </c>
      <c r="E2827" s="6" t="s">
        <v>222</v>
      </c>
      <c r="F2827" s="9">
        <v>490</v>
      </c>
      <c r="G2827" s="9">
        <v>480</v>
      </c>
      <c r="H2827" s="9">
        <v>495</v>
      </c>
      <c r="I2827" s="9">
        <v>500</v>
      </c>
      <c r="J2827" s="9">
        <v>505</v>
      </c>
      <c r="K2827" s="9">
        <v>505</v>
      </c>
      <c r="L2827" s="6">
        <v>1000</v>
      </c>
      <c r="M2827" s="11">
        <f t="shared" si="584"/>
        <v>15000</v>
      </c>
      <c r="N2827" s="58">
        <f t="shared" si="585"/>
        <v>3.061224489795918</v>
      </c>
    </row>
    <row r="2828" spans="1:14" ht="15.75">
      <c r="A2828" s="7">
        <v>5</v>
      </c>
      <c r="B2828" s="8">
        <v>42793</v>
      </c>
      <c r="C2828" s="6" t="s">
        <v>20</v>
      </c>
      <c r="D2828" s="6" t="s">
        <v>21</v>
      </c>
      <c r="E2828" s="6" t="s">
        <v>223</v>
      </c>
      <c r="F2828" s="9">
        <v>604</v>
      </c>
      <c r="G2828" s="9">
        <v>590</v>
      </c>
      <c r="H2828" s="9">
        <v>610</v>
      </c>
      <c r="I2828" s="9">
        <v>616</v>
      </c>
      <c r="J2828" s="9">
        <v>622</v>
      </c>
      <c r="K2828" s="9">
        <v>610</v>
      </c>
      <c r="L2828" s="6">
        <v>1000</v>
      </c>
      <c r="M2828" s="11">
        <f t="shared" si="584"/>
        <v>6000</v>
      </c>
      <c r="N2828" s="58">
        <f t="shared" si="585"/>
        <v>0.9933774834437086</v>
      </c>
    </row>
    <row r="2829" spans="1:14" ht="15.75">
      <c r="A2829" s="7">
        <v>6</v>
      </c>
      <c r="B2829" s="8">
        <v>42793</v>
      </c>
      <c r="C2829" s="6" t="s">
        <v>20</v>
      </c>
      <c r="D2829" s="6" t="s">
        <v>21</v>
      </c>
      <c r="E2829" s="6" t="s">
        <v>222</v>
      </c>
      <c r="F2829" s="9">
        <v>473</v>
      </c>
      <c r="G2829" s="9">
        <v>463</v>
      </c>
      <c r="H2829" s="9">
        <v>478</v>
      </c>
      <c r="I2829" s="9">
        <v>483</v>
      </c>
      <c r="J2829" s="9">
        <v>488</v>
      </c>
      <c r="K2829" s="9">
        <v>488</v>
      </c>
      <c r="L2829" s="6">
        <v>1000</v>
      </c>
      <c r="M2829" s="11">
        <f t="shared" si="584"/>
        <v>15000</v>
      </c>
      <c r="N2829" s="58">
        <f t="shared" si="585"/>
        <v>3.1712473572938684</v>
      </c>
    </row>
    <row r="2830" spans="1:14" ht="15.75">
      <c r="A2830" s="7">
        <v>7</v>
      </c>
      <c r="B2830" s="8">
        <v>42793</v>
      </c>
      <c r="C2830" s="6" t="s">
        <v>20</v>
      </c>
      <c r="D2830" s="6" t="s">
        <v>21</v>
      </c>
      <c r="E2830" s="6" t="s">
        <v>22</v>
      </c>
      <c r="F2830" s="9">
        <v>412</v>
      </c>
      <c r="G2830" s="9">
        <v>392</v>
      </c>
      <c r="H2830" s="9">
        <v>416</v>
      </c>
      <c r="I2830" s="9">
        <v>420</v>
      </c>
      <c r="J2830" s="9">
        <v>424</v>
      </c>
      <c r="K2830" s="9">
        <v>416</v>
      </c>
      <c r="L2830" s="6">
        <v>1000</v>
      </c>
      <c r="M2830" s="11">
        <f t="shared" si="584"/>
        <v>4000</v>
      </c>
      <c r="N2830" s="58">
        <f t="shared" si="585"/>
        <v>0.970873786407767</v>
      </c>
    </row>
    <row r="2831" spans="1:14" ht="15.75">
      <c r="A2831" s="7">
        <v>8</v>
      </c>
      <c r="B2831" s="8">
        <v>42793</v>
      </c>
      <c r="C2831" s="6" t="s">
        <v>20</v>
      </c>
      <c r="D2831" s="6" t="s">
        <v>21</v>
      </c>
      <c r="E2831" s="6" t="s">
        <v>224</v>
      </c>
      <c r="F2831" s="9">
        <v>432</v>
      </c>
      <c r="G2831" s="9">
        <v>424</v>
      </c>
      <c r="H2831" s="9">
        <v>437</v>
      </c>
      <c r="I2831" s="9">
        <v>442</v>
      </c>
      <c r="J2831" s="9">
        <v>446</v>
      </c>
      <c r="K2831" s="9">
        <v>446</v>
      </c>
      <c r="L2831" s="6">
        <v>1000</v>
      </c>
      <c r="M2831" s="11">
        <f t="shared" si="584"/>
        <v>14000</v>
      </c>
      <c r="N2831" s="58">
        <f t="shared" si="585"/>
        <v>3.2407407407407405</v>
      </c>
    </row>
    <row r="2832" spans="1:14" ht="15.75">
      <c r="A2832" s="7">
        <v>9</v>
      </c>
      <c r="B2832" s="8">
        <v>53</v>
      </c>
      <c r="C2832" s="6" t="s">
        <v>20</v>
      </c>
      <c r="D2832" s="6" t="s">
        <v>21</v>
      </c>
      <c r="E2832" s="6" t="s">
        <v>24</v>
      </c>
      <c r="F2832" s="9">
        <v>1135</v>
      </c>
      <c r="G2832" s="9">
        <v>1115</v>
      </c>
      <c r="H2832" s="9">
        <v>1145</v>
      </c>
      <c r="I2832" s="9">
        <v>1155</v>
      </c>
      <c r="J2832" s="9">
        <v>1165</v>
      </c>
      <c r="K2832" s="9">
        <v>1115</v>
      </c>
      <c r="L2832" s="6">
        <v>1000</v>
      </c>
      <c r="M2832" s="11">
        <f t="shared" si="584"/>
        <v>-20000</v>
      </c>
      <c r="N2832" s="58">
        <f t="shared" si="585"/>
        <v>-1.762114537444934</v>
      </c>
    </row>
    <row r="2833" spans="1:14" ht="15.75">
      <c r="A2833" s="7">
        <v>10</v>
      </c>
      <c r="B2833" s="8">
        <v>53</v>
      </c>
      <c r="C2833" s="6" t="s">
        <v>20</v>
      </c>
      <c r="D2833" s="6" t="s">
        <v>21</v>
      </c>
      <c r="E2833" s="6" t="s">
        <v>225</v>
      </c>
      <c r="F2833" s="9">
        <v>217</v>
      </c>
      <c r="G2833" s="9">
        <v>221</v>
      </c>
      <c r="H2833" s="9">
        <v>220</v>
      </c>
      <c r="I2833" s="9">
        <v>223</v>
      </c>
      <c r="J2833" s="9">
        <v>226</v>
      </c>
      <c r="K2833" s="9">
        <v>220</v>
      </c>
      <c r="L2833" s="6">
        <v>1000</v>
      </c>
      <c r="M2833" s="11">
        <f t="shared" si="584"/>
        <v>3000</v>
      </c>
      <c r="N2833" s="58">
        <f t="shared" si="585"/>
        <v>1.3824884792626728</v>
      </c>
    </row>
    <row r="2834" spans="1:14" ht="15.75">
      <c r="A2834" s="7">
        <v>11</v>
      </c>
      <c r="B2834" s="8">
        <v>53</v>
      </c>
      <c r="C2834" s="6" t="s">
        <v>20</v>
      </c>
      <c r="D2834" s="6" t="s">
        <v>21</v>
      </c>
      <c r="E2834" s="6" t="s">
        <v>226</v>
      </c>
      <c r="F2834" s="9">
        <v>1004</v>
      </c>
      <c r="G2834" s="9">
        <v>984</v>
      </c>
      <c r="H2834" s="9">
        <v>1014</v>
      </c>
      <c r="I2834" s="9">
        <v>1024</v>
      </c>
      <c r="J2834" s="9">
        <v>1034</v>
      </c>
      <c r="K2834" s="9">
        <v>1024</v>
      </c>
      <c r="L2834" s="6">
        <v>1000</v>
      </c>
      <c r="M2834" s="11">
        <f t="shared" si="584"/>
        <v>20000</v>
      </c>
      <c r="N2834" s="58">
        <f t="shared" si="585"/>
        <v>1.9920318725099604</v>
      </c>
    </row>
    <row r="2835" spans="1:14" ht="15.75">
      <c r="A2835" s="7">
        <v>12</v>
      </c>
      <c r="B2835" s="8">
        <v>52</v>
      </c>
      <c r="C2835" s="6" t="s">
        <v>20</v>
      </c>
      <c r="D2835" s="6" t="s">
        <v>21</v>
      </c>
      <c r="E2835" s="6" t="s">
        <v>227</v>
      </c>
      <c r="F2835" s="9">
        <v>302</v>
      </c>
      <c r="G2835" s="9">
        <v>296</v>
      </c>
      <c r="H2835" s="9">
        <v>305</v>
      </c>
      <c r="I2835" s="9">
        <v>308</v>
      </c>
      <c r="J2835" s="9">
        <v>311</v>
      </c>
      <c r="K2835" s="9">
        <v>311</v>
      </c>
      <c r="L2835" s="6">
        <v>1000</v>
      </c>
      <c r="M2835" s="11">
        <f t="shared" si="584"/>
        <v>9000</v>
      </c>
      <c r="N2835" s="58">
        <f t="shared" si="585"/>
        <v>2.980132450331126</v>
      </c>
    </row>
    <row r="2836" spans="1:14" ht="15.75">
      <c r="A2836" s="7">
        <v>13</v>
      </c>
      <c r="B2836" s="8">
        <v>52</v>
      </c>
      <c r="C2836" s="6" t="s">
        <v>187</v>
      </c>
      <c r="D2836" s="6" t="s">
        <v>21</v>
      </c>
      <c r="E2836" s="6" t="s">
        <v>228</v>
      </c>
      <c r="F2836" s="9">
        <v>500</v>
      </c>
      <c r="G2836" s="9">
        <v>488</v>
      </c>
      <c r="H2836" s="9">
        <v>506</v>
      </c>
      <c r="I2836" s="9">
        <v>512</v>
      </c>
      <c r="J2836" s="9">
        <v>518</v>
      </c>
      <c r="K2836" s="9">
        <v>506</v>
      </c>
      <c r="L2836" s="6">
        <v>1000</v>
      </c>
      <c r="M2836" s="11">
        <f t="shared" si="584"/>
        <v>6000</v>
      </c>
      <c r="N2836" s="58">
        <f t="shared" si="585"/>
        <v>1.2</v>
      </c>
    </row>
    <row r="2837" spans="1:14" ht="15.75">
      <c r="A2837" s="7">
        <v>14</v>
      </c>
      <c r="B2837" s="8">
        <v>52</v>
      </c>
      <c r="C2837" s="6" t="s">
        <v>20</v>
      </c>
      <c r="D2837" s="6" t="s">
        <v>21</v>
      </c>
      <c r="E2837" s="6" t="s">
        <v>229</v>
      </c>
      <c r="F2837" s="9">
        <v>215</v>
      </c>
      <c r="G2837" s="9">
        <v>209</v>
      </c>
      <c r="H2837" s="9">
        <v>218</v>
      </c>
      <c r="I2837" s="9">
        <v>221</v>
      </c>
      <c r="J2837" s="9">
        <v>224</v>
      </c>
      <c r="K2837" s="9">
        <v>218</v>
      </c>
      <c r="L2837" s="6">
        <v>1000</v>
      </c>
      <c r="M2837" s="11">
        <f t="shared" si="584"/>
        <v>3000</v>
      </c>
      <c r="N2837" s="58">
        <f t="shared" si="585"/>
        <v>1.3953488372093024</v>
      </c>
    </row>
    <row r="2838" spans="1:14" ht="15.75">
      <c r="A2838" s="7">
        <v>15</v>
      </c>
      <c r="B2838" s="8">
        <v>52</v>
      </c>
      <c r="C2838" s="6" t="s">
        <v>20</v>
      </c>
      <c r="D2838" s="6" t="s">
        <v>21</v>
      </c>
      <c r="E2838" s="6" t="s">
        <v>45</v>
      </c>
      <c r="F2838" s="9">
        <v>142</v>
      </c>
      <c r="G2838" s="9">
        <v>136</v>
      </c>
      <c r="H2838" s="9">
        <v>145</v>
      </c>
      <c r="I2838" s="9">
        <v>148</v>
      </c>
      <c r="J2838" s="9">
        <v>151</v>
      </c>
      <c r="K2838" s="9">
        <v>136</v>
      </c>
      <c r="L2838" s="6">
        <v>1000</v>
      </c>
      <c r="M2838" s="11">
        <f t="shared" si="584"/>
        <v>-6000</v>
      </c>
      <c r="N2838" s="58">
        <f t="shared" si="585"/>
        <v>-4.225352112676057</v>
      </c>
    </row>
    <row r="2839" spans="1:14" ht="15.75">
      <c r="A2839" s="7">
        <v>16</v>
      </c>
      <c r="B2839" s="8">
        <v>52</v>
      </c>
      <c r="C2839" s="6" t="s">
        <v>20</v>
      </c>
      <c r="D2839" s="6" t="s">
        <v>21</v>
      </c>
      <c r="E2839" s="6" t="s">
        <v>230</v>
      </c>
      <c r="F2839" s="9">
        <v>502</v>
      </c>
      <c r="G2839" s="9">
        <v>490</v>
      </c>
      <c r="H2839" s="9">
        <v>507</v>
      </c>
      <c r="I2839" s="9">
        <v>512</v>
      </c>
      <c r="J2839" s="9">
        <v>517</v>
      </c>
      <c r="K2839" s="9">
        <v>507</v>
      </c>
      <c r="L2839" s="6">
        <v>1000</v>
      </c>
      <c r="M2839" s="11">
        <f t="shared" si="584"/>
        <v>5000</v>
      </c>
      <c r="N2839" s="58">
        <f t="shared" si="585"/>
        <v>0.9960159362549802</v>
      </c>
    </row>
    <row r="2840" spans="1:14" ht="15.75">
      <c r="A2840" s="7">
        <v>17</v>
      </c>
      <c r="B2840" s="8">
        <v>52</v>
      </c>
      <c r="C2840" s="6" t="s">
        <v>20</v>
      </c>
      <c r="D2840" s="6" t="s">
        <v>21</v>
      </c>
      <c r="E2840" s="6" t="s">
        <v>231</v>
      </c>
      <c r="F2840" s="9">
        <v>400</v>
      </c>
      <c r="G2840" s="9">
        <v>392</v>
      </c>
      <c r="H2840" s="9">
        <v>404</v>
      </c>
      <c r="I2840" s="9">
        <v>408</v>
      </c>
      <c r="J2840" s="9">
        <v>412</v>
      </c>
      <c r="K2840" s="9">
        <v>404</v>
      </c>
      <c r="L2840" s="6">
        <v>1000</v>
      </c>
      <c r="M2840" s="11">
        <f t="shared" si="584"/>
        <v>4000</v>
      </c>
      <c r="N2840" s="58">
        <f t="shared" si="585"/>
        <v>1</v>
      </c>
    </row>
    <row r="2841" spans="1:14" ht="15.75">
      <c r="A2841" s="7">
        <v>18</v>
      </c>
      <c r="B2841" s="8">
        <v>52</v>
      </c>
      <c r="C2841" s="6" t="s">
        <v>20</v>
      </c>
      <c r="D2841" s="6" t="s">
        <v>21</v>
      </c>
      <c r="E2841" s="6" t="s">
        <v>126</v>
      </c>
      <c r="F2841" s="9">
        <v>540</v>
      </c>
      <c r="G2841" s="9">
        <v>535</v>
      </c>
      <c r="H2841" s="9">
        <v>545</v>
      </c>
      <c r="I2841" s="9">
        <v>550</v>
      </c>
      <c r="J2841" s="9">
        <v>555</v>
      </c>
      <c r="K2841" s="9">
        <v>555</v>
      </c>
      <c r="L2841" s="6">
        <v>1000</v>
      </c>
      <c r="M2841" s="11">
        <f t="shared" si="584"/>
        <v>15000</v>
      </c>
      <c r="N2841" s="58">
        <f t="shared" si="585"/>
        <v>2.7777777777777777</v>
      </c>
    </row>
    <row r="2842" spans="1:14" ht="15.75">
      <c r="A2842" s="7">
        <v>19</v>
      </c>
      <c r="B2842" s="8">
        <v>51</v>
      </c>
      <c r="C2842" s="6" t="s">
        <v>187</v>
      </c>
      <c r="D2842" s="6" t="s">
        <v>21</v>
      </c>
      <c r="E2842" s="6" t="s">
        <v>232</v>
      </c>
      <c r="F2842" s="9">
        <v>152</v>
      </c>
      <c r="G2842" s="9">
        <v>147</v>
      </c>
      <c r="H2842" s="9">
        <v>155</v>
      </c>
      <c r="I2842" s="9">
        <v>158</v>
      </c>
      <c r="J2842" s="9">
        <v>161</v>
      </c>
      <c r="K2842" s="9">
        <v>155</v>
      </c>
      <c r="L2842" s="6">
        <v>1000</v>
      </c>
      <c r="M2842" s="11">
        <f t="shared" si="584"/>
        <v>3000</v>
      </c>
      <c r="N2842" s="58">
        <f t="shared" si="585"/>
        <v>1.9736842105263157</v>
      </c>
    </row>
    <row r="2843" spans="1:14" ht="15.75">
      <c r="A2843" s="7">
        <v>20</v>
      </c>
      <c r="B2843" s="8">
        <v>51</v>
      </c>
      <c r="C2843" s="6" t="s">
        <v>20</v>
      </c>
      <c r="D2843" s="6" t="s">
        <v>21</v>
      </c>
      <c r="E2843" s="6" t="s">
        <v>222</v>
      </c>
      <c r="F2843" s="9">
        <v>460</v>
      </c>
      <c r="G2843" s="9">
        <v>450</v>
      </c>
      <c r="H2843" s="9">
        <v>465</v>
      </c>
      <c r="I2843" s="9">
        <v>470</v>
      </c>
      <c r="J2843" s="9">
        <v>475</v>
      </c>
      <c r="K2843" s="9">
        <v>464.3</v>
      </c>
      <c r="L2843" s="6">
        <v>1000</v>
      </c>
      <c r="M2843" s="11">
        <f t="shared" si="584"/>
        <v>4300.000000000011</v>
      </c>
      <c r="N2843" s="58">
        <f t="shared" si="585"/>
        <v>0.9347826086956545</v>
      </c>
    </row>
    <row r="2844" spans="1:14" ht="15.75">
      <c r="A2844" s="7">
        <v>21</v>
      </c>
      <c r="B2844" s="8">
        <v>51</v>
      </c>
      <c r="C2844" s="6" t="s">
        <v>20</v>
      </c>
      <c r="D2844" s="6" t="s">
        <v>21</v>
      </c>
      <c r="E2844" s="6" t="s">
        <v>233</v>
      </c>
      <c r="F2844" s="9">
        <v>161</v>
      </c>
      <c r="G2844" s="9">
        <v>155</v>
      </c>
      <c r="H2844" s="9">
        <v>164</v>
      </c>
      <c r="I2844" s="9">
        <v>167</v>
      </c>
      <c r="J2844" s="9">
        <v>170</v>
      </c>
      <c r="K2844" s="9">
        <v>164</v>
      </c>
      <c r="L2844" s="6">
        <v>1000</v>
      </c>
      <c r="M2844" s="11">
        <f t="shared" si="584"/>
        <v>3000</v>
      </c>
      <c r="N2844" s="58">
        <f t="shared" si="585"/>
        <v>1.8633540372670807</v>
      </c>
    </row>
    <row r="2845" spans="1:14" ht="15.75">
      <c r="A2845" s="7">
        <v>22</v>
      </c>
      <c r="B2845" s="8">
        <v>51</v>
      </c>
      <c r="C2845" s="6" t="s">
        <v>20</v>
      </c>
      <c r="D2845" s="6" t="s">
        <v>94</v>
      </c>
      <c r="E2845" s="6" t="s">
        <v>228</v>
      </c>
      <c r="F2845" s="9">
        <v>487</v>
      </c>
      <c r="G2845" s="9">
        <v>497</v>
      </c>
      <c r="H2845" s="9">
        <v>482</v>
      </c>
      <c r="I2845" s="9">
        <v>477</v>
      </c>
      <c r="J2845" s="9">
        <v>472</v>
      </c>
      <c r="K2845" s="9">
        <v>482</v>
      </c>
      <c r="L2845" s="6">
        <v>1000</v>
      </c>
      <c r="M2845" s="11">
        <f t="shared" si="584"/>
        <v>5000</v>
      </c>
      <c r="N2845" s="58">
        <f t="shared" si="585"/>
        <v>1.0266940451745379</v>
      </c>
    </row>
    <row r="2846" spans="1:14" ht="15.75">
      <c r="A2846" s="7">
        <v>23</v>
      </c>
      <c r="B2846" s="8">
        <v>48</v>
      </c>
      <c r="C2846" s="6" t="s">
        <v>20</v>
      </c>
      <c r="D2846" s="6" t="s">
        <v>21</v>
      </c>
      <c r="E2846" s="6" t="s">
        <v>234</v>
      </c>
      <c r="F2846" s="9">
        <v>430</v>
      </c>
      <c r="G2846" s="9">
        <v>422</v>
      </c>
      <c r="H2846" s="9">
        <v>434</v>
      </c>
      <c r="I2846" s="9">
        <v>438</v>
      </c>
      <c r="J2846" s="9">
        <v>442</v>
      </c>
      <c r="K2846" s="9">
        <v>434</v>
      </c>
      <c r="L2846" s="6">
        <v>1000</v>
      </c>
      <c r="M2846" s="11">
        <f t="shared" si="584"/>
        <v>4000</v>
      </c>
      <c r="N2846" s="58">
        <f t="shared" si="585"/>
        <v>0.9302325581395349</v>
      </c>
    </row>
    <row r="2847" spans="1:14" ht="15.75">
      <c r="A2847" s="7">
        <v>24</v>
      </c>
      <c r="B2847" s="8">
        <v>48</v>
      </c>
      <c r="C2847" s="6" t="s">
        <v>20</v>
      </c>
      <c r="D2847" s="6" t="s">
        <v>21</v>
      </c>
      <c r="E2847" s="6" t="s">
        <v>235</v>
      </c>
      <c r="F2847" s="9">
        <v>856.3</v>
      </c>
      <c r="G2847" s="9">
        <v>840</v>
      </c>
      <c r="H2847" s="9">
        <v>865</v>
      </c>
      <c r="I2847" s="9">
        <v>873</v>
      </c>
      <c r="J2847" s="9">
        <v>881</v>
      </c>
      <c r="K2847" s="9">
        <v>873</v>
      </c>
      <c r="L2847" s="6">
        <v>1000</v>
      </c>
      <c r="M2847" s="11">
        <f t="shared" si="584"/>
        <v>16700.000000000044</v>
      </c>
      <c r="N2847" s="58">
        <f t="shared" si="585"/>
        <v>1.9502510802288968</v>
      </c>
    </row>
    <row r="2848" spans="1:14" ht="15.75">
      <c r="A2848" s="7">
        <v>25</v>
      </c>
      <c r="B2848" s="8">
        <v>48</v>
      </c>
      <c r="C2848" s="6" t="s">
        <v>20</v>
      </c>
      <c r="D2848" s="6" t="s">
        <v>21</v>
      </c>
      <c r="E2848" s="6" t="s">
        <v>236</v>
      </c>
      <c r="F2848" s="9">
        <v>312</v>
      </c>
      <c r="G2848" s="9">
        <v>305</v>
      </c>
      <c r="H2848" s="9">
        <v>316</v>
      </c>
      <c r="I2848" s="9">
        <v>319</v>
      </c>
      <c r="J2848" s="9">
        <v>322</v>
      </c>
      <c r="K2848" s="9">
        <v>322</v>
      </c>
      <c r="L2848" s="6">
        <v>1000</v>
      </c>
      <c r="M2848" s="11">
        <f t="shared" si="584"/>
        <v>10000</v>
      </c>
      <c r="N2848" s="58">
        <f t="shared" si="585"/>
        <v>3.205128205128205</v>
      </c>
    </row>
    <row r="2849" spans="1:14" ht="15.75">
      <c r="A2849" s="7">
        <v>26</v>
      </c>
      <c r="B2849" s="8">
        <v>47</v>
      </c>
      <c r="C2849" s="6" t="s">
        <v>20</v>
      </c>
      <c r="D2849" s="6" t="s">
        <v>21</v>
      </c>
      <c r="E2849" s="6" t="s">
        <v>237</v>
      </c>
      <c r="F2849" s="9">
        <v>118</v>
      </c>
      <c r="G2849" s="9">
        <v>112</v>
      </c>
      <c r="H2849" s="9">
        <v>121</v>
      </c>
      <c r="I2849" s="9">
        <v>124</v>
      </c>
      <c r="J2849" s="9">
        <v>127</v>
      </c>
      <c r="K2849" s="9">
        <v>121</v>
      </c>
      <c r="L2849" s="6">
        <v>1000</v>
      </c>
      <c r="M2849" s="11">
        <f t="shared" si="584"/>
        <v>3000</v>
      </c>
      <c r="N2849" s="58">
        <f t="shared" si="585"/>
        <v>2.5423728813559325</v>
      </c>
    </row>
    <row r="2850" spans="1:14" ht="15.75">
      <c r="A2850" s="7">
        <v>27</v>
      </c>
      <c r="B2850" s="8">
        <v>47</v>
      </c>
      <c r="C2850" s="6" t="s">
        <v>20</v>
      </c>
      <c r="D2850" s="6" t="s">
        <v>21</v>
      </c>
      <c r="E2850" s="6" t="s">
        <v>238</v>
      </c>
      <c r="F2850" s="9">
        <v>304.3</v>
      </c>
      <c r="G2850" s="9">
        <v>298</v>
      </c>
      <c r="H2850" s="9">
        <v>307</v>
      </c>
      <c r="I2850" s="9">
        <v>311</v>
      </c>
      <c r="J2850" s="9">
        <v>315</v>
      </c>
      <c r="K2850" s="9">
        <v>298</v>
      </c>
      <c r="L2850" s="6">
        <v>1000</v>
      </c>
      <c r="M2850" s="11">
        <f t="shared" si="584"/>
        <v>-6300.000000000011</v>
      </c>
      <c r="N2850" s="58">
        <f t="shared" si="585"/>
        <v>-2.0703253368386494</v>
      </c>
    </row>
    <row r="2851" spans="1:14" ht="15.75">
      <c r="A2851" s="7">
        <v>28</v>
      </c>
      <c r="B2851" s="8">
        <v>47</v>
      </c>
      <c r="C2851" s="6" t="s">
        <v>20</v>
      </c>
      <c r="D2851" s="6" t="s">
        <v>21</v>
      </c>
      <c r="E2851" s="6" t="s">
        <v>66</v>
      </c>
      <c r="F2851" s="9">
        <v>290</v>
      </c>
      <c r="G2851" s="9">
        <v>284</v>
      </c>
      <c r="H2851" s="9">
        <v>293</v>
      </c>
      <c r="I2851" s="9">
        <v>296</v>
      </c>
      <c r="J2851" s="9">
        <v>299</v>
      </c>
      <c r="K2851" s="9">
        <v>296</v>
      </c>
      <c r="L2851" s="6">
        <v>1000</v>
      </c>
      <c r="M2851" s="11">
        <f t="shared" si="584"/>
        <v>6000</v>
      </c>
      <c r="N2851" s="58">
        <f t="shared" si="585"/>
        <v>2.0689655172413794</v>
      </c>
    </row>
    <row r="2852" spans="1:14" ht="15.75">
      <c r="A2852" s="7">
        <v>29</v>
      </c>
      <c r="B2852" s="8">
        <v>42781</v>
      </c>
      <c r="C2852" s="6" t="s">
        <v>20</v>
      </c>
      <c r="D2852" s="6" t="s">
        <v>21</v>
      </c>
      <c r="E2852" s="6" t="s">
        <v>239</v>
      </c>
      <c r="F2852" s="9">
        <v>414</v>
      </c>
      <c r="G2852" s="9">
        <v>406</v>
      </c>
      <c r="H2852" s="9">
        <v>418</v>
      </c>
      <c r="I2852" s="9">
        <v>422</v>
      </c>
      <c r="J2852" s="9">
        <v>426</v>
      </c>
      <c r="K2852" s="9">
        <v>411</v>
      </c>
      <c r="L2852" s="6">
        <v>1000</v>
      </c>
      <c r="M2852" s="11">
        <f t="shared" si="584"/>
        <v>-3000</v>
      </c>
      <c r="N2852" s="58">
        <f t="shared" si="585"/>
        <v>-0.7246376811594204</v>
      </c>
    </row>
    <row r="2853" spans="1:14" ht="15.75">
      <c r="A2853" s="7">
        <v>30</v>
      </c>
      <c r="B2853" s="8">
        <v>42781</v>
      </c>
      <c r="C2853" s="6" t="s">
        <v>20</v>
      </c>
      <c r="D2853" s="6" t="s">
        <v>94</v>
      </c>
      <c r="E2853" s="6" t="s">
        <v>57</v>
      </c>
      <c r="F2853" s="9">
        <v>703</v>
      </c>
      <c r="G2853" s="9">
        <v>718</v>
      </c>
      <c r="H2853" s="9">
        <v>696</v>
      </c>
      <c r="I2853" s="9">
        <v>690</v>
      </c>
      <c r="J2853" s="9">
        <v>682</v>
      </c>
      <c r="K2853" s="9">
        <v>709</v>
      </c>
      <c r="L2853" s="6">
        <v>1000</v>
      </c>
      <c r="M2853" s="11">
        <f t="shared" si="584"/>
        <v>-6000</v>
      </c>
      <c r="N2853" s="58">
        <f t="shared" si="585"/>
        <v>-0.8534850640113798</v>
      </c>
    </row>
    <row r="2854" spans="1:14" ht="15.75">
      <c r="A2854" s="7">
        <v>31</v>
      </c>
      <c r="B2854" s="8">
        <v>42781</v>
      </c>
      <c r="C2854" s="6" t="s">
        <v>20</v>
      </c>
      <c r="D2854" s="6" t="s">
        <v>21</v>
      </c>
      <c r="E2854" s="6" t="s">
        <v>203</v>
      </c>
      <c r="F2854" s="9">
        <v>438</v>
      </c>
      <c r="G2854" s="9">
        <v>425</v>
      </c>
      <c r="H2854" s="9">
        <v>443</v>
      </c>
      <c r="I2854" s="9">
        <v>448</v>
      </c>
      <c r="J2854" s="9">
        <v>453</v>
      </c>
      <c r="K2854" s="9">
        <v>443</v>
      </c>
      <c r="L2854" s="6">
        <v>1000</v>
      </c>
      <c r="M2854" s="11">
        <f t="shared" si="584"/>
        <v>5000</v>
      </c>
      <c r="N2854" s="58">
        <f t="shared" si="585"/>
        <v>1.1415525114155252</v>
      </c>
    </row>
    <row r="2855" spans="1:14" ht="15.75">
      <c r="A2855" s="7">
        <v>32</v>
      </c>
      <c r="B2855" s="8">
        <v>46</v>
      </c>
      <c r="C2855" s="6" t="s">
        <v>20</v>
      </c>
      <c r="D2855" s="6" t="s">
        <v>94</v>
      </c>
      <c r="E2855" s="6" t="s">
        <v>88</v>
      </c>
      <c r="F2855" s="9">
        <v>415</v>
      </c>
      <c r="G2855" s="9">
        <v>423</v>
      </c>
      <c r="H2855" s="9">
        <v>411</v>
      </c>
      <c r="I2855" s="9">
        <v>407</v>
      </c>
      <c r="J2855" s="9">
        <v>403</v>
      </c>
      <c r="K2855" s="9">
        <v>411</v>
      </c>
      <c r="L2855" s="6">
        <v>1000</v>
      </c>
      <c r="M2855" s="11">
        <f t="shared" si="584"/>
        <v>4000</v>
      </c>
      <c r="N2855" s="58">
        <f t="shared" si="585"/>
        <v>0.9638554216867469</v>
      </c>
    </row>
    <row r="2856" spans="1:14" ht="15.75">
      <c r="A2856" s="7">
        <v>33</v>
      </c>
      <c r="B2856" s="8">
        <v>45</v>
      </c>
      <c r="C2856" s="6" t="s">
        <v>20</v>
      </c>
      <c r="D2856" s="6" t="s">
        <v>21</v>
      </c>
      <c r="E2856" s="6" t="s">
        <v>240</v>
      </c>
      <c r="F2856" s="9">
        <v>70</v>
      </c>
      <c r="G2856" s="9">
        <v>66</v>
      </c>
      <c r="H2856" s="9">
        <v>72</v>
      </c>
      <c r="I2856" s="9">
        <v>74</v>
      </c>
      <c r="J2856" s="9">
        <v>76</v>
      </c>
      <c r="K2856" s="9">
        <v>68</v>
      </c>
      <c r="L2856" s="6">
        <v>1000</v>
      </c>
      <c r="M2856" s="11">
        <f t="shared" si="584"/>
        <v>-2000</v>
      </c>
      <c r="N2856" s="58">
        <f t="shared" si="585"/>
        <v>-2.857142857142857</v>
      </c>
    </row>
    <row r="2857" spans="1:14" ht="15.75">
      <c r="A2857" s="7">
        <v>34</v>
      </c>
      <c r="B2857" s="8">
        <v>45</v>
      </c>
      <c r="C2857" s="6" t="s">
        <v>20</v>
      </c>
      <c r="D2857" s="6" t="s">
        <v>21</v>
      </c>
      <c r="E2857" s="6" t="s">
        <v>241</v>
      </c>
      <c r="F2857" s="9">
        <v>108</v>
      </c>
      <c r="G2857" s="9">
        <v>105</v>
      </c>
      <c r="H2857" s="9">
        <v>110</v>
      </c>
      <c r="I2857" s="9">
        <v>112</v>
      </c>
      <c r="J2857" s="9">
        <v>114</v>
      </c>
      <c r="K2857" s="9">
        <v>114</v>
      </c>
      <c r="L2857" s="6">
        <v>1000</v>
      </c>
      <c r="M2857" s="11">
        <f t="shared" si="584"/>
        <v>6000</v>
      </c>
      <c r="N2857" s="58">
        <f t="shared" si="585"/>
        <v>5.555555555555555</v>
      </c>
    </row>
    <row r="2858" spans="1:14" ht="15.75">
      <c r="A2858" s="7">
        <v>35</v>
      </c>
      <c r="B2858" s="8">
        <v>45</v>
      </c>
      <c r="C2858" s="6" t="s">
        <v>20</v>
      </c>
      <c r="D2858" s="6" t="s">
        <v>21</v>
      </c>
      <c r="E2858" s="6" t="s">
        <v>242</v>
      </c>
      <c r="F2858" s="9">
        <v>445</v>
      </c>
      <c r="G2858" s="9">
        <v>435</v>
      </c>
      <c r="H2858" s="9">
        <v>450</v>
      </c>
      <c r="I2858" s="9">
        <v>455</v>
      </c>
      <c r="J2858" s="9">
        <v>460</v>
      </c>
      <c r="K2858" s="9">
        <v>455</v>
      </c>
      <c r="L2858" s="6">
        <v>1000</v>
      </c>
      <c r="M2858" s="11">
        <f t="shared" si="584"/>
        <v>10000</v>
      </c>
      <c r="N2858" s="58">
        <f t="shared" si="585"/>
        <v>2.2471910112359548</v>
      </c>
    </row>
    <row r="2859" spans="1:14" ht="15.75">
      <c r="A2859" s="7">
        <v>36</v>
      </c>
      <c r="B2859" s="8">
        <v>45</v>
      </c>
      <c r="C2859" s="6" t="s">
        <v>20</v>
      </c>
      <c r="D2859" s="6" t="s">
        <v>21</v>
      </c>
      <c r="E2859" s="6" t="s">
        <v>243</v>
      </c>
      <c r="F2859" s="9">
        <v>873</v>
      </c>
      <c r="G2859" s="9">
        <v>855</v>
      </c>
      <c r="H2859" s="9">
        <v>881</v>
      </c>
      <c r="I2859" s="9">
        <v>890</v>
      </c>
      <c r="J2859" s="9">
        <v>898</v>
      </c>
      <c r="K2859" s="9">
        <v>898</v>
      </c>
      <c r="L2859" s="6">
        <v>1000</v>
      </c>
      <c r="M2859" s="11">
        <f t="shared" si="584"/>
        <v>25000</v>
      </c>
      <c r="N2859" s="58">
        <f t="shared" si="585"/>
        <v>2.86368843069874</v>
      </c>
    </row>
    <row r="2860" spans="1:14" ht="15.75">
      <c r="A2860" s="7">
        <v>37</v>
      </c>
      <c r="B2860" s="8">
        <v>42779</v>
      </c>
      <c r="C2860" s="6" t="s">
        <v>244</v>
      </c>
      <c r="D2860" s="6" t="s">
        <v>21</v>
      </c>
      <c r="E2860" s="6" t="s">
        <v>245</v>
      </c>
      <c r="F2860" s="9">
        <v>400</v>
      </c>
      <c r="G2860" s="9">
        <v>385</v>
      </c>
      <c r="H2860" s="9">
        <v>408</v>
      </c>
      <c r="I2860" s="9">
        <v>416</v>
      </c>
      <c r="J2860" s="9">
        <v>424</v>
      </c>
      <c r="K2860" s="9">
        <v>416</v>
      </c>
      <c r="L2860" s="6">
        <v>1000</v>
      </c>
      <c r="M2860" s="11">
        <f t="shared" si="584"/>
        <v>16000</v>
      </c>
      <c r="N2860" s="58">
        <f t="shared" si="585"/>
        <v>4</v>
      </c>
    </row>
    <row r="2861" spans="1:14" ht="15.75">
      <c r="A2861" s="7">
        <v>38</v>
      </c>
      <c r="B2861" s="8">
        <v>42776</v>
      </c>
      <c r="C2861" s="6" t="s">
        <v>20</v>
      </c>
      <c r="D2861" s="6" t="s">
        <v>21</v>
      </c>
      <c r="E2861" s="6" t="s">
        <v>246</v>
      </c>
      <c r="F2861" s="9">
        <v>322.3</v>
      </c>
      <c r="G2861" s="9">
        <v>314</v>
      </c>
      <c r="H2861" s="9">
        <v>326</v>
      </c>
      <c r="I2861" s="9">
        <v>330</v>
      </c>
      <c r="J2861" s="9">
        <v>334</v>
      </c>
      <c r="K2861" s="9">
        <v>314</v>
      </c>
      <c r="L2861" s="6">
        <v>1000</v>
      </c>
      <c r="M2861" s="11">
        <f t="shared" si="584"/>
        <v>-8300.000000000011</v>
      </c>
      <c r="N2861" s="58">
        <f t="shared" si="585"/>
        <v>-2.575240459199507</v>
      </c>
    </row>
    <row r="2862" spans="1:14" ht="15.75">
      <c r="A2862" s="7">
        <v>39</v>
      </c>
      <c r="B2862" s="8">
        <v>42776</v>
      </c>
      <c r="C2862" s="6" t="s">
        <v>20</v>
      </c>
      <c r="D2862" s="6" t="s">
        <v>21</v>
      </c>
      <c r="E2862" s="6" t="s">
        <v>247</v>
      </c>
      <c r="F2862" s="9">
        <v>200</v>
      </c>
      <c r="G2862" s="9">
        <v>194</v>
      </c>
      <c r="H2862" s="9">
        <v>204</v>
      </c>
      <c r="I2862" s="9">
        <v>208</v>
      </c>
      <c r="J2862" s="9">
        <v>212</v>
      </c>
      <c r="K2862" s="9">
        <v>208</v>
      </c>
      <c r="L2862" s="6">
        <v>1000</v>
      </c>
      <c r="M2862" s="11">
        <f t="shared" si="584"/>
        <v>8000</v>
      </c>
      <c r="N2862" s="58">
        <f t="shared" si="585"/>
        <v>4</v>
      </c>
    </row>
    <row r="2863" spans="1:14" ht="15.75">
      <c r="A2863" s="7">
        <v>40</v>
      </c>
      <c r="B2863" s="8">
        <v>42775</v>
      </c>
      <c r="C2863" s="6" t="s">
        <v>20</v>
      </c>
      <c r="D2863" s="6" t="s">
        <v>21</v>
      </c>
      <c r="E2863" s="6" t="s">
        <v>236</v>
      </c>
      <c r="F2863" s="9">
        <v>302</v>
      </c>
      <c r="G2863" s="9">
        <v>296</v>
      </c>
      <c r="H2863" s="9">
        <v>305</v>
      </c>
      <c r="I2863" s="9">
        <v>308</v>
      </c>
      <c r="J2863" s="9">
        <v>311</v>
      </c>
      <c r="K2863" s="9">
        <v>305</v>
      </c>
      <c r="L2863" s="6">
        <v>1000</v>
      </c>
      <c r="M2863" s="11">
        <f t="shared" si="584"/>
        <v>3000</v>
      </c>
      <c r="N2863" s="58">
        <f t="shared" si="585"/>
        <v>0.9933774834437086</v>
      </c>
    </row>
    <row r="2864" spans="1:14" ht="15.75">
      <c r="A2864" s="7">
        <v>41</v>
      </c>
      <c r="B2864" s="8">
        <v>42775</v>
      </c>
      <c r="C2864" s="6" t="s">
        <v>20</v>
      </c>
      <c r="D2864" s="6" t="s">
        <v>21</v>
      </c>
      <c r="E2864" s="6" t="s">
        <v>248</v>
      </c>
      <c r="F2864" s="9">
        <v>228</v>
      </c>
      <c r="G2864" s="9">
        <v>220</v>
      </c>
      <c r="H2864" s="9">
        <v>232</v>
      </c>
      <c r="I2864" s="9">
        <v>236</v>
      </c>
      <c r="J2864" s="9">
        <v>240</v>
      </c>
      <c r="K2864" s="9">
        <v>232</v>
      </c>
      <c r="L2864" s="6">
        <v>1000</v>
      </c>
      <c r="M2864" s="11">
        <f t="shared" si="584"/>
        <v>4000</v>
      </c>
      <c r="N2864" s="58">
        <f t="shared" si="585"/>
        <v>1.7543859649122808</v>
      </c>
    </row>
    <row r="2865" spans="1:14" ht="15.75">
      <c r="A2865" s="7">
        <v>42</v>
      </c>
      <c r="B2865" s="8">
        <v>42775</v>
      </c>
      <c r="C2865" s="6" t="s">
        <v>20</v>
      </c>
      <c r="D2865" s="6" t="s">
        <v>21</v>
      </c>
      <c r="E2865" s="6" t="s">
        <v>249</v>
      </c>
      <c r="F2865" s="9">
        <v>142</v>
      </c>
      <c r="G2865" s="9">
        <v>136</v>
      </c>
      <c r="H2865" s="9">
        <v>145</v>
      </c>
      <c r="I2865" s="9">
        <v>148</v>
      </c>
      <c r="J2865" s="9">
        <v>151</v>
      </c>
      <c r="K2865" s="9">
        <v>148</v>
      </c>
      <c r="L2865" s="6">
        <v>1000</v>
      </c>
      <c r="M2865" s="11">
        <f t="shared" si="584"/>
        <v>6000</v>
      </c>
      <c r="N2865" s="58">
        <f t="shared" si="585"/>
        <v>4.225352112676057</v>
      </c>
    </row>
    <row r="2866" spans="1:14" ht="15.75">
      <c r="A2866" s="7">
        <v>43</v>
      </c>
      <c r="B2866" s="8">
        <v>42775</v>
      </c>
      <c r="C2866" s="6" t="s">
        <v>20</v>
      </c>
      <c r="D2866" s="6" t="s">
        <v>21</v>
      </c>
      <c r="E2866" s="6" t="s">
        <v>203</v>
      </c>
      <c r="F2866" s="9">
        <v>415</v>
      </c>
      <c r="G2866" s="9">
        <v>411</v>
      </c>
      <c r="H2866" s="9">
        <v>417</v>
      </c>
      <c r="I2866" s="9">
        <v>419</v>
      </c>
      <c r="J2866" s="9">
        <v>421</v>
      </c>
      <c r="K2866" s="9">
        <v>421</v>
      </c>
      <c r="L2866" s="6">
        <v>1200</v>
      </c>
      <c r="M2866" s="11">
        <f t="shared" si="584"/>
        <v>7200</v>
      </c>
      <c r="N2866" s="58">
        <f t="shared" si="585"/>
        <v>1.4457831325301203</v>
      </c>
    </row>
    <row r="2867" spans="1:14" ht="15.75">
      <c r="A2867" s="7">
        <v>44</v>
      </c>
      <c r="B2867" s="8">
        <v>42774</v>
      </c>
      <c r="C2867" s="6" t="s">
        <v>20</v>
      </c>
      <c r="D2867" s="6" t="s">
        <v>21</v>
      </c>
      <c r="E2867" s="6" t="s">
        <v>80</v>
      </c>
      <c r="F2867" s="9">
        <v>1500</v>
      </c>
      <c r="G2867" s="9">
        <v>1470</v>
      </c>
      <c r="H2867" s="9">
        <v>1515</v>
      </c>
      <c r="I2867" s="9">
        <v>1530</v>
      </c>
      <c r="J2867" s="9">
        <v>1545</v>
      </c>
      <c r="K2867" s="9">
        <v>1470</v>
      </c>
      <c r="L2867" s="6">
        <v>1000</v>
      </c>
      <c r="M2867" s="11">
        <f t="shared" si="584"/>
        <v>-30000</v>
      </c>
      <c r="N2867" s="58">
        <f t="shared" si="585"/>
        <v>-2</v>
      </c>
    </row>
    <row r="2868" spans="1:14" ht="15.75">
      <c r="A2868" s="7">
        <v>45</v>
      </c>
      <c r="B2868" s="8">
        <v>42774</v>
      </c>
      <c r="C2868" s="6" t="s">
        <v>20</v>
      </c>
      <c r="D2868" s="6" t="s">
        <v>21</v>
      </c>
      <c r="E2868" s="6" t="s">
        <v>250</v>
      </c>
      <c r="F2868" s="9">
        <v>566</v>
      </c>
      <c r="G2868" s="9">
        <v>556</v>
      </c>
      <c r="H2868" s="9">
        <v>571</v>
      </c>
      <c r="I2868" s="9">
        <v>576</v>
      </c>
      <c r="J2868" s="9">
        <v>581</v>
      </c>
      <c r="K2868" s="9">
        <v>571</v>
      </c>
      <c r="L2868" s="6">
        <v>1000</v>
      </c>
      <c r="M2868" s="11">
        <f t="shared" si="584"/>
        <v>5000</v>
      </c>
      <c r="N2868" s="58">
        <f t="shared" si="585"/>
        <v>0.8833922261484098</v>
      </c>
    </row>
    <row r="2869" spans="1:14" ht="15.75">
      <c r="A2869" s="7">
        <v>46</v>
      </c>
      <c r="B2869" s="8">
        <v>42774</v>
      </c>
      <c r="C2869" s="6" t="s">
        <v>20</v>
      </c>
      <c r="D2869" s="6" t="s">
        <v>21</v>
      </c>
      <c r="E2869" s="6" t="s">
        <v>100</v>
      </c>
      <c r="F2869" s="9">
        <v>440</v>
      </c>
      <c r="G2869" s="9">
        <v>430</v>
      </c>
      <c r="H2869" s="9">
        <v>445</v>
      </c>
      <c r="I2869" s="9">
        <v>450</v>
      </c>
      <c r="J2869" s="9">
        <v>455</v>
      </c>
      <c r="K2869" s="9">
        <v>445</v>
      </c>
      <c r="L2869" s="6">
        <v>1000</v>
      </c>
      <c r="M2869" s="11">
        <f t="shared" si="584"/>
        <v>5000</v>
      </c>
      <c r="N2869" s="58">
        <f t="shared" si="585"/>
        <v>1.1363636363636362</v>
      </c>
    </row>
    <row r="2870" spans="1:14" ht="15.75">
      <c r="A2870" s="7">
        <v>47</v>
      </c>
      <c r="B2870" s="8">
        <v>42774</v>
      </c>
      <c r="C2870" s="6" t="s">
        <v>20</v>
      </c>
      <c r="D2870" s="6" t="s">
        <v>21</v>
      </c>
      <c r="E2870" s="6" t="s">
        <v>251</v>
      </c>
      <c r="F2870" s="9">
        <v>145.7</v>
      </c>
      <c r="G2870" s="9">
        <v>142.5</v>
      </c>
      <c r="H2870" s="9">
        <v>148.5</v>
      </c>
      <c r="I2870" s="9">
        <v>151.5</v>
      </c>
      <c r="J2870" s="9">
        <v>154.5</v>
      </c>
      <c r="K2870" s="9">
        <v>148.5</v>
      </c>
      <c r="L2870" s="6">
        <v>1000</v>
      </c>
      <c r="M2870" s="11">
        <f t="shared" si="584"/>
        <v>2800.0000000000114</v>
      </c>
      <c r="N2870" s="58">
        <f t="shared" si="585"/>
        <v>1.9217570350034396</v>
      </c>
    </row>
    <row r="2871" spans="1:14" ht="15.75">
      <c r="A2871" s="7">
        <v>48</v>
      </c>
      <c r="B2871" s="8">
        <v>42773</v>
      </c>
      <c r="C2871" s="6" t="s">
        <v>20</v>
      </c>
      <c r="D2871" s="6" t="s">
        <v>21</v>
      </c>
      <c r="E2871" s="6" t="s">
        <v>252</v>
      </c>
      <c r="F2871" s="9">
        <v>168</v>
      </c>
      <c r="G2871" s="9">
        <v>163</v>
      </c>
      <c r="H2871" s="9">
        <v>171</v>
      </c>
      <c r="I2871" s="9">
        <v>174</v>
      </c>
      <c r="J2871" s="9">
        <v>177</v>
      </c>
      <c r="K2871" s="9">
        <v>163</v>
      </c>
      <c r="L2871" s="6">
        <v>1000</v>
      </c>
      <c r="M2871" s="11">
        <f t="shared" si="584"/>
        <v>-5000</v>
      </c>
      <c r="N2871" s="58">
        <f t="shared" si="585"/>
        <v>-2.9761904761904763</v>
      </c>
    </row>
    <row r="2872" spans="1:14" ht="15.75">
      <c r="A2872" s="7">
        <v>49</v>
      </c>
      <c r="B2872" s="8">
        <v>42773</v>
      </c>
      <c r="C2872" s="6" t="s">
        <v>20</v>
      </c>
      <c r="D2872" s="6" t="s">
        <v>21</v>
      </c>
      <c r="E2872" s="6" t="s">
        <v>253</v>
      </c>
      <c r="F2872" s="9">
        <v>584</v>
      </c>
      <c r="G2872" s="9">
        <v>572</v>
      </c>
      <c r="H2872" s="9">
        <v>590</v>
      </c>
      <c r="I2872" s="9">
        <v>595</v>
      </c>
      <c r="J2872" s="9">
        <v>601</v>
      </c>
      <c r="K2872" s="9">
        <v>572</v>
      </c>
      <c r="L2872" s="6">
        <v>1000</v>
      </c>
      <c r="M2872" s="11">
        <f t="shared" si="584"/>
        <v>-12000</v>
      </c>
      <c r="N2872" s="58">
        <f t="shared" si="585"/>
        <v>-2.0547945205479454</v>
      </c>
    </row>
    <row r="2873" spans="1:14" ht="15.75">
      <c r="A2873" s="7">
        <v>50</v>
      </c>
      <c r="B2873" s="8">
        <v>42773</v>
      </c>
      <c r="C2873" s="6" t="s">
        <v>20</v>
      </c>
      <c r="D2873" s="6" t="s">
        <v>21</v>
      </c>
      <c r="E2873" s="6" t="s">
        <v>222</v>
      </c>
      <c r="F2873" s="9">
        <v>427</v>
      </c>
      <c r="G2873" s="9">
        <v>419</v>
      </c>
      <c r="H2873" s="9">
        <v>431</v>
      </c>
      <c r="I2873" s="9">
        <v>435</v>
      </c>
      <c r="J2873" s="9">
        <v>439</v>
      </c>
      <c r="K2873" s="9">
        <v>435</v>
      </c>
      <c r="L2873" s="6">
        <v>1000</v>
      </c>
      <c r="M2873" s="11">
        <f t="shared" si="584"/>
        <v>8000</v>
      </c>
      <c r="N2873" s="58">
        <f t="shared" si="585"/>
        <v>1.873536299765808</v>
      </c>
    </row>
    <row r="2874" spans="1:14" ht="15.75">
      <c r="A2874" s="7">
        <v>51</v>
      </c>
      <c r="B2874" s="8">
        <v>42772</v>
      </c>
      <c r="C2874" s="6" t="s">
        <v>20</v>
      </c>
      <c r="D2874" s="6" t="s">
        <v>21</v>
      </c>
      <c r="E2874" s="6" t="s">
        <v>254</v>
      </c>
      <c r="F2874" s="9">
        <v>282</v>
      </c>
      <c r="G2874" s="9">
        <v>279</v>
      </c>
      <c r="H2874" s="9">
        <v>285</v>
      </c>
      <c r="I2874" s="9">
        <v>288</v>
      </c>
      <c r="J2874" s="9">
        <v>291</v>
      </c>
      <c r="K2874" s="9">
        <v>279</v>
      </c>
      <c r="L2874" s="6">
        <v>1000</v>
      </c>
      <c r="M2874" s="11">
        <f t="shared" si="584"/>
        <v>-3000</v>
      </c>
      <c r="N2874" s="58">
        <f t="shared" si="585"/>
        <v>-1.0638297872340425</v>
      </c>
    </row>
    <row r="2875" spans="1:14" ht="15.75">
      <c r="A2875" s="7">
        <v>52</v>
      </c>
      <c r="B2875" s="8">
        <v>42772</v>
      </c>
      <c r="C2875" s="6" t="s">
        <v>244</v>
      </c>
      <c r="D2875" s="6" t="s">
        <v>21</v>
      </c>
      <c r="E2875" s="6" t="s">
        <v>255</v>
      </c>
      <c r="F2875" s="9">
        <v>175</v>
      </c>
      <c r="G2875" s="9">
        <v>169</v>
      </c>
      <c r="H2875" s="9">
        <v>178</v>
      </c>
      <c r="I2875" s="9">
        <v>181</v>
      </c>
      <c r="J2875" s="9">
        <v>184</v>
      </c>
      <c r="K2875" s="9">
        <v>178</v>
      </c>
      <c r="L2875" s="6">
        <v>1000</v>
      </c>
      <c r="M2875" s="11">
        <f t="shared" si="584"/>
        <v>3000</v>
      </c>
      <c r="N2875" s="58">
        <f t="shared" si="585"/>
        <v>1.7142857142857142</v>
      </c>
    </row>
    <row r="2876" spans="1:14" ht="15.75">
      <c r="A2876" s="7">
        <v>53</v>
      </c>
      <c r="B2876" s="8">
        <v>42772</v>
      </c>
      <c r="C2876" s="6" t="s">
        <v>20</v>
      </c>
      <c r="D2876" s="6" t="s">
        <v>21</v>
      </c>
      <c r="E2876" s="6" t="s">
        <v>253</v>
      </c>
      <c r="F2876" s="9">
        <v>575</v>
      </c>
      <c r="G2876" s="9">
        <v>565</v>
      </c>
      <c r="H2876" s="9">
        <v>580</v>
      </c>
      <c r="I2876" s="9">
        <v>585</v>
      </c>
      <c r="J2876" s="9">
        <v>590</v>
      </c>
      <c r="K2876" s="9">
        <v>580</v>
      </c>
      <c r="L2876" s="6">
        <v>1000</v>
      </c>
      <c r="M2876" s="11">
        <f t="shared" si="584"/>
        <v>5000</v>
      </c>
      <c r="N2876" s="58">
        <f t="shared" si="585"/>
        <v>0.8695652173913043</v>
      </c>
    </row>
    <row r="2877" spans="1:14" ht="15.75">
      <c r="A2877" s="7">
        <v>54</v>
      </c>
      <c r="B2877" s="8">
        <v>42769</v>
      </c>
      <c r="C2877" s="6" t="s">
        <v>20</v>
      </c>
      <c r="D2877" s="6" t="s">
        <v>21</v>
      </c>
      <c r="E2877" s="6" t="s">
        <v>228</v>
      </c>
      <c r="F2877" s="9">
        <v>488</v>
      </c>
      <c r="G2877" s="9">
        <v>478</v>
      </c>
      <c r="H2877" s="9">
        <v>493</v>
      </c>
      <c r="I2877" s="9">
        <v>498</v>
      </c>
      <c r="J2877" s="9">
        <v>503</v>
      </c>
      <c r="K2877" s="9">
        <v>503</v>
      </c>
      <c r="L2877" s="6">
        <v>1000</v>
      </c>
      <c r="M2877" s="11">
        <f t="shared" si="584"/>
        <v>15000</v>
      </c>
      <c r="N2877" s="58">
        <f t="shared" si="585"/>
        <v>3.0737704918032787</v>
      </c>
    </row>
    <row r="2878" spans="1:14" ht="15.75">
      <c r="A2878" s="7">
        <v>55</v>
      </c>
      <c r="B2878" s="8">
        <v>42769</v>
      </c>
      <c r="C2878" s="6" t="s">
        <v>20</v>
      </c>
      <c r="D2878" s="6" t="s">
        <v>21</v>
      </c>
      <c r="E2878" s="6" t="s">
        <v>256</v>
      </c>
      <c r="F2878" s="9">
        <v>130</v>
      </c>
      <c r="G2878" s="9">
        <v>128</v>
      </c>
      <c r="H2878" s="9">
        <v>132</v>
      </c>
      <c r="I2878" s="9">
        <v>134</v>
      </c>
      <c r="J2878" s="9">
        <v>136</v>
      </c>
      <c r="K2878" s="9">
        <v>132</v>
      </c>
      <c r="L2878" s="6">
        <v>1000</v>
      </c>
      <c r="M2878" s="11">
        <f t="shared" si="584"/>
        <v>2000</v>
      </c>
      <c r="N2878" s="58">
        <f t="shared" si="585"/>
        <v>1.5384615384615383</v>
      </c>
    </row>
    <row r="2879" spans="1:14" ht="15.75">
      <c r="A2879" s="7">
        <v>56</v>
      </c>
      <c r="B2879" s="8">
        <v>42769</v>
      </c>
      <c r="C2879" s="6" t="s">
        <v>20</v>
      </c>
      <c r="D2879" s="6" t="s">
        <v>21</v>
      </c>
      <c r="E2879" s="6" t="s">
        <v>257</v>
      </c>
      <c r="F2879" s="9">
        <v>125</v>
      </c>
      <c r="G2879" s="9">
        <v>119</v>
      </c>
      <c r="H2879" s="9">
        <v>128</v>
      </c>
      <c r="I2879" s="9">
        <v>131</v>
      </c>
      <c r="J2879" s="9">
        <v>134</v>
      </c>
      <c r="K2879" s="9">
        <v>128</v>
      </c>
      <c r="L2879" s="6">
        <v>1000</v>
      </c>
      <c r="M2879" s="11">
        <f t="shared" si="584"/>
        <v>3000</v>
      </c>
      <c r="N2879" s="58">
        <f t="shared" si="585"/>
        <v>2.4</v>
      </c>
    </row>
    <row r="2880" spans="1:14" ht="15.75">
      <c r="A2880" s="7">
        <v>57</v>
      </c>
      <c r="B2880" s="8">
        <v>42768</v>
      </c>
      <c r="C2880" s="6" t="s">
        <v>20</v>
      </c>
      <c r="D2880" s="6" t="s">
        <v>21</v>
      </c>
      <c r="E2880" s="6" t="s">
        <v>100</v>
      </c>
      <c r="F2880" s="9">
        <v>441</v>
      </c>
      <c r="G2880" s="9">
        <v>433</v>
      </c>
      <c r="H2880" s="9">
        <v>445</v>
      </c>
      <c r="I2880" s="9">
        <v>449</v>
      </c>
      <c r="J2880" s="9">
        <v>452</v>
      </c>
      <c r="K2880" s="9">
        <v>433</v>
      </c>
      <c r="L2880" s="6">
        <v>1000</v>
      </c>
      <c r="M2880" s="11">
        <f t="shared" si="584"/>
        <v>-8000</v>
      </c>
      <c r="N2880" s="58">
        <f t="shared" si="585"/>
        <v>-1.8140589569160996</v>
      </c>
    </row>
    <row r="2881" spans="1:14" ht="15.75">
      <c r="A2881" s="7">
        <v>58</v>
      </c>
      <c r="B2881" s="8">
        <v>42768</v>
      </c>
      <c r="C2881" s="6" t="s">
        <v>20</v>
      </c>
      <c r="D2881" s="6" t="s">
        <v>21</v>
      </c>
      <c r="E2881" s="6" t="s">
        <v>82</v>
      </c>
      <c r="F2881" s="9">
        <v>820</v>
      </c>
      <c r="G2881" s="9">
        <v>804</v>
      </c>
      <c r="H2881" s="9">
        <v>828</v>
      </c>
      <c r="I2881" s="9">
        <v>836</v>
      </c>
      <c r="J2881" s="9">
        <v>844</v>
      </c>
      <c r="K2881" s="9">
        <v>844</v>
      </c>
      <c r="L2881" s="6">
        <v>1000</v>
      </c>
      <c r="M2881" s="11">
        <f t="shared" si="584"/>
        <v>24000</v>
      </c>
      <c r="N2881" s="58">
        <f t="shared" si="585"/>
        <v>2.9268292682926833</v>
      </c>
    </row>
    <row r="2882" spans="1:14" ht="15.75">
      <c r="A2882" s="7">
        <v>59</v>
      </c>
      <c r="B2882" s="8">
        <v>42768</v>
      </c>
      <c r="C2882" s="6" t="s">
        <v>20</v>
      </c>
      <c r="D2882" s="6" t="s">
        <v>21</v>
      </c>
      <c r="E2882" s="6" t="s">
        <v>100</v>
      </c>
      <c r="F2882" s="9">
        <v>414</v>
      </c>
      <c r="G2882" s="9">
        <v>406</v>
      </c>
      <c r="H2882" s="9">
        <v>418</v>
      </c>
      <c r="I2882" s="9">
        <v>422</v>
      </c>
      <c r="J2882" s="9">
        <v>426</v>
      </c>
      <c r="K2882" s="9">
        <v>426</v>
      </c>
      <c r="L2882" s="6">
        <v>1000</v>
      </c>
      <c r="M2882" s="11">
        <f t="shared" si="584"/>
        <v>12000</v>
      </c>
      <c r="N2882" s="58">
        <f t="shared" si="585"/>
        <v>2.8985507246376816</v>
      </c>
    </row>
    <row r="2883" spans="1:14" ht="15.75">
      <c r="A2883" s="7">
        <v>60</v>
      </c>
      <c r="B2883" s="8">
        <v>42768</v>
      </c>
      <c r="C2883" s="6" t="s">
        <v>20</v>
      </c>
      <c r="D2883" s="6" t="s">
        <v>21</v>
      </c>
      <c r="E2883" s="6" t="s">
        <v>118</v>
      </c>
      <c r="F2883" s="9">
        <v>138</v>
      </c>
      <c r="G2883" s="9">
        <v>132</v>
      </c>
      <c r="H2883" s="9">
        <v>141</v>
      </c>
      <c r="I2883" s="9">
        <v>144</v>
      </c>
      <c r="J2883" s="9">
        <v>147</v>
      </c>
      <c r="K2883" s="9">
        <v>137</v>
      </c>
      <c r="L2883" s="6">
        <v>1000</v>
      </c>
      <c r="M2883" s="11">
        <f t="shared" si="584"/>
        <v>-1000</v>
      </c>
      <c r="N2883" s="58">
        <f t="shared" si="585"/>
        <v>-0.7246376811594204</v>
      </c>
    </row>
    <row r="2884" spans="1:14" ht="15.75">
      <c r="A2884" s="7">
        <v>61</v>
      </c>
      <c r="B2884" s="8">
        <v>42768</v>
      </c>
      <c r="C2884" s="6" t="s">
        <v>20</v>
      </c>
      <c r="D2884" s="6" t="s">
        <v>21</v>
      </c>
      <c r="E2884" s="6" t="s">
        <v>258</v>
      </c>
      <c r="F2884" s="9">
        <v>148</v>
      </c>
      <c r="G2884" s="9">
        <v>142</v>
      </c>
      <c r="H2884" s="9">
        <v>151</v>
      </c>
      <c r="I2884" s="9">
        <v>154</v>
      </c>
      <c r="J2884" s="9">
        <v>157</v>
      </c>
      <c r="K2884" s="9">
        <v>154</v>
      </c>
      <c r="L2884" s="6">
        <v>1000</v>
      </c>
      <c r="M2884" s="11">
        <f t="shared" si="584"/>
        <v>6000</v>
      </c>
      <c r="N2884" s="58">
        <f t="shared" si="585"/>
        <v>4.054054054054054</v>
      </c>
    </row>
    <row r="2885" spans="1:14" ht="15.75">
      <c r="A2885" s="7">
        <v>62</v>
      </c>
      <c r="B2885" s="8">
        <v>42768</v>
      </c>
      <c r="C2885" s="6" t="s">
        <v>20</v>
      </c>
      <c r="D2885" s="6" t="s">
        <v>21</v>
      </c>
      <c r="E2885" s="6" t="s">
        <v>259</v>
      </c>
      <c r="F2885" s="9">
        <v>310</v>
      </c>
      <c r="G2885" s="9">
        <v>300</v>
      </c>
      <c r="H2885" s="9">
        <v>315</v>
      </c>
      <c r="I2885" s="9">
        <v>320</v>
      </c>
      <c r="J2885" s="9">
        <v>325</v>
      </c>
      <c r="K2885" s="9">
        <v>315</v>
      </c>
      <c r="L2885" s="6">
        <v>1000</v>
      </c>
      <c r="M2885" s="11">
        <f t="shared" si="584"/>
        <v>5000</v>
      </c>
      <c r="N2885" s="58">
        <f t="shared" si="585"/>
        <v>1.6129032258064515</v>
      </c>
    </row>
    <row r="2886" spans="1:14" ht="15.75">
      <c r="A2886" s="7">
        <v>63</v>
      </c>
      <c r="B2886" s="8">
        <v>42768</v>
      </c>
      <c r="C2886" s="6" t="s">
        <v>20</v>
      </c>
      <c r="D2886" s="6" t="s">
        <v>21</v>
      </c>
      <c r="E2886" s="6" t="s">
        <v>51</v>
      </c>
      <c r="F2886" s="9">
        <v>211</v>
      </c>
      <c r="G2886" s="9">
        <v>205</v>
      </c>
      <c r="H2886" s="9">
        <v>214</v>
      </c>
      <c r="I2886" s="9">
        <v>217</v>
      </c>
      <c r="J2886" s="9">
        <v>220</v>
      </c>
      <c r="K2886" s="9">
        <v>214</v>
      </c>
      <c r="L2886" s="6">
        <v>1000</v>
      </c>
      <c r="M2886" s="11">
        <f t="shared" si="584"/>
        <v>3000</v>
      </c>
      <c r="N2886" s="58">
        <f t="shared" si="585"/>
        <v>1.4218009478672986</v>
      </c>
    </row>
    <row r="2887" spans="1:14" ht="15.75">
      <c r="A2887" s="7">
        <v>64</v>
      </c>
      <c r="B2887" s="8">
        <v>42767</v>
      </c>
      <c r="C2887" s="6" t="s">
        <v>244</v>
      </c>
      <c r="D2887" s="6" t="s">
        <v>94</v>
      </c>
      <c r="E2887" s="6" t="s">
        <v>260</v>
      </c>
      <c r="F2887" s="9">
        <v>757</v>
      </c>
      <c r="G2887" s="9">
        <v>764</v>
      </c>
      <c r="H2887" s="9">
        <v>753</v>
      </c>
      <c r="I2887" s="9">
        <v>749</v>
      </c>
      <c r="J2887" s="9">
        <v>745</v>
      </c>
      <c r="K2887" s="9">
        <v>753</v>
      </c>
      <c r="L2887" s="6">
        <v>1000</v>
      </c>
      <c r="M2887" s="11">
        <f t="shared" si="584"/>
        <v>4000</v>
      </c>
      <c r="N2887" s="58">
        <f t="shared" si="585"/>
        <v>0.5284015852047556</v>
      </c>
    </row>
    <row r="2888" spans="1:14" ht="15.75">
      <c r="A2888" s="7">
        <v>65</v>
      </c>
      <c r="B2888" s="8">
        <v>42767</v>
      </c>
      <c r="C2888" s="6" t="s">
        <v>20</v>
      </c>
      <c r="D2888" s="6" t="s">
        <v>21</v>
      </c>
      <c r="E2888" s="6" t="s">
        <v>82</v>
      </c>
      <c r="F2888" s="9">
        <v>760</v>
      </c>
      <c r="G2888" s="9">
        <v>745</v>
      </c>
      <c r="H2888" s="9">
        <v>767</v>
      </c>
      <c r="I2888" s="9">
        <v>774</v>
      </c>
      <c r="J2888" s="9">
        <v>781</v>
      </c>
      <c r="K2888" s="9">
        <v>781</v>
      </c>
      <c r="L2888" s="6">
        <v>1000</v>
      </c>
      <c r="M2888" s="11">
        <f t="shared" si="584"/>
        <v>21000</v>
      </c>
      <c r="N2888" s="58">
        <f t="shared" si="585"/>
        <v>2.763157894736842</v>
      </c>
    </row>
    <row r="2889" spans="1:14" ht="15.75">
      <c r="A2889" s="7">
        <v>66</v>
      </c>
      <c r="B2889" s="8">
        <v>42767</v>
      </c>
      <c r="C2889" s="6" t="s">
        <v>20</v>
      </c>
      <c r="D2889" s="6" t="s">
        <v>21</v>
      </c>
      <c r="E2889" s="6" t="s">
        <v>100</v>
      </c>
      <c r="F2889" s="9">
        <v>384</v>
      </c>
      <c r="G2889" s="9">
        <v>376</v>
      </c>
      <c r="H2889" s="9">
        <v>388</v>
      </c>
      <c r="I2889" s="9">
        <v>392</v>
      </c>
      <c r="J2889" s="9">
        <v>396</v>
      </c>
      <c r="K2889" s="9">
        <v>392</v>
      </c>
      <c r="L2889" s="6">
        <v>1000</v>
      </c>
      <c r="M2889" s="11">
        <f t="shared" si="584"/>
        <v>8000</v>
      </c>
      <c r="N2889" s="58">
        <f t="shared" si="585"/>
        <v>2.0833333333333335</v>
      </c>
    </row>
    <row r="2890" spans="1:14" ht="15.75">
      <c r="A2890" s="7">
        <v>67</v>
      </c>
      <c r="B2890" s="8">
        <v>42767</v>
      </c>
      <c r="C2890" s="6" t="s">
        <v>20</v>
      </c>
      <c r="D2890" s="6" t="s">
        <v>21</v>
      </c>
      <c r="E2890" s="6" t="s">
        <v>236</v>
      </c>
      <c r="F2890" s="9">
        <v>290</v>
      </c>
      <c r="G2890" s="9">
        <v>284</v>
      </c>
      <c r="H2890" s="9">
        <v>293</v>
      </c>
      <c r="I2890" s="9">
        <v>296</v>
      </c>
      <c r="J2890" s="9">
        <v>299</v>
      </c>
      <c r="K2890" s="9">
        <v>296</v>
      </c>
      <c r="L2890" s="6">
        <v>1000</v>
      </c>
      <c r="M2890" s="11">
        <f t="shared" si="584"/>
        <v>6000</v>
      </c>
      <c r="N2890" s="58">
        <f t="shared" si="585"/>
        <v>2.0689655172413794</v>
      </c>
    </row>
    <row r="2891" spans="1:14" ht="15.75">
      <c r="A2891" s="7">
        <v>68</v>
      </c>
      <c r="B2891" s="8">
        <v>42767</v>
      </c>
      <c r="C2891" s="6" t="s">
        <v>244</v>
      </c>
      <c r="D2891" s="6" t="s">
        <v>21</v>
      </c>
      <c r="E2891" s="6" t="s">
        <v>261</v>
      </c>
      <c r="F2891" s="9">
        <v>270</v>
      </c>
      <c r="G2891" s="9">
        <v>255</v>
      </c>
      <c r="H2891" s="9">
        <v>280</v>
      </c>
      <c r="I2891" s="9">
        <v>290</v>
      </c>
      <c r="J2891" s="9">
        <v>300</v>
      </c>
      <c r="K2891" s="9">
        <v>280</v>
      </c>
      <c r="L2891" s="6">
        <v>1000</v>
      </c>
      <c r="M2891" s="11">
        <f t="shared" si="584"/>
        <v>10000</v>
      </c>
      <c r="N2891" s="58">
        <f t="shared" si="585"/>
        <v>3.7037037037037033</v>
      </c>
    </row>
    <row r="2892" ht="15.75">
      <c r="B2892" s="23"/>
    </row>
    <row r="2893" spans="1:14" ht="15.75">
      <c r="A2893" s="82" t="s">
        <v>26</v>
      </c>
      <c r="B2893" s="23"/>
      <c r="C2893" s="24"/>
      <c r="D2893" s="25"/>
      <c r="E2893" s="26"/>
      <c r="F2893" s="26"/>
      <c r="G2893" s="27"/>
      <c r="H2893" s="35"/>
      <c r="I2893" s="35"/>
      <c r="J2893" s="35"/>
      <c r="K2893" s="26"/>
      <c r="L2893" s="21"/>
      <c r="N2893" s="91"/>
    </row>
    <row r="2894" spans="1:12" ht="15.75">
      <c r="A2894" s="82" t="s">
        <v>27</v>
      </c>
      <c r="B2894" s="23"/>
      <c r="C2894" s="24"/>
      <c r="D2894" s="25"/>
      <c r="E2894" s="26"/>
      <c r="F2894" s="26"/>
      <c r="G2894" s="27"/>
      <c r="H2894" s="26"/>
      <c r="I2894" s="26"/>
      <c r="J2894" s="26"/>
      <c r="K2894" s="26"/>
      <c r="L2894" s="21"/>
    </row>
    <row r="2895" spans="1:14" ht="15.75">
      <c r="A2895" s="82" t="s">
        <v>27</v>
      </c>
      <c r="B2895" s="23"/>
      <c r="C2895" s="24"/>
      <c r="D2895" s="25"/>
      <c r="E2895" s="26"/>
      <c r="F2895" s="26"/>
      <c r="G2895" s="27"/>
      <c r="H2895" s="26"/>
      <c r="I2895" s="26"/>
      <c r="J2895" s="26"/>
      <c r="K2895" s="26"/>
      <c r="L2895" s="21"/>
      <c r="M2895" s="21"/>
      <c r="N2895" s="21"/>
    </row>
    <row r="2896" spans="1:14" ht="16.5" thickBot="1">
      <c r="A2896" s="28"/>
      <c r="B2896" s="23"/>
      <c r="C2896" s="26"/>
      <c r="D2896" s="26"/>
      <c r="E2896" s="26"/>
      <c r="F2896" s="29"/>
      <c r="G2896" s="30"/>
      <c r="H2896" s="31" t="s">
        <v>28</v>
      </c>
      <c r="I2896" s="31"/>
      <c r="J2896" s="32"/>
      <c r="K2896" s="32"/>
      <c r="L2896" s="21"/>
      <c r="M2896" s="21"/>
      <c r="N2896" s="21"/>
    </row>
    <row r="2897" spans="1:12" ht="15.75">
      <c r="A2897" s="28"/>
      <c r="B2897" s="23"/>
      <c r="C2897" s="119" t="s">
        <v>29</v>
      </c>
      <c r="D2897" s="119"/>
      <c r="E2897" s="33">
        <v>68</v>
      </c>
      <c r="F2897" s="34">
        <f>F2898+F2899+F2900+F2901+F2902+F2903</f>
        <v>100</v>
      </c>
      <c r="G2897" s="35">
        <v>68</v>
      </c>
      <c r="H2897" s="36">
        <f>G2898/G2897%</f>
        <v>80.88235294117646</v>
      </c>
      <c r="I2897" s="36"/>
      <c r="J2897" s="36"/>
      <c r="L2897" s="21"/>
    </row>
    <row r="2898" spans="1:14" ht="15.75">
      <c r="A2898" s="28"/>
      <c r="B2898" s="23"/>
      <c r="C2898" s="115" t="s">
        <v>30</v>
      </c>
      <c r="D2898" s="115"/>
      <c r="E2898" s="37">
        <v>55</v>
      </c>
      <c r="F2898" s="38">
        <f>(E2898/E2897)*100</f>
        <v>80.88235294117648</v>
      </c>
      <c r="G2898" s="35">
        <v>55</v>
      </c>
      <c r="H2898" s="32"/>
      <c r="I2898" s="32"/>
      <c r="J2898" s="26"/>
      <c r="K2898" s="32"/>
      <c r="M2898" s="26" t="s">
        <v>31</v>
      </c>
      <c r="N2898" s="26"/>
    </row>
    <row r="2899" spans="1:14" ht="15.75">
      <c r="A2899" s="39"/>
      <c r="B2899" s="23"/>
      <c r="C2899" s="115" t="s">
        <v>32</v>
      </c>
      <c r="D2899" s="115"/>
      <c r="E2899" s="37">
        <v>0</v>
      </c>
      <c r="F2899" s="38">
        <f>(E2899/E2897)*100</f>
        <v>0</v>
      </c>
      <c r="G2899" s="40"/>
      <c r="H2899" s="35"/>
      <c r="I2899" s="35"/>
      <c r="J2899" s="26"/>
      <c r="K2899" s="32"/>
      <c r="L2899" s="21"/>
      <c r="M2899" s="24"/>
      <c r="N2899" s="24"/>
    </row>
    <row r="2900" spans="1:14" ht="15.75">
      <c r="A2900" s="39"/>
      <c r="B2900" s="23"/>
      <c r="C2900" s="115" t="s">
        <v>33</v>
      </c>
      <c r="D2900" s="115"/>
      <c r="E2900" s="37">
        <v>0</v>
      </c>
      <c r="F2900" s="38">
        <f>(E2900/E2897)*100</f>
        <v>0</v>
      </c>
      <c r="G2900" s="40"/>
      <c r="H2900" s="35"/>
      <c r="I2900" s="35"/>
      <c r="J2900" s="26"/>
      <c r="K2900" s="32"/>
      <c r="L2900" s="21"/>
      <c r="M2900" s="21"/>
      <c r="N2900" s="21"/>
    </row>
    <row r="2901" spans="1:14" ht="15.75">
      <c r="A2901" s="39"/>
      <c r="B2901" s="23"/>
      <c r="C2901" s="115" t="s">
        <v>34</v>
      </c>
      <c r="D2901" s="115"/>
      <c r="E2901" s="37">
        <v>13</v>
      </c>
      <c r="F2901" s="38">
        <f>(E2901/E2897)*100</f>
        <v>19.11764705882353</v>
      </c>
      <c r="G2901" s="40"/>
      <c r="H2901" s="26" t="s">
        <v>35</v>
      </c>
      <c r="I2901" s="26"/>
      <c r="J2901" s="41"/>
      <c r="K2901" s="32"/>
      <c r="L2901" s="21"/>
      <c r="M2901" s="21"/>
      <c r="N2901" s="21"/>
    </row>
    <row r="2902" spans="1:14" ht="15.75">
      <c r="A2902" s="39"/>
      <c r="B2902" s="23"/>
      <c r="C2902" s="115" t="s">
        <v>36</v>
      </c>
      <c r="D2902" s="115"/>
      <c r="E2902" s="37">
        <v>0</v>
      </c>
      <c r="F2902" s="38">
        <f>(E2902/E2897)*100</f>
        <v>0</v>
      </c>
      <c r="G2902" s="40"/>
      <c r="H2902" s="26"/>
      <c r="I2902" s="26"/>
      <c r="J2902" s="41"/>
      <c r="K2902" s="32"/>
      <c r="L2902" s="21"/>
      <c r="M2902" s="21"/>
      <c r="N2902" s="21"/>
    </row>
    <row r="2903" spans="1:14" ht="16.5" thickBot="1">
      <c r="A2903" s="39"/>
      <c r="B2903" s="23"/>
      <c r="C2903" s="116" t="s">
        <v>37</v>
      </c>
      <c r="D2903" s="116"/>
      <c r="E2903" s="42"/>
      <c r="F2903" s="43">
        <f>(E2903/E2897)*100</f>
        <v>0</v>
      </c>
      <c r="G2903" s="40"/>
      <c r="H2903" s="26"/>
      <c r="I2903" s="26"/>
      <c r="M2903" s="21"/>
      <c r="N2903" s="21"/>
    </row>
    <row r="2904" spans="1:12" ht="15.75">
      <c r="A2904" s="39"/>
      <c r="B2904" s="23"/>
      <c r="C2904" s="24"/>
      <c r="D2904" s="44"/>
      <c r="E2904" s="26"/>
      <c r="F2904" s="26"/>
      <c r="G2904" s="27"/>
      <c r="H2904" s="32"/>
      <c r="I2904" s="32"/>
      <c r="J2904" s="32"/>
      <c r="K2904" s="29"/>
      <c r="L2904" s="21"/>
    </row>
    <row r="2905" spans="1:14" ht="15.75">
      <c r="A2905" s="83" t="s">
        <v>38</v>
      </c>
      <c r="B2905" s="23"/>
      <c r="C2905" s="24"/>
      <c r="D2905" s="24"/>
      <c r="E2905" s="26"/>
      <c r="F2905" s="26"/>
      <c r="G2905" s="84"/>
      <c r="H2905" s="85"/>
      <c r="I2905" s="85"/>
      <c r="J2905" s="85"/>
      <c r="K2905" s="26"/>
      <c r="L2905" s="21"/>
      <c r="M2905" s="44"/>
      <c r="N2905" s="44"/>
    </row>
    <row r="2906" spans="1:14" ht="15.75">
      <c r="A2906" s="25" t="s">
        <v>39</v>
      </c>
      <c r="B2906" s="23"/>
      <c r="C2906" s="86"/>
      <c r="D2906" s="87"/>
      <c r="E2906" s="28"/>
      <c r="F2906" s="85"/>
      <c r="G2906" s="84"/>
      <c r="H2906" s="85"/>
      <c r="I2906" s="85"/>
      <c r="J2906" s="85"/>
      <c r="K2906" s="26"/>
      <c r="L2906" s="21"/>
      <c r="M2906" s="28"/>
      <c r="N2906" s="28"/>
    </row>
    <row r="2907" spans="1:14" ht="15.75">
      <c r="A2907" s="25" t="s">
        <v>40</v>
      </c>
      <c r="B2907" s="23"/>
      <c r="C2907" s="24"/>
      <c r="D2907" s="87"/>
      <c r="E2907" s="28"/>
      <c r="F2907" s="85"/>
      <c r="G2907" s="84"/>
      <c r="H2907" s="32"/>
      <c r="I2907" s="32"/>
      <c r="J2907" s="32"/>
      <c r="K2907" s="26"/>
      <c r="L2907" s="21"/>
      <c r="M2907" s="21"/>
      <c r="N2907" s="21"/>
    </row>
    <row r="2908" spans="1:14" ht="15.75">
      <c r="A2908" s="25" t="s">
        <v>41</v>
      </c>
      <c r="B2908" s="86"/>
      <c r="C2908" s="24"/>
      <c r="D2908" s="87"/>
      <c r="E2908" s="28"/>
      <c r="F2908" s="85"/>
      <c r="G2908" s="30"/>
      <c r="H2908" s="32"/>
      <c r="I2908" s="32"/>
      <c r="J2908" s="32"/>
      <c r="K2908" s="26"/>
      <c r="L2908" s="21"/>
      <c r="M2908" s="21"/>
      <c r="N2908" s="21"/>
    </row>
    <row r="2909" spans="1:14" ht="15.75">
      <c r="A2909" s="25" t="s">
        <v>42</v>
      </c>
      <c r="B2909" s="39"/>
      <c r="C2909" s="24"/>
      <c r="D2909" s="88"/>
      <c r="E2909" s="85"/>
      <c r="F2909" s="85"/>
      <c r="G2909" s="30"/>
      <c r="H2909" s="32"/>
      <c r="I2909" s="32"/>
      <c r="J2909" s="32"/>
      <c r="K2909" s="85"/>
      <c r="L2909" s="21"/>
      <c r="M2909" s="21"/>
      <c r="N2909" s="21"/>
    </row>
  </sheetData>
  <sheetProtection selectLockedCells="1" selectUnlockedCells="1"/>
  <mergeCells count="837">
    <mergeCell ref="C47:D47"/>
    <mergeCell ref="C48:D48"/>
    <mergeCell ref="C49:D49"/>
    <mergeCell ref="M10:M11"/>
    <mergeCell ref="N10:N11"/>
    <mergeCell ref="C43:D43"/>
    <mergeCell ref="C44:D44"/>
    <mergeCell ref="C45:D45"/>
    <mergeCell ref="C46:D46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50:D150"/>
    <mergeCell ref="C151:D151"/>
    <mergeCell ref="C152:D152"/>
    <mergeCell ref="M63:M64"/>
    <mergeCell ref="N63:N64"/>
    <mergeCell ref="C146:D146"/>
    <mergeCell ref="C147:D147"/>
    <mergeCell ref="C148:D148"/>
    <mergeCell ref="C149:D149"/>
    <mergeCell ref="L63:L64"/>
    <mergeCell ref="A63:A64"/>
    <mergeCell ref="B63:B64"/>
    <mergeCell ref="C63:C64"/>
    <mergeCell ref="D63:D64"/>
    <mergeCell ref="E63:E64"/>
    <mergeCell ref="F63:F64"/>
    <mergeCell ref="H63:H64"/>
    <mergeCell ref="I63:I64"/>
    <mergeCell ref="J63:J64"/>
    <mergeCell ref="A55:N57"/>
    <mergeCell ref="A58:N58"/>
    <mergeCell ref="A59:N59"/>
    <mergeCell ref="A60:N60"/>
    <mergeCell ref="A61:N61"/>
    <mergeCell ref="A62:N62"/>
    <mergeCell ref="G63:G64"/>
    <mergeCell ref="K63:K64"/>
    <mergeCell ref="C348:D348"/>
    <mergeCell ref="C349:D349"/>
    <mergeCell ref="C350:D350"/>
    <mergeCell ref="M259:M260"/>
    <mergeCell ref="A251:N253"/>
    <mergeCell ref="A254:N254"/>
    <mergeCell ref="A255:N255"/>
    <mergeCell ref="A256:N256"/>
    <mergeCell ref="N259:N260"/>
    <mergeCell ref="C344:D344"/>
    <mergeCell ref="C345:D345"/>
    <mergeCell ref="C346:D346"/>
    <mergeCell ref="C347:D347"/>
    <mergeCell ref="L259:L260"/>
    <mergeCell ref="H259:H260"/>
    <mergeCell ref="I259:I260"/>
    <mergeCell ref="J259:J260"/>
    <mergeCell ref="A259:A260"/>
    <mergeCell ref="B259:B260"/>
    <mergeCell ref="C259:C260"/>
    <mergeCell ref="D259:D260"/>
    <mergeCell ref="E259:E260"/>
    <mergeCell ref="F259:F260"/>
    <mergeCell ref="A257:N257"/>
    <mergeCell ref="A258:N258"/>
    <mergeCell ref="G259:G260"/>
    <mergeCell ref="K259:K260"/>
    <mergeCell ref="C546:D546"/>
    <mergeCell ref="C547:D547"/>
    <mergeCell ref="L459:L460"/>
    <mergeCell ref="H459:H460"/>
    <mergeCell ref="I459:I460"/>
    <mergeCell ref="J459:J460"/>
    <mergeCell ref="C548:D548"/>
    <mergeCell ref="M459:M460"/>
    <mergeCell ref="A451:N453"/>
    <mergeCell ref="A454:N454"/>
    <mergeCell ref="A455:N455"/>
    <mergeCell ref="A456:N456"/>
    <mergeCell ref="C542:D542"/>
    <mergeCell ref="C543:D543"/>
    <mergeCell ref="C544:D544"/>
    <mergeCell ref="C545:D545"/>
    <mergeCell ref="A561:N561"/>
    <mergeCell ref="G562:G563"/>
    <mergeCell ref="K562:K563"/>
    <mergeCell ref="A459:A460"/>
    <mergeCell ref="B459:B460"/>
    <mergeCell ref="C459:C460"/>
    <mergeCell ref="D459:D460"/>
    <mergeCell ref="E459:E460"/>
    <mergeCell ref="F459:F460"/>
    <mergeCell ref="N459:N460"/>
    <mergeCell ref="M656:M657"/>
    <mergeCell ref="L656:L657"/>
    <mergeCell ref="K656:K657"/>
    <mergeCell ref="A648:N650"/>
    <mergeCell ref="A457:N457"/>
    <mergeCell ref="A458:N458"/>
    <mergeCell ref="G459:G460"/>
    <mergeCell ref="K459:K460"/>
    <mergeCell ref="N656:N657"/>
    <mergeCell ref="A560:N560"/>
    <mergeCell ref="C756:D756"/>
    <mergeCell ref="G656:G657"/>
    <mergeCell ref="H656:H657"/>
    <mergeCell ref="I656:I657"/>
    <mergeCell ref="J656:J657"/>
    <mergeCell ref="C759:D759"/>
    <mergeCell ref="C754:D754"/>
    <mergeCell ref="C755:D755"/>
    <mergeCell ref="C753:D753"/>
    <mergeCell ref="N773:N774"/>
    <mergeCell ref="M773:M774"/>
    <mergeCell ref="C757:D757"/>
    <mergeCell ref="C758:D758"/>
    <mergeCell ref="A656:A657"/>
    <mergeCell ref="B656:B657"/>
    <mergeCell ref="C656:C657"/>
    <mergeCell ref="D656:D657"/>
    <mergeCell ref="E656:E657"/>
    <mergeCell ref="F656:F657"/>
    <mergeCell ref="C857:D857"/>
    <mergeCell ref="F773:F774"/>
    <mergeCell ref="H773:H774"/>
    <mergeCell ref="E773:E774"/>
    <mergeCell ref="D773:D774"/>
    <mergeCell ref="A651:N651"/>
    <mergeCell ref="A652:N652"/>
    <mergeCell ref="A653:N653"/>
    <mergeCell ref="A654:N654"/>
    <mergeCell ref="A655:N655"/>
    <mergeCell ref="C858:D858"/>
    <mergeCell ref="G773:G774"/>
    <mergeCell ref="A772:N772"/>
    <mergeCell ref="K773:K774"/>
    <mergeCell ref="L773:L774"/>
    <mergeCell ref="A773:A774"/>
    <mergeCell ref="B773:B774"/>
    <mergeCell ref="C773:C774"/>
    <mergeCell ref="C855:D855"/>
    <mergeCell ref="C856:D856"/>
    <mergeCell ref="N966:N967"/>
    <mergeCell ref="C1038:D1038"/>
    <mergeCell ref="C1039:D1039"/>
    <mergeCell ref="C1040:D1040"/>
    <mergeCell ref="C1041:D1041"/>
    <mergeCell ref="A765:N767"/>
    <mergeCell ref="A768:N768"/>
    <mergeCell ref="A769:N769"/>
    <mergeCell ref="A770:N770"/>
    <mergeCell ref="A771:N771"/>
    <mergeCell ref="H966:H967"/>
    <mergeCell ref="J773:J774"/>
    <mergeCell ref="C1042:D1042"/>
    <mergeCell ref="C1043:D1043"/>
    <mergeCell ref="C1044:D1044"/>
    <mergeCell ref="M966:M967"/>
    <mergeCell ref="I773:I774"/>
    <mergeCell ref="C859:D859"/>
    <mergeCell ref="C860:D860"/>
    <mergeCell ref="C861:D861"/>
    <mergeCell ref="A966:A967"/>
    <mergeCell ref="B966:B967"/>
    <mergeCell ref="C966:C967"/>
    <mergeCell ref="D966:D967"/>
    <mergeCell ref="E966:E967"/>
    <mergeCell ref="F966:F967"/>
    <mergeCell ref="I966:I967"/>
    <mergeCell ref="A958:N960"/>
    <mergeCell ref="A961:N961"/>
    <mergeCell ref="A962:N962"/>
    <mergeCell ref="A963:N963"/>
    <mergeCell ref="A964:N964"/>
    <mergeCell ref="A965:N965"/>
    <mergeCell ref="G966:G967"/>
    <mergeCell ref="K966:K967"/>
    <mergeCell ref="L966:L967"/>
    <mergeCell ref="C1220:D1220"/>
    <mergeCell ref="C1221:D1221"/>
    <mergeCell ref="C1222:D1222"/>
    <mergeCell ref="C1223:D1223"/>
    <mergeCell ref="G1145:G1146"/>
    <mergeCell ref="J1058:J1059"/>
    <mergeCell ref="C1129:D1129"/>
    <mergeCell ref="C1130:D1130"/>
    <mergeCell ref="C1127:D1127"/>
    <mergeCell ref="H1058:H1059"/>
    <mergeCell ref="K1145:K1146"/>
    <mergeCell ref="H1145:H1146"/>
    <mergeCell ref="C1145:C1146"/>
    <mergeCell ref="D1145:D1146"/>
    <mergeCell ref="E1145:E1146"/>
    <mergeCell ref="F1145:F1146"/>
    <mergeCell ref="J1145:J1146"/>
    <mergeCell ref="M1145:M1146"/>
    <mergeCell ref="N1145:N1146"/>
    <mergeCell ref="L1145:L1146"/>
    <mergeCell ref="I1145:I1146"/>
    <mergeCell ref="A1137:N1139"/>
    <mergeCell ref="A1140:N1140"/>
    <mergeCell ref="A1141:N1141"/>
    <mergeCell ref="A1142:N1142"/>
    <mergeCell ref="A1143:N1143"/>
    <mergeCell ref="A1144:N1144"/>
    <mergeCell ref="A1145:A1146"/>
    <mergeCell ref="B1145:B1146"/>
    <mergeCell ref="C1751:D1751"/>
    <mergeCell ref="C1752:D1752"/>
    <mergeCell ref="A1680:N1680"/>
    <mergeCell ref="A1681:N1681"/>
    <mergeCell ref="M1684:M1685"/>
    <mergeCell ref="N1684:N1685"/>
    <mergeCell ref="G1684:G1685"/>
    <mergeCell ref="K1684:K1685"/>
    <mergeCell ref="C1753:D1753"/>
    <mergeCell ref="C1754:D1754"/>
    <mergeCell ref="I1684:I1685"/>
    <mergeCell ref="J1684:J1685"/>
    <mergeCell ref="C1757:D1757"/>
    <mergeCell ref="C1224:D1224"/>
    <mergeCell ref="C1225:D1225"/>
    <mergeCell ref="C1226:D1226"/>
    <mergeCell ref="A1676:N1678"/>
    <mergeCell ref="A1679:N1679"/>
    <mergeCell ref="C2306:D2306"/>
    <mergeCell ref="M2211:M2212"/>
    <mergeCell ref="F2211:F2212"/>
    <mergeCell ref="H2211:H2212"/>
    <mergeCell ref="G2211:G2212"/>
    <mergeCell ref="C2211:C2212"/>
    <mergeCell ref="A2207:N2207"/>
    <mergeCell ref="A2208:N2208"/>
    <mergeCell ref="A1682:N1682"/>
    <mergeCell ref="A1683:N1683"/>
    <mergeCell ref="C2304:D2304"/>
    <mergeCell ref="C2305:D2305"/>
    <mergeCell ref="B1684:B1685"/>
    <mergeCell ref="C1684:C1685"/>
    <mergeCell ref="D1684:D1685"/>
    <mergeCell ref="E1684:E1685"/>
    <mergeCell ref="A2203:N2205"/>
    <mergeCell ref="A2206:N2206"/>
    <mergeCell ref="L1684:L1685"/>
    <mergeCell ref="A1684:A1685"/>
    <mergeCell ref="F1684:F1685"/>
    <mergeCell ref="H1684:H1685"/>
    <mergeCell ref="C1755:D1755"/>
    <mergeCell ref="C1756:D1756"/>
    <mergeCell ref="C2194:D2194"/>
    <mergeCell ref="C2195:D2195"/>
    <mergeCell ref="A2209:N2209"/>
    <mergeCell ref="A2210:N2210"/>
    <mergeCell ref="A2313:N2315"/>
    <mergeCell ref="A2316:N2316"/>
    <mergeCell ref="N2211:N2212"/>
    <mergeCell ref="C2300:D2300"/>
    <mergeCell ref="C2301:D2301"/>
    <mergeCell ref="C2302:D2302"/>
    <mergeCell ref="D2211:D2212"/>
    <mergeCell ref="E2211:E2212"/>
    <mergeCell ref="A2317:N2317"/>
    <mergeCell ref="A2318:N2318"/>
    <mergeCell ref="A2319:N2319"/>
    <mergeCell ref="K2211:K2212"/>
    <mergeCell ref="L2211:L2212"/>
    <mergeCell ref="A2211:A2212"/>
    <mergeCell ref="B2211:B2212"/>
    <mergeCell ref="I2211:I2212"/>
    <mergeCell ref="C2303:D2303"/>
    <mergeCell ref="J2211:J2212"/>
    <mergeCell ref="A2320:N2320"/>
    <mergeCell ref="I2321:I2322"/>
    <mergeCell ref="J2321:J2322"/>
    <mergeCell ref="K2321:K2322"/>
    <mergeCell ref="L2321:L2322"/>
    <mergeCell ref="A2321:A2322"/>
    <mergeCell ref="B2321:B2322"/>
    <mergeCell ref="C2321:C2322"/>
    <mergeCell ref="D2321:D2322"/>
    <mergeCell ref="E2321:E2322"/>
    <mergeCell ref="A2411:N2411"/>
    <mergeCell ref="A2412:N2412"/>
    <mergeCell ref="M2321:M2322"/>
    <mergeCell ref="N2321:N2322"/>
    <mergeCell ref="C2393:D2393"/>
    <mergeCell ref="C2394:D2394"/>
    <mergeCell ref="C2395:D2395"/>
    <mergeCell ref="C2396:D2396"/>
    <mergeCell ref="G2321:G2322"/>
    <mergeCell ref="H2321:H2322"/>
    <mergeCell ref="C2397:D2397"/>
    <mergeCell ref="C2398:D2398"/>
    <mergeCell ref="C2399:D2399"/>
    <mergeCell ref="A2406:N2408"/>
    <mergeCell ref="A2409:N2409"/>
    <mergeCell ref="F2321:F2322"/>
    <mergeCell ref="A2410:N2410"/>
    <mergeCell ref="A2413:N2413"/>
    <mergeCell ref="A2414:A2415"/>
    <mergeCell ref="B2414:B2415"/>
    <mergeCell ref="C2414:C2415"/>
    <mergeCell ref="D2414:D2415"/>
    <mergeCell ref="E2414:E2415"/>
    <mergeCell ref="N2414:N2415"/>
    <mergeCell ref="I2414:I2415"/>
    <mergeCell ref="L2414:L2415"/>
    <mergeCell ref="M2414:M2415"/>
    <mergeCell ref="C2471:D2471"/>
    <mergeCell ref="C2472:D2472"/>
    <mergeCell ref="C2473:D2473"/>
    <mergeCell ref="C2474:D2474"/>
    <mergeCell ref="C2475:D2475"/>
    <mergeCell ref="H2414:H2415"/>
    <mergeCell ref="F2414:F2415"/>
    <mergeCell ref="G2414:G2415"/>
    <mergeCell ref="C2493:C2494"/>
    <mergeCell ref="D2493:D2494"/>
    <mergeCell ref="E2493:E2494"/>
    <mergeCell ref="F2493:F2494"/>
    <mergeCell ref="J2414:J2415"/>
    <mergeCell ref="K2414:K2415"/>
    <mergeCell ref="C2476:D2476"/>
    <mergeCell ref="C2477:D2477"/>
    <mergeCell ref="A2484:N2486"/>
    <mergeCell ref="A2487:N2487"/>
    <mergeCell ref="I2493:I2494"/>
    <mergeCell ref="J2493:J2494"/>
    <mergeCell ref="K2493:K2494"/>
    <mergeCell ref="L2493:L2494"/>
    <mergeCell ref="A2488:N2488"/>
    <mergeCell ref="A2489:N2489"/>
    <mergeCell ref="A2491:N2491"/>
    <mergeCell ref="A2492:N2492"/>
    <mergeCell ref="A2493:A2494"/>
    <mergeCell ref="B2493:B2494"/>
    <mergeCell ref="L2559:L2560"/>
    <mergeCell ref="M2559:M2560"/>
    <mergeCell ref="M2493:M2494"/>
    <mergeCell ref="N2493:N2494"/>
    <mergeCell ref="C2537:D2537"/>
    <mergeCell ref="C2538:D2538"/>
    <mergeCell ref="C2539:D2539"/>
    <mergeCell ref="C2540:D2540"/>
    <mergeCell ref="G2493:G2494"/>
    <mergeCell ref="H2493:H2494"/>
    <mergeCell ref="C2541:D2541"/>
    <mergeCell ref="C2542:D2542"/>
    <mergeCell ref="C2543:D2543"/>
    <mergeCell ref="A2550:N2552"/>
    <mergeCell ref="A2553:N2553"/>
    <mergeCell ref="A2554:N2554"/>
    <mergeCell ref="A2555:N2555"/>
    <mergeCell ref="A2557:N2557"/>
    <mergeCell ref="A2558:N2558"/>
    <mergeCell ref="A2559:A2560"/>
    <mergeCell ref="B2559:B2560"/>
    <mergeCell ref="C2559:C2560"/>
    <mergeCell ref="D2559:D2560"/>
    <mergeCell ref="E2559:E2560"/>
    <mergeCell ref="N2559:N2560"/>
    <mergeCell ref="I2559:I2560"/>
    <mergeCell ref="C2627:D2627"/>
    <mergeCell ref="C2628:D2628"/>
    <mergeCell ref="C2629:D2629"/>
    <mergeCell ref="C2630:D2630"/>
    <mergeCell ref="C2631:D2631"/>
    <mergeCell ref="H2559:H2560"/>
    <mergeCell ref="F2559:F2560"/>
    <mergeCell ref="G2559:G2560"/>
    <mergeCell ref="J2559:J2560"/>
    <mergeCell ref="K2559:K2560"/>
    <mergeCell ref="E2649:E2650"/>
    <mergeCell ref="F2649:F2650"/>
    <mergeCell ref="C2632:D2632"/>
    <mergeCell ref="C2633:D2633"/>
    <mergeCell ref="A2640:N2642"/>
    <mergeCell ref="A2643:N2643"/>
    <mergeCell ref="A2644:N2644"/>
    <mergeCell ref="A2645:N2645"/>
    <mergeCell ref="A2647:N2647"/>
    <mergeCell ref="A2648:N2648"/>
    <mergeCell ref="K2649:K2650"/>
    <mergeCell ref="L2649:L2650"/>
    <mergeCell ref="A2649:A2650"/>
    <mergeCell ref="B2649:B2650"/>
    <mergeCell ref="C2649:C2650"/>
    <mergeCell ref="D2649:D2650"/>
    <mergeCell ref="M2649:M2650"/>
    <mergeCell ref="N2649:N2650"/>
    <mergeCell ref="C2704:D2704"/>
    <mergeCell ref="C2705:D2705"/>
    <mergeCell ref="C2706:D2706"/>
    <mergeCell ref="C2707:D2707"/>
    <mergeCell ref="G2649:G2650"/>
    <mergeCell ref="H2649:H2650"/>
    <mergeCell ref="I2649:I2650"/>
    <mergeCell ref="J2649:J2650"/>
    <mergeCell ref="I2726:I2727"/>
    <mergeCell ref="C2708:D2708"/>
    <mergeCell ref="C2709:D2709"/>
    <mergeCell ref="C2710:D2710"/>
    <mergeCell ref="A2717:N2719"/>
    <mergeCell ref="A2720:N2720"/>
    <mergeCell ref="A2721:N2721"/>
    <mergeCell ref="L2726:L2727"/>
    <mergeCell ref="M2726:M2727"/>
    <mergeCell ref="C2804:D2804"/>
    <mergeCell ref="A2722:N2722"/>
    <mergeCell ref="A2724:N2724"/>
    <mergeCell ref="A2725:N2725"/>
    <mergeCell ref="A2726:A2727"/>
    <mergeCell ref="B2726:B2727"/>
    <mergeCell ref="C2726:C2727"/>
    <mergeCell ref="D2726:D2727"/>
    <mergeCell ref="E2726:E2727"/>
    <mergeCell ref="N2726:N2727"/>
    <mergeCell ref="I2822:I2823"/>
    <mergeCell ref="K2726:K2727"/>
    <mergeCell ref="C2805:D2805"/>
    <mergeCell ref="C2806:D2806"/>
    <mergeCell ref="A2813:N2815"/>
    <mergeCell ref="A2816:N2816"/>
    <mergeCell ref="C2800:D2800"/>
    <mergeCell ref="C2801:D2801"/>
    <mergeCell ref="C2802:D2802"/>
    <mergeCell ref="C2803:D2803"/>
    <mergeCell ref="N2822:N2823"/>
    <mergeCell ref="E2822:E2823"/>
    <mergeCell ref="F2822:F2823"/>
    <mergeCell ref="J2726:J2727"/>
    <mergeCell ref="H2726:H2727"/>
    <mergeCell ref="F2726:F2727"/>
    <mergeCell ref="G2726:G2727"/>
    <mergeCell ref="H2822:H2823"/>
    <mergeCell ref="J2822:J2823"/>
    <mergeCell ref="G2822:G2823"/>
    <mergeCell ref="C2902:D2902"/>
    <mergeCell ref="K2822:K2823"/>
    <mergeCell ref="L2822:L2823"/>
    <mergeCell ref="A2817:N2817"/>
    <mergeCell ref="A2818:N2818"/>
    <mergeCell ref="A2820:N2820"/>
    <mergeCell ref="A2821:N2821"/>
    <mergeCell ref="A2822:A2823"/>
    <mergeCell ref="M2822:M2823"/>
    <mergeCell ref="B2822:B2823"/>
    <mergeCell ref="G2094:G2095"/>
    <mergeCell ref="K2094:K2095"/>
    <mergeCell ref="C2822:C2823"/>
    <mergeCell ref="D2822:D2823"/>
    <mergeCell ref="C2903:D2903"/>
    <mergeCell ref="C2897:D2897"/>
    <mergeCell ref="C2898:D2898"/>
    <mergeCell ref="C2899:D2899"/>
    <mergeCell ref="C2900:D2900"/>
    <mergeCell ref="C2901:D2901"/>
    <mergeCell ref="A2086:N2088"/>
    <mergeCell ref="A2089:N2089"/>
    <mergeCell ref="A2090:N2090"/>
    <mergeCell ref="A2091:N2091"/>
    <mergeCell ref="A2092:N2092"/>
    <mergeCell ref="A2093:N2093"/>
    <mergeCell ref="L2094:L2095"/>
    <mergeCell ref="A2094:A2095"/>
    <mergeCell ref="B2094:B2095"/>
    <mergeCell ref="C2196:D2196"/>
    <mergeCell ref="M2094:M2095"/>
    <mergeCell ref="I1977:I1978"/>
    <mergeCell ref="C2077:D2077"/>
    <mergeCell ref="C2078:D2078"/>
    <mergeCell ref="C2079:D2079"/>
    <mergeCell ref="C2094:C2095"/>
    <mergeCell ref="D2094:D2095"/>
    <mergeCell ref="C2190:D2190"/>
    <mergeCell ref="C2191:D2191"/>
    <mergeCell ref="A1972:N1972"/>
    <mergeCell ref="A1973:N1973"/>
    <mergeCell ref="A1974:N1974"/>
    <mergeCell ref="A1975:N1975"/>
    <mergeCell ref="J2094:J2095"/>
    <mergeCell ref="J1977:J1978"/>
    <mergeCell ref="E2094:E2095"/>
    <mergeCell ref="F2094:F2095"/>
    <mergeCell ref="H2094:H2095"/>
    <mergeCell ref="N2094:N2095"/>
    <mergeCell ref="C2192:D2192"/>
    <mergeCell ref="C2193:D2193"/>
    <mergeCell ref="I2094:I2095"/>
    <mergeCell ref="C2076:D2076"/>
    <mergeCell ref="A1976:N1976"/>
    <mergeCell ref="K1977:K1978"/>
    <mergeCell ref="L1977:L1978"/>
    <mergeCell ref="A1977:A1978"/>
    <mergeCell ref="B1977:B1978"/>
    <mergeCell ref="C1977:C1978"/>
    <mergeCell ref="M1977:M1978"/>
    <mergeCell ref="C2074:D2074"/>
    <mergeCell ref="C2075:D2075"/>
    <mergeCell ref="F1977:F1978"/>
    <mergeCell ref="H1977:H1978"/>
    <mergeCell ref="E1977:E1978"/>
    <mergeCell ref="D1977:D1978"/>
    <mergeCell ref="G1977:G1978"/>
    <mergeCell ref="L1887:L1888"/>
    <mergeCell ref="K1887:K1888"/>
    <mergeCell ref="A1885:N1885"/>
    <mergeCell ref="A1886:N1886"/>
    <mergeCell ref="N1977:N1978"/>
    <mergeCell ref="C2073:D2073"/>
    <mergeCell ref="C1960:D1960"/>
    <mergeCell ref="C1961:D1961"/>
    <mergeCell ref="C1962:D1962"/>
    <mergeCell ref="A1969:N1971"/>
    <mergeCell ref="A1887:A1888"/>
    <mergeCell ref="B1887:B1888"/>
    <mergeCell ref="C1887:C1888"/>
    <mergeCell ref="D1887:D1888"/>
    <mergeCell ref="E1887:E1888"/>
    <mergeCell ref="F1887:F1888"/>
    <mergeCell ref="C1958:D1958"/>
    <mergeCell ref="C1959:D1959"/>
    <mergeCell ref="G1887:G1888"/>
    <mergeCell ref="H1887:H1888"/>
    <mergeCell ref="I1887:I1888"/>
    <mergeCell ref="J1887:J1888"/>
    <mergeCell ref="A1771:N1771"/>
    <mergeCell ref="J1772:J1773"/>
    <mergeCell ref="N1887:N1888"/>
    <mergeCell ref="C1956:D1956"/>
    <mergeCell ref="C1957:D1957"/>
    <mergeCell ref="A1879:N1881"/>
    <mergeCell ref="A1882:N1882"/>
    <mergeCell ref="A1883:N1883"/>
    <mergeCell ref="A1884:N1884"/>
    <mergeCell ref="M1887:M1888"/>
    <mergeCell ref="A1768:N1768"/>
    <mergeCell ref="A1769:N1769"/>
    <mergeCell ref="N1772:N1773"/>
    <mergeCell ref="G1772:G1773"/>
    <mergeCell ref="K1772:K1773"/>
    <mergeCell ref="L1772:L1773"/>
    <mergeCell ref="H1772:H1773"/>
    <mergeCell ref="A1772:A1773"/>
    <mergeCell ref="B1772:B1773"/>
    <mergeCell ref="C1772:C1773"/>
    <mergeCell ref="C1871:D1871"/>
    <mergeCell ref="C1872:D1872"/>
    <mergeCell ref="C1866:D1866"/>
    <mergeCell ref="C1867:D1867"/>
    <mergeCell ref="C1868:D1868"/>
    <mergeCell ref="I1772:I1773"/>
    <mergeCell ref="D1772:D1773"/>
    <mergeCell ref="E1772:E1773"/>
    <mergeCell ref="F1772:F1773"/>
    <mergeCell ref="A1598:N1598"/>
    <mergeCell ref="A1599:N1599"/>
    <mergeCell ref="G1600:G1601"/>
    <mergeCell ref="K1600:K1601"/>
    <mergeCell ref="C1869:D1869"/>
    <mergeCell ref="C1870:D1870"/>
    <mergeCell ref="A1770:N1770"/>
    <mergeCell ref="M1772:M1773"/>
    <mergeCell ref="A1764:N1766"/>
    <mergeCell ref="A1767:N1767"/>
    <mergeCell ref="J1600:J1601"/>
    <mergeCell ref="A1600:A1601"/>
    <mergeCell ref="B1600:B1601"/>
    <mergeCell ref="C1600:C1601"/>
    <mergeCell ref="D1600:D1601"/>
    <mergeCell ref="E1600:E1601"/>
    <mergeCell ref="F1600:F1601"/>
    <mergeCell ref="C1669:D1669"/>
    <mergeCell ref="M1600:M1601"/>
    <mergeCell ref="A1592:N1594"/>
    <mergeCell ref="A1595:N1595"/>
    <mergeCell ref="A1596:N1596"/>
    <mergeCell ref="A1597:N1597"/>
    <mergeCell ref="N1600:N1601"/>
    <mergeCell ref="C1663:D1663"/>
    <mergeCell ref="C1664:D1664"/>
    <mergeCell ref="C1665:D1665"/>
    <mergeCell ref="A1522:N1522"/>
    <mergeCell ref="A1523:N1523"/>
    <mergeCell ref="G1524:G1525"/>
    <mergeCell ref="K1524:K1525"/>
    <mergeCell ref="C1667:D1667"/>
    <mergeCell ref="C1668:D1668"/>
    <mergeCell ref="C1666:D1666"/>
    <mergeCell ref="L1600:L1601"/>
    <mergeCell ref="H1600:H1601"/>
    <mergeCell ref="I1600:I1601"/>
    <mergeCell ref="J1524:J1525"/>
    <mergeCell ref="A1524:A1525"/>
    <mergeCell ref="B1524:B1525"/>
    <mergeCell ref="C1524:C1525"/>
    <mergeCell ref="D1524:D1525"/>
    <mergeCell ref="E1524:E1525"/>
    <mergeCell ref="F1524:F1525"/>
    <mergeCell ref="C1585:D1585"/>
    <mergeCell ref="M1524:M1525"/>
    <mergeCell ref="A1516:N1518"/>
    <mergeCell ref="A1519:N1519"/>
    <mergeCell ref="A1520:N1520"/>
    <mergeCell ref="A1521:N1521"/>
    <mergeCell ref="N1524:N1525"/>
    <mergeCell ref="C1579:D1579"/>
    <mergeCell ref="C1580:D1580"/>
    <mergeCell ref="C1581:D1581"/>
    <mergeCell ref="A1428:N1428"/>
    <mergeCell ref="A1429:N1429"/>
    <mergeCell ref="G1430:G1431"/>
    <mergeCell ref="K1430:K1431"/>
    <mergeCell ref="C1583:D1583"/>
    <mergeCell ref="C1584:D1584"/>
    <mergeCell ref="C1582:D1582"/>
    <mergeCell ref="L1524:L1525"/>
    <mergeCell ref="H1524:H1525"/>
    <mergeCell ref="I1524:I1525"/>
    <mergeCell ref="J1430:J1431"/>
    <mergeCell ref="A1430:A1431"/>
    <mergeCell ref="B1430:B1431"/>
    <mergeCell ref="C1430:C1431"/>
    <mergeCell ref="D1430:D1431"/>
    <mergeCell ref="E1430:E1431"/>
    <mergeCell ref="F1430:F1431"/>
    <mergeCell ref="C1509:D1509"/>
    <mergeCell ref="M1430:M1431"/>
    <mergeCell ref="A1422:N1424"/>
    <mergeCell ref="A1425:N1425"/>
    <mergeCell ref="A1426:N1426"/>
    <mergeCell ref="A1427:N1427"/>
    <mergeCell ref="N1430:N1431"/>
    <mergeCell ref="C1503:D1503"/>
    <mergeCell ref="C1504:D1504"/>
    <mergeCell ref="C1505:D1505"/>
    <mergeCell ref="A1344:N1344"/>
    <mergeCell ref="A1345:N1345"/>
    <mergeCell ref="G1346:G1347"/>
    <mergeCell ref="K1346:K1347"/>
    <mergeCell ref="C1507:D1507"/>
    <mergeCell ref="C1508:D1508"/>
    <mergeCell ref="C1506:D1506"/>
    <mergeCell ref="L1430:L1431"/>
    <mergeCell ref="H1430:H1431"/>
    <mergeCell ref="I1430:I1431"/>
    <mergeCell ref="J1346:J1347"/>
    <mergeCell ref="A1346:A1347"/>
    <mergeCell ref="B1346:B1347"/>
    <mergeCell ref="C1346:C1347"/>
    <mergeCell ref="D1346:D1347"/>
    <mergeCell ref="E1346:E1347"/>
    <mergeCell ref="F1346:F1347"/>
    <mergeCell ref="C1415:D1415"/>
    <mergeCell ref="M1346:M1347"/>
    <mergeCell ref="A1338:N1340"/>
    <mergeCell ref="A1341:N1341"/>
    <mergeCell ref="A1342:N1342"/>
    <mergeCell ref="A1343:N1343"/>
    <mergeCell ref="N1346:N1347"/>
    <mergeCell ref="C1409:D1409"/>
    <mergeCell ref="C1410:D1410"/>
    <mergeCell ref="C1411:D1411"/>
    <mergeCell ref="A1238:N1238"/>
    <mergeCell ref="A1239:N1239"/>
    <mergeCell ref="G1240:G1241"/>
    <mergeCell ref="K1240:K1241"/>
    <mergeCell ref="C1413:D1413"/>
    <mergeCell ref="C1414:D1414"/>
    <mergeCell ref="C1412:D1412"/>
    <mergeCell ref="L1346:L1347"/>
    <mergeCell ref="H1346:H1347"/>
    <mergeCell ref="I1346:I1347"/>
    <mergeCell ref="A1240:A1241"/>
    <mergeCell ref="B1240:B1241"/>
    <mergeCell ref="C1240:C1241"/>
    <mergeCell ref="D1240:D1241"/>
    <mergeCell ref="E1240:E1241"/>
    <mergeCell ref="F1240:F1241"/>
    <mergeCell ref="C1326:D1326"/>
    <mergeCell ref="C1327:D1327"/>
    <mergeCell ref="C1328:D1328"/>
    <mergeCell ref="C1329:D1329"/>
    <mergeCell ref="L1240:L1241"/>
    <mergeCell ref="H1240:H1241"/>
    <mergeCell ref="I1240:I1241"/>
    <mergeCell ref="J1240:J1241"/>
    <mergeCell ref="A1056:N1056"/>
    <mergeCell ref="C1330:D1330"/>
    <mergeCell ref="C1331:D1331"/>
    <mergeCell ref="C1332:D1332"/>
    <mergeCell ref="A1232:N1234"/>
    <mergeCell ref="A1235:N1235"/>
    <mergeCell ref="A1236:N1236"/>
    <mergeCell ref="A1237:N1237"/>
    <mergeCell ref="M1240:M1241"/>
    <mergeCell ref="N1240:N1241"/>
    <mergeCell ref="C1128:D1128"/>
    <mergeCell ref="D1058:D1059"/>
    <mergeCell ref="E1058:E1059"/>
    <mergeCell ref="J875:J876"/>
    <mergeCell ref="M1058:M1059"/>
    <mergeCell ref="K875:K876"/>
    <mergeCell ref="L875:L876"/>
    <mergeCell ref="H875:H876"/>
    <mergeCell ref="A1055:N1055"/>
    <mergeCell ref="K1058:K1059"/>
    <mergeCell ref="C1126:D1126"/>
    <mergeCell ref="J966:J967"/>
    <mergeCell ref="A1050:N1052"/>
    <mergeCell ref="A1053:N1053"/>
    <mergeCell ref="A1054:N1054"/>
    <mergeCell ref="I1058:I1059"/>
    <mergeCell ref="A1057:N1057"/>
    <mergeCell ref="L1058:L1059"/>
    <mergeCell ref="A1058:A1059"/>
    <mergeCell ref="B1058:B1059"/>
    <mergeCell ref="N875:N876"/>
    <mergeCell ref="A873:N873"/>
    <mergeCell ref="A874:N874"/>
    <mergeCell ref="A875:A876"/>
    <mergeCell ref="C1124:D1124"/>
    <mergeCell ref="C1125:D1125"/>
    <mergeCell ref="C1058:C1059"/>
    <mergeCell ref="G1058:G1059"/>
    <mergeCell ref="F1058:F1059"/>
    <mergeCell ref="N1058:N1059"/>
    <mergeCell ref="C952:D952"/>
    <mergeCell ref="M875:M876"/>
    <mergeCell ref="A867:N869"/>
    <mergeCell ref="A870:N870"/>
    <mergeCell ref="A871:N871"/>
    <mergeCell ref="A872:N872"/>
    <mergeCell ref="C946:D946"/>
    <mergeCell ref="C947:D947"/>
    <mergeCell ref="C948:D948"/>
    <mergeCell ref="C949:D949"/>
    <mergeCell ref="C950:D950"/>
    <mergeCell ref="C951:D951"/>
    <mergeCell ref="G875:G876"/>
    <mergeCell ref="I875:I876"/>
    <mergeCell ref="B875:B876"/>
    <mergeCell ref="C875:C876"/>
    <mergeCell ref="D875:D876"/>
    <mergeCell ref="E875:E876"/>
    <mergeCell ref="F875:F876"/>
    <mergeCell ref="A562:A563"/>
    <mergeCell ref="B562:B563"/>
    <mergeCell ref="C562:C563"/>
    <mergeCell ref="D562:D563"/>
    <mergeCell ref="E562:E563"/>
    <mergeCell ref="F562:F563"/>
    <mergeCell ref="N562:N563"/>
    <mergeCell ref="C636:D636"/>
    <mergeCell ref="C637:D637"/>
    <mergeCell ref="C638:D638"/>
    <mergeCell ref="C639:D639"/>
    <mergeCell ref="L562:L563"/>
    <mergeCell ref="H562:H563"/>
    <mergeCell ref="I562:I563"/>
    <mergeCell ref="J562:J563"/>
    <mergeCell ref="G364:G365"/>
    <mergeCell ref="K364:K365"/>
    <mergeCell ref="C640:D640"/>
    <mergeCell ref="C641:D641"/>
    <mergeCell ref="C642:D642"/>
    <mergeCell ref="M562:M563"/>
    <mergeCell ref="A554:N556"/>
    <mergeCell ref="A557:N557"/>
    <mergeCell ref="A558:N558"/>
    <mergeCell ref="A559:N559"/>
    <mergeCell ref="A356:N358"/>
    <mergeCell ref="A359:N359"/>
    <mergeCell ref="A360:N360"/>
    <mergeCell ref="A361:N361"/>
    <mergeCell ref="A362:N362"/>
    <mergeCell ref="A363:N363"/>
    <mergeCell ref="L364:L365"/>
    <mergeCell ref="A364:A365"/>
    <mergeCell ref="B364:B365"/>
    <mergeCell ref="C364:C365"/>
    <mergeCell ref="D364:D365"/>
    <mergeCell ref="E364:E365"/>
    <mergeCell ref="F364:F365"/>
    <mergeCell ref="H364:H365"/>
    <mergeCell ref="I364:I365"/>
    <mergeCell ref="J364:J365"/>
    <mergeCell ref="J166:J167"/>
    <mergeCell ref="C443:D443"/>
    <mergeCell ref="C444:D444"/>
    <mergeCell ref="C445:D445"/>
    <mergeCell ref="M364:M365"/>
    <mergeCell ref="N364:N365"/>
    <mergeCell ref="C439:D439"/>
    <mergeCell ref="C440:D440"/>
    <mergeCell ref="C441:D441"/>
    <mergeCell ref="C442:D442"/>
    <mergeCell ref="A158:N160"/>
    <mergeCell ref="A161:N161"/>
    <mergeCell ref="A162:N162"/>
    <mergeCell ref="A163:N163"/>
    <mergeCell ref="A164:N164"/>
    <mergeCell ref="A165:N165"/>
    <mergeCell ref="K166:K167"/>
    <mergeCell ref="L166:L167"/>
    <mergeCell ref="A166:A167"/>
    <mergeCell ref="B166:B167"/>
    <mergeCell ref="C166:C167"/>
    <mergeCell ref="D166:D167"/>
    <mergeCell ref="E166:E167"/>
    <mergeCell ref="F166:F167"/>
    <mergeCell ref="H166:H167"/>
    <mergeCell ref="I166:I167"/>
    <mergeCell ref="C243:D243"/>
    <mergeCell ref="C244:D244"/>
    <mergeCell ref="C245:D245"/>
    <mergeCell ref="M166:M167"/>
    <mergeCell ref="N166:N167"/>
    <mergeCell ref="C239:D239"/>
    <mergeCell ref="C240:D240"/>
    <mergeCell ref="C241:D241"/>
    <mergeCell ref="C242:D242"/>
    <mergeCell ref="G166:G167"/>
  </mergeCells>
  <conditionalFormatting sqref="N1509 N2893 N2790:N2794 N2697:N2699 N2701 N2620:N2621 N2529:N2543 N2545 N2465 N2382:N2387 N2299:N2306 N2333:N2334 N2324:N2331 N2336:N2346 N2348:N2350 N2352 N2355:N2360 N2362:N2363 N2365 N2368:N2373 N2375 N2377:N2378 N2380 N2417:N2422 N2424:N2425 N2427:N2433 N2436:N2445 N2447:N2450 N2452 N2454:N2456 N2458 N2460 N2462:N2463 N2496:N2502 N2504 N2507:N2508 N2510:N2512 N2514:N2516 N2518 N2521:N2527 N2561:N2582 N2586:N2590 N2592:N2595 N2599 N2601:N2602 N2605:N2612 N2614:N2618 N2641:N2657 N2659:N2660 N2664:N2667 N2670:N2675 N2677:N2678 N2680:N2684 N2686 N2688:N2694 N2729:N2744 N2746:N2748 N2751 N2754 N2757:N2758 N2760:N2771 N2773 N2776 N2778:N2787 N2884:N2891 N2833:N2837 N2839:N2849 N2851 N2854:N2855 N2857:N2860 N2862:N2866 N2868:N2870 N2873 N2875:N2879 N2881:N2882 N2809:N2821 N2824:N2831 N2293:N2295 N2288 N2291 N2279:N2286 N2267 N2261:N2264 N2245:N2259 N2228:N2242 N2270:N2275 N2225 N2219:N2222 N2213:N2214 N2216:N2217 N2189:N2196 N2178:N2180 N2172:N2176 N2162:N2170 N2154:N2160 N2152 N2182:N2184 N2132:N2149 N2126:N2129 N2118:N2123 N2115:N2116 N2111:N2113 N2109 N2105:N2107 N2101:N2103 N2072:N2079 N2096:N2099 N2066:N2067 N2062:N2063 N2058:N2060 N2052:N2056 N2050 N2047:N2048 N2042:N2044 N2033:N2040 N2028:N2031 N2026 N2009:N2024 N2005:N2007 N2003 N2001 N1995:N1999 N1988:N1992 N1981:N1982 N1955:N1962 N1984:N1985 N1979 N1948 N1936:N1946 N1933:N1934 N1930:N1931 N1889:N1895 N1865:N1872 N1917:N1927 N1901:N1915 N1899 N1860 N1847:N1857 N1840:N1844 N1836:N1837 N1827:N1833 N1823:N1824 N1752:N1757 N1749:N1750 N1776 N1817:N1820 N1814:N1815 N1809:N1812 N1800:N1807 N1796:N1798 N1791:N1794 N1787:N1789 N1785 N1779:N1783 N1743:N1745 N1738:N1740 N1733:N1736 N1728:N1731 N1726 N1723:N1724 N1720:N1721 N1718 N1715:N1716 N1686:N1713 N1663:N1669 N1602:N1658 N1583:N1585 N1580:N1581 N1526:N1573 N1504 N1432:N1498 N1415 N1410 N1348:N1404 N1242:N1321 N1147:N1215 N1060:N1119 N968:N1033 N877:N941 N775:N850 N658:N748 N564:N631 N461:N537 N366:N434 N261:N339 N168:N234 N65:N141 N12:N38">
    <cfRule type="cellIs" priority="16881" dxfId="16" operator="lessThan" stopIfTrue="1">
      <formula>0</formula>
    </cfRule>
    <cfRule type="cellIs" priority="16882" dxfId="17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7"/>
  <sheetViews>
    <sheetView tabSelected="1" zoomScalePageLayoutView="0" workbookViewId="0" topLeftCell="A1">
      <selection activeCell="O26" sqref="O26"/>
    </sheetView>
  </sheetViews>
  <sheetFormatPr defaultColWidth="9.140625" defaultRowHeight="15"/>
  <cols>
    <col min="1" max="1" width="11.00390625" style="0" customWidth="1"/>
    <col min="2" max="2" width="10.7109375" style="0" customWidth="1"/>
    <col min="3" max="3" width="14.57421875" style="0" customWidth="1"/>
    <col min="4" max="4" width="15.421875" style="0" customWidth="1"/>
    <col min="5" max="5" width="30.8515625" style="0" customWidth="1"/>
    <col min="6" max="6" width="13.57421875" style="0" customWidth="1"/>
    <col min="7" max="7" width="13.7109375" style="0" customWidth="1"/>
    <col min="8" max="8" width="13.28125" style="0" customWidth="1"/>
    <col min="9" max="9" width="12.28125" style="0" customWidth="1"/>
    <col min="10" max="10" width="13.8515625" style="0" customWidth="1"/>
    <col min="11" max="11" width="14.140625" style="0" customWidth="1"/>
    <col min="12" max="12" width="10.7109375" style="0" customWidth="1"/>
    <col min="13" max="13" width="14.421875" style="0" customWidth="1"/>
    <col min="14" max="14" width="12.140625" style="0" customWidth="1"/>
  </cols>
  <sheetData>
    <row r="1" ht="15.75" thickBot="1"/>
    <row r="2" spans="1:14" ht="15.75" thickBo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.75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.75">
      <c r="A5" s="125" t="s">
        <v>616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5.75">
      <c r="A6" s="125" t="s">
        <v>615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6.5" thickBot="1">
      <c r="A7" s="126" t="s">
        <v>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5.75">
      <c r="A8" s="127" t="s">
        <v>758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5.75">
      <c r="A9" s="127" t="s">
        <v>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15">
      <c r="A10" s="122" t="s">
        <v>6</v>
      </c>
      <c r="B10" s="118" t="s">
        <v>7</v>
      </c>
      <c r="C10" s="117" t="s">
        <v>8</v>
      </c>
      <c r="D10" s="122" t="s">
        <v>9</v>
      </c>
      <c r="E10" s="117" t="s">
        <v>10</v>
      </c>
      <c r="F10" s="117" t="s">
        <v>11</v>
      </c>
      <c r="G10" s="117" t="s">
        <v>12</v>
      </c>
      <c r="H10" s="117" t="s">
        <v>13</v>
      </c>
      <c r="I10" s="117" t="s">
        <v>14</v>
      </c>
      <c r="J10" s="117" t="s">
        <v>15</v>
      </c>
      <c r="K10" s="120" t="s">
        <v>16</v>
      </c>
      <c r="L10" s="117" t="s">
        <v>17</v>
      </c>
      <c r="M10" s="117" t="s">
        <v>18</v>
      </c>
      <c r="N10" s="117" t="s">
        <v>19</v>
      </c>
    </row>
    <row r="11" spans="1:14" ht="15">
      <c r="A11" s="122"/>
      <c r="B11" s="133"/>
      <c r="C11" s="117"/>
      <c r="D11" s="122"/>
      <c r="E11" s="118"/>
      <c r="F11" s="117"/>
      <c r="G11" s="117"/>
      <c r="H11" s="117"/>
      <c r="I11" s="117"/>
      <c r="J11" s="117"/>
      <c r="K11" s="120"/>
      <c r="L11" s="117"/>
      <c r="M11" s="117"/>
      <c r="N11" s="117"/>
    </row>
    <row r="12" spans="1:14" ht="15.75">
      <c r="A12" s="60">
        <v>1</v>
      </c>
      <c r="B12" s="64">
        <v>43686</v>
      </c>
      <c r="C12" s="60" t="s">
        <v>478</v>
      </c>
      <c r="D12" s="60" t="s">
        <v>21</v>
      </c>
      <c r="E12" s="60" t="s">
        <v>423</v>
      </c>
      <c r="F12" s="61">
        <v>495</v>
      </c>
      <c r="G12" s="61">
        <v>477</v>
      </c>
      <c r="H12" s="61">
        <v>505</v>
      </c>
      <c r="I12" s="61">
        <v>515</v>
      </c>
      <c r="J12" s="61">
        <v>525</v>
      </c>
      <c r="K12" s="61">
        <v>515</v>
      </c>
      <c r="L12" s="65">
        <f aca="true" t="shared" si="0" ref="L12:L19">100000/F12</f>
        <v>202.02020202020202</v>
      </c>
      <c r="M12" s="66">
        <f aca="true" t="shared" si="1" ref="M12:M19">IF(D12="BUY",(K12-F12)*(L12),(F12-K12)*(L12))</f>
        <v>4040.4040404040406</v>
      </c>
      <c r="N12" s="67">
        <f>M12/(L12)/F12%</f>
        <v>4.040404040404041</v>
      </c>
    </row>
    <row r="13" spans="1:14" ht="15.75">
      <c r="A13" s="60">
        <v>2</v>
      </c>
      <c r="B13" s="64">
        <v>43685</v>
      </c>
      <c r="C13" s="60" t="s">
        <v>478</v>
      </c>
      <c r="D13" s="60" t="s">
        <v>21</v>
      </c>
      <c r="E13" s="60" t="s">
        <v>469</v>
      </c>
      <c r="F13" s="61">
        <v>1250</v>
      </c>
      <c r="G13" s="61">
        <v>1214</v>
      </c>
      <c r="H13" s="61">
        <v>1270</v>
      </c>
      <c r="I13" s="61">
        <v>1290</v>
      </c>
      <c r="J13" s="61">
        <v>1310</v>
      </c>
      <c r="K13" s="61">
        <v>1290</v>
      </c>
      <c r="L13" s="65">
        <f>100000/F13</f>
        <v>80</v>
      </c>
      <c r="M13" s="66">
        <f>IF(D13="BUY",(K13-F13)*(L13),(F13-K13)*(L13))</f>
        <v>3200</v>
      </c>
      <c r="N13" s="67">
        <f>M13/(L13)/F13%</f>
        <v>3.2</v>
      </c>
    </row>
    <row r="14" spans="1:14" ht="15.75">
      <c r="A14" s="60">
        <v>3</v>
      </c>
      <c r="B14" s="64">
        <v>43684</v>
      </c>
      <c r="C14" s="60" t="s">
        <v>478</v>
      </c>
      <c r="D14" s="60" t="s">
        <v>21</v>
      </c>
      <c r="E14" s="60" t="s">
        <v>276</v>
      </c>
      <c r="F14" s="61">
        <v>1404</v>
      </c>
      <c r="G14" s="61">
        <v>1367</v>
      </c>
      <c r="H14" s="61">
        <v>1430</v>
      </c>
      <c r="I14" s="61">
        <v>1455</v>
      </c>
      <c r="J14" s="61">
        <v>1480</v>
      </c>
      <c r="K14" s="61">
        <v>1430</v>
      </c>
      <c r="L14" s="65">
        <f>100000/F14</f>
        <v>71.22507122507122</v>
      </c>
      <c r="M14" s="66">
        <f t="shared" si="1"/>
        <v>1851.8518518518517</v>
      </c>
      <c r="N14" s="67">
        <f>M14/(L14)/F14%</f>
        <v>1.8518518518518519</v>
      </c>
    </row>
    <row r="15" spans="1:14" ht="15.75">
      <c r="A15" s="60">
        <v>4</v>
      </c>
      <c r="B15" s="64">
        <v>43683</v>
      </c>
      <c r="C15" s="60" t="s">
        <v>478</v>
      </c>
      <c r="D15" s="60" t="s">
        <v>21</v>
      </c>
      <c r="E15" s="60" t="s">
        <v>276</v>
      </c>
      <c r="F15" s="61">
        <v>1404</v>
      </c>
      <c r="G15" s="61">
        <v>1367</v>
      </c>
      <c r="H15" s="61">
        <v>1430</v>
      </c>
      <c r="I15" s="61">
        <v>1455</v>
      </c>
      <c r="J15" s="61">
        <v>1480</v>
      </c>
      <c r="K15" s="61">
        <v>1430</v>
      </c>
      <c r="L15" s="65">
        <f t="shared" si="0"/>
        <v>71.22507122507122</v>
      </c>
      <c r="M15" s="66">
        <f t="shared" si="1"/>
        <v>1851.8518518518517</v>
      </c>
      <c r="N15" s="67">
        <f>M15/(L15)/F15%</f>
        <v>1.8518518518518519</v>
      </c>
    </row>
    <row r="16" spans="1:14" ht="15.75">
      <c r="A16" s="60">
        <v>5</v>
      </c>
      <c r="B16" s="64">
        <v>43682</v>
      </c>
      <c r="C16" s="60" t="s">
        <v>478</v>
      </c>
      <c r="D16" s="60" t="s">
        <v>21</v>
      </c>
      <c r="E16" s="60" t="s">
        <v>276</v>
      </c>
      <c r="F16" s="61">
        <v>1344</v>
      </c>
      <c r="G16" s="61">
        <v>1308</v>
      </c>
      <c r="H16" s="61">
        <v>1365</v>
      </c>
      <c r="I16" s="61">
        <v>1385</v>
      </c>
      <c r="J16" s="61">
        <v>1405</v>
      </c>
      <c r="K16" s="61">
        <v>1365</v>
      </c>
      <c r="L16" s="65">
        <f t="shared" si="0"/>
        <v>74.4047619047619</v>
      </c>
      <c r="M16" s="66">
        <f t="shared" si="1"/>
        <v>1562.4999999999998</v>
      </c>
      <c r="N16" s="67">
        <f>M16/(L16)/F16%</f>
        <v>1.5625</v>
      </c>
    </row>
    <row r="17" spans="1:14" ht="15.75">
      <c r="A17" s="60">
        <v>6</v>
      </c>
      <c r="B17" s="64">
        <v>43679</v>
      </c>
      <c r="C17" s="60" t="s">
        <v>478</v>
      </c>
      <c r="D17" s="60" t="s">
        <v>21</v>
      </c>
      <c r="E17" s="60" t="s">
        <v>759</v>
      </c>
      <c r="F17" s="61">
        <v>230</v>
      </c>
      <c r="G17" s="61">
        <v>222</v>
      </c>
      <c r="H17" s="61">
        <v>235</v>
      </c>
      <c r="I17" s="61">
        <v>240</v>
      </c>
      <c r="J17" s="61">
        <v>245</v>
      </c>
      <c r="K17" s="61">
        <v>230</v>
      </c>
      <c r="L17" s="65">
        <f t="shared" si="0"/>
        <v>434.7826086956522</v>
      </c>
      <c r="M17" s="66">
        <f t="shared" si="1"/>
        <v>0</v>
      </c>
      <c r="N17" s="67">
        <v>0</v>
      </c>
    </row>
    <row r="18" spans="1:14" ht="15.75">
      <c r="A18" s="60">
        <v>7</v>
      </c>
      <c r="B18" s="64">
        <v>43679</v>
      </c>
      <c r="C18" s="60" t="s">
        <v>478</v>
      </c>
      <c r="D18" s="60" t="s">
        <v>21</v>
      </c>
      <c r="E18" s="60" t="s">
        <v>237</v>
      </c>
      <c r="F18" s="61">
        <v>65</v>
      </c>
      <c r="G18" s="61">
        <v>61</v>
      </c>
      <c r="H18" s="61">
        <v>67</v>
      </c>
      <c r="I18" s="61">
        <v>69</v>
      </c>
      <c r="J18" s="61">
        <v>71</v>
      </c>
      <c r="K18" s="61">
        <v>67</v>
      </c>
      <c r="L18" s="65">
        <f t="shared" si="0"/>
        <v>1538.4615384615386</v>
      </c>
      <c r="M18" s="66">
        <f t="shared" si="1"/>
        <v>3076.923076923077</v>
      </c>
      <c r="N18" s="67">
        <f>M18/(L18)/F18%</f>
        <v>3.0769230769230766</v>
      </c>
    </row>
    <row r="19" spans="1:14" ht="15.75">
      <c r="A19" s="60">
        <v>8</v>
      </c>
      <c r="B19" s="64">
        <v>43678</v>
      </c>
      <c r="C19" s="60" t="s">
        <v>478</v>
      </c>
      <c r="D19" s="60" t="s">
        <v>21</v>
      </c>
      <c r="E19" s="60" t="s">
        <v>754</v>
      </c>
      <c r="F19" s="61">
        <v>124.4</v>
      </c>
      <c r="G19" s="61">
        <v>118</v>
      </c>
      <c r="H19" s="61">
        <v>127.5</v>
      </c>
      <c r="I19" s="61">
        <v>130</v>
      </c>
      <c r="J19" s="61">
        <v>133</v>
      </c>
      <c r="K19" s="61">
        <v>118</v>
      </c>
      <c r="L19" s="65">
        <f t="shared" si="0"/>
        <v>803.8585209003215</v>
      </c>
      <c r="M19" s="66">
        <f t="shared" si="1"/>
        <v>-5144.694533762063</v>
      </c>
      <c r="N19" s="67">
        <f>M19/(L19)/F19%</f>
        <v>-5.144694533762062</v>
      </c>
    </row>
    <row r="20" spans="1:13" ht="15.75">
      <c r="A20" s="13" t="s">
        <v>27</v>
      </c>
      <c r="B20" s="23"/>
      <c r="C20" s="15"/>
      <c r="D20" s="16"/>
      <c r="E20" s="17"/>
      <c r="F20" s="17"/>
      <c r="G20" s="18"/>
      <c r="H20" s="17"/>
      <c r="I20" s="17"/>
      <c r="J20" s="17"/>
      <c r="K20" s="20"/>
      <c r="L20" s="21"/>
      <c r="M20" s="1"/>
    </row>
    <row r="21" spans="1:11" ht="15.75">
      <c r="A21" s="13" t="s">
        <v>27</v>
      </c>
      <c r="B21" s="23"/>
      <c r="C21" s="24"/>
      <c r="D21" s="25"/>
      <c r="E21" s="26"/>
      <c r="F21" s="26"/>
      <c r="G21" s="27"/>
      <c r="H21" s="26"/>
      <c r="I21" s="26"/>
      <c r="J21" s="26"/>
      <c r="K21" s="26"/>
    </row>
    <row r="22" spans="3:9" ht="16.5" thickBot="1">
      <c r="C22" s="26"/>
      <c r="D22" s="26"/>
      <c r="E22" s="26"/>
      <c r="F22" s="29"/>
      <c r="G22" s="30"/>
      <c r="H22" s="31" t="s">
        <v>28</v>
      </c>
      <c r="I22" s="31"/>
    </row>
    <row r="23" spans="3:9" ht="15.75">
      <c r="C23" s="119" t="s">
        <v>29</v>
      </c>
      <c r="D23" s="119"/>
      <c r="E23" s="33">
        <v>7</v>
      </c>
      <c r="F23" s="34">
        <f>F24+F25+F26+F27+F28+F29</f>
        <v>100</v>
      </c>
      <c r="G23" s="35">
        <v>7</v>
      </c>
      <c r="H23" s="36">
        <f>G24/G23%</f>
        <v>85.71428571428571</v>
      </c>
      <c r="I23" s="36"/>
    </row>
    <row r="24" spans="3:9" ht="15.75">
      <c r="C24" s="115" t="s">
        <v>30</v>
      </c>
      <c r="D24" s="115"/>
      <c r="E24" s="37">
        <v>6</v>
      </c>
      <c r="F24" s="38">
        <f>(E24/E23)*100</f>
        <v>85.71428571428571</v>
      </c>
      <c r="G24" s="35">
        <v>6</v>
      </c>
      <c r="H24" s="32"/>
      <c r="I24" s="32"/>
    </row>
    <row r="25" spans="3:9" ht="15.75">
      <c r="C25" s="115" t="s">
        <v>32</v>
      </c>
      <c r="D25" s="115"/>
      <c r="E25" s="37">
        <v>0</v>
      </c>
      <c r="F25" s="38">
        <f>(E25/E23)*100</f>
        <v>0</v>
      </c>
      <c r="G25" s="40"/>
      <c r="H25" s="35"/>
      <c r="I25" s="35"/>
    </row>
    <row r="26" spans="3:9" ht="15.75">
      <c r="C26" s="115" t="s">
        <v>33</v>
      </c>
      <c r="D26" s="115"/>
      <c r="E26" s="37">
        <v>0</v>
      </c>
      <c r="F26" s="38">
        <f>(E26/E23)*100</f>
        <v>0</v>
      </c>
      <c r="G26" s="40"/>
      <c r="H26" s="35"/>
      <c r="I26" s="35"/>
    </row>
    <row r="27" spans="3:9" ht="15.75">
      <c r="C27" s="115" t="s">
        <v>34</v>
      </c>
      <c r="D27" s="115"/>
      <c r="E27" s="37">
        <v>1</v>
      </c>
      <c r="F27" s="38">
        <f>(E27/E23)*100</f>
        <v>14.285714285714285</v>
      </c>
      <c r="G27" s="40"/>
      <c r="H27" s="26" t="s">
        <v>35</v>
      </c>
      <c r="I27" s="26"/>
    </row>
    <row r="28" spans="3:9" ht="15.75">
      <c r="C28" s="115" t="s">
        <v>36</v>
      </c>
      <c r="D28" s="115"/>
      <c r="E28" s="37">
        <v>0</v>
      </c>
      <c r="F28" s="38">
        <f>(E28/E23)*100</f>
        <v>0</v>
      </c>
      <c r="G28" s="40"/>
      <c r="H28" s="26"/>
      <c r="I28" s="26"/>
    </row>
    <row r="29" spans="3:8" ht="16.5" thickBot="1">
      <c r="C29" s="116" t="s">
        <v>37</v>
      </c>
      <c r="D29" s="116"/>
      <c r="E29" s="42"/>
      <c r="F29" s="43">
        <f>(E29/E23)*100</f>
        <v>0</v>
      </c>
      <c r="G29" s="40"/>
      <c r="H29" s="26"/>
    </row>
    <row r="30" spans="1:9" ht="15.75">
      <c r="A30" s="45" t="s">
        <v>38</v>
      </c>
      <c r="B30" s="14"/>
      <c r="C30" s="15"/>
      <c r="D30" s="15"/>
      <c r="E30" s="17"/>
      <c r="F30" s="17"/>
      <c r="G30" s="46"/>
      <c r="H30" s="47"/>
      <c r="I30" s="26"/>
    </row>
    <row r="31" spans="1:11" ht="15">
      <c r="A31" s="16" t="s">
        <v>39</v>
      </c>
      <c r="B31" s="14"/>
      <c r="C31" s="48"/>
      <c r="D31" s="49"/>
      <c r="E31" s="50"/>
      <c r="F31" s="47"/>
      <c r="G31" s="46"/>
      <c r="H31" s="47"/>
      <c r="I31" s="47"/>
      <c r="J31" s="47"/>
      <c r="K31" s="17"/>
    </row>
    <row r="32" spans="1:11" ht="15">
      <c r="A32" s="16" t="s">
        <v>40</v>
      </c>
      <c r="B32" s="14"/>
      <c r="C32" s="15"/>
      <c r="D32" s="49"/>
      <c r="E32" s="50"/>
      <c r="F32" s="47"/>
      <c r="G32" s="46"/>
      <c r="H32" s="51"/>
      <c r="I32" s="51"/>
      <c r="J32" s="47"/>
      <c r="K32" s="17"/>
    </row>
    <row r="33" spans="1:12" ht="15.75">
      <c r="A33" s="16" t="s">
        <v>41</v>
      </c>
      <c r="B33" s="48"/>
      <c r="C33" s="15"/>
      <c r="D33" s="49"/>
      <c r="E33" s="50"/>
      <c r="F33" s="47"/>
      <c r="G33" s="52"/>
      <c r="H33" s="51"/>
      <c r="I33" s="51"/>
      <c r="J33" s="51"/>
      <c r="K33" s="17"/>
      <c r="L33" s="21"/>
    </row>
    <row r="34" spans="1:14" ht="16.5" thickBot="1">
      <c r="A34" s="16" t="s">
        <v>42</v>
      </c>
      <c r="B34" s="39"/>
      <c r="C34" s="15"/>
      <c r="D34" s="53"/>
      <c r="E34" s="47"/>
      <c r="F34" s="47"/>
      <c r="G34" s="52"/>
      <c r="H34" s="51"/>
      <c r="I34" s="51"/>
      <c r="J34" s="51"/>
      <c r="K34" s="47"/>
      <c r="L34" s="21"/>
      <c r="N34" s="21"/>
    </row>
    <row r="35" spans="1:14" ht="15.75" thickBot="1">
      <c r="A35" s="124" t="s">
        <v>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  <row r="36" spans="1:14" ht="15.75" thickBo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</row>
    <row r="37" spans="1:14" ht="1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1:14" ht="15.75">
      <c r="A38" s="125" t="s">
        <v>616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</row>
    <row r="39" spans="1:14" ht="15.75">
      <c r="A39" s="125" t="s">
        <v>615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 ht="16.5" thickBot="1">
      <c r="A40" s="126" t="s">
        <v>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ht="15.75">
      <c r="A41" s="127" t="s">
        <v>744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</row>
    <row r="42" spans="1:14" ht="15.75">
      <c r="A42" s="127" t="s">
        <v>5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</row>
    <row r="43" spans="1:14" ht="15">
      <c r="A43" s="122" t="s">
        <v>6</v>
      </c>
      <c r="B43" s="118" t="s">
        <v>7</v>
      </c>
      <c r="C43" s="117" t="s">
        <v>8</v>
      </c>
      <c r="D43" s="122" t="s">
        <v>9</v>
      </c>
      <c r="E43" s="117" t="s">
        <v>10</v>
      </c>
      <c r="F43" s="117" t="s">
        <v>11</v>
      </c>
      <c r="G43" s="117" t="s">
        <v>12</v>
      </c>
      <c r="H43" s="117" t="s">
        <v>13</v>
      </c>
      <c r="I43" s="117" t="s">
        <v>14</v>
      </c>
      <c r="J43" s="117" t="s">
        <v>15</v>
      </c>
      <c r="K43" s="120" t="s">
        <v>16</v>
      </c>
      <c r="L43" s="117" t="s">
        <v>17</v>
      </c>
      <c r="M43" s="117" t="s">
        <v>18</v>
      </c>
      <c r="N43" s="117" t="s">
        <v>19</v>
      </c>
    </row>
    <row r="44" spans="1:14" ht="15">
      <c r="A44" s="122"/>
      <c r="B44" s="133"/>
      <c r="C44" s="117"/>
      <c r="D44" s="122"/>
      <c r="E44" s="118"/>
      <c r="F44" s="117"/>
      <c r="G44" s="117"/>
      <c r="H44" s="117"/>
      <c r="I44" s="117"/>
      <c r="J44" s="117"/>
      <c r="K44" s="120"/>
      <c r="L44" s="117"/>
      <c r="M44" s="117"/>
      <c r="N44" s="117"/>
    </row>
    <row r="45" spans="1:14" ht="15.75">
      <c r="A45" s="60">
        <v>1</v>
      </c>
      <c r="B45" s="64">
        <v>43677</v>
      </c>
      <c r="C45" s="60" t="s">
        <v>478</v>
      </c>
      <c r="D45" s="60" t="s">
        <v>21</v>
      </c>
      <c r="E45" s="60" t="s">
        <v>756</v>
      </c>
      <c r="F45" s="61">
        <v>1034</v>
      </c>
      <c r="G45" s="61">
        <v>1004</v>
      </c>
      <c r="H45" s="61">
        <v>1054</v>
      </c>
      <c r="I45" s="61">
        <v>1074</v>
      </c>
      <c r="J45" s="61">
        <v>1094</v>
      </c>
      <c r="K45" s="61">
        <v>1004</v>
      </c>
      <c r="L45" s="65">
        <f aca="true" t="shared" si="2" ref="L45:L52">100000/F45</f>
        <v>96.71179883945841</v>
      </c>
      <c r="M45" s="66">
        <f aca="true" t="shared" si="3" ref="M45:M50">IF(D45="BUY",(K45-F45)*(L45),(F45-K45)*(L45))</f>
        <v>-2901.3539651837523</v>
      </c>
      <c r="N45" s="67">
        <f aca="true" t="shared" si="4" ref="N45:N52">M45/(L45)/F45%</f>
        <v>-2.9013539651837523</v>
      </c>
    </row>
    <row r="46" spans="1:14" ht="15.75">
      <c r="A46" s="60">
        <v>2</v>
      </c>
      <c r="B46" s="64">
        <v>43676</v>
      </c>
      <c r="C46" s="60" t="s">
        <v>478</v>
      </c>
      <c r="D46" s="60" t="s">
        <v>21</v>
      </c>
      <c r="E46" s="60" t="s">
        <v>104</v>
      </c>
      <c r="F46" s="61">
        <v>716</v>
      </c>
      <c r="G46" s="61">
        <v>690</v>
      </c>
      <c r="H46" s="61">
        <v>730</v>
      </c>
      <c r="I46" s="61">
        <v>745</v>
      </c>
      <c r="J46" s="61">
        <v>760</v>
      </c>
      <c r="K46" s="61">
        <v>690</v>
      </c>
      <c r="L46" s="65">
        <f>100000/F46</f>
        <v>139.66480446927375</v>
      </c>
      <c r="M46" s="66">
        <f t="shared" si="3"/>
        <v>-3631.2849162011175</v>
      </c>
      <c r="N46" s="67">
        <f t="shared" si="4"/>
        <v>-3.631284916201117</v>
      </c>
    </row>
    <row r="47" spans="1:14" ht="15.75">
      <c r="A47" s="60">
        <v>3</v>
      </c>
      <c r="B47" s="64">
        <v>43675</v>
      </c>
      <c r="C47" s="60" t="s">
        <v>478</v>
      </c>
      <c r="D47" s="60" t="s">
        <v>21</v>
      </c>
      <c r="E47" s="60" t="s">
        <v>69</v>
      </c>
      <c r="F47" s="61">
        <v>1220</v>
      </c>
      <c r="G47" s="61">
        <v>1175</v>
      </c>
      <c r="H47" s="61">
        <v>1240</v>
      </c>
      <c r="I47" s="61">
        <v>1260</v>
      </c>
      <c r="J47" s="61">
        <v>1280</v>
      </c>
      <c r="K47" s="61">
        <v>1175</v>
      </c>
      <c r="L47" s="65">
        <f>100000/F47</f>
        <v>81.9672131147541</v>
      </c>
      <c r="M47" s="66">
        <f t="shared" si="3"/>
        <v>-3688.5245901639346</v>
      </c>
      <c r="N47" s="67">
        <f t="shared" si="4"/>
        <v>-3.6885245901639347</v>
      </c>
    </row>
    <row r="48" spans="1:14" ht="15.75">
      <c r="A48" s="60">
        <v>4</v>
      </c>
      <c r="B48" s="64">
        <v>43672</v>
      </c>
      <c r="C48" s="60" t="s">
        <v>478</v>
      </c>
      <c r="D48" s="60" t="s">
        <v>21</v>
      </c>
      <c r="E48" s="60" t="s">
        <v>754</v>
      </c>
      <c r="F48" s="61">
        <v>130</v>
      </c>
      <c r="G48" s="61">
        <v>124</v>
      </c>
      <c r="H48" s="61">
        <v>134</v>
      </c>
      <c r="I48" s="61">
        <v>138</v>
      </c>
      <c r="J48" s="61">
        <v>142</v>
      </c>
      <c r="K48" s="61">
        <v>134</v>
      </c>
      <c r="L48" s="65">
        <f t="shared" si="2"/>
        <v>769.2307692307693</v>
      </c>
      <c r="M48" s="66">
        <f t="shared" si="3"/>
        <v>3076.923076923077</v>
      </c>
      <c r="N48" s="67">
        <f t="shared" si="4"/>
        <v>3.0769230769230766</v>
      </c>
    </row>
    <row r="49" spans="1:14" ht="15.75">
      <c r="A49" s="60">
        <v>5</v>
      </c>
      <c r="B49" s="64">
        <v>43672</v>
      </c>
      <c r="C49" s="60" t="s">
        <v>478</v>
      </c>
      <c r="D49" s="60" t="s">
        <v>21</v>
      </c>
      <c r="E49" s="60" t="s">
        <v>754</v>
      </c>
      <c r="F49" s="61">
        <v>120</v>
      </c>
      <c r="G49" s="61">
        <v>114</v>
      </c>
      <c r="H49" s="61">
        <v>124</v>
      </c>
      <c r="I49" s="61">
        <v>128</v>
      </c>
      <c r="J49" s="61">
        <v>132</v>
      </c>
      <c r="K49" s="61">
        <v>124</v>
      </c>
      <c r="L49" s="65">
        <f t="shared" si="2"/>
        <v>833.3333333333334</v>
      </c>
      <c r="M49" s="66">
        <f t="shared" si="3"/>
        <v>3333.3333333333335</v>
      </c>
      <c r="N49" s="67">
        <f t="shared" si="4"/>
        <v>3.3333333333333335</v>
      </c>
    </row>
    <row r="50" spans="1:14" ht="15.75">
      <c r="A50" s="60">
        <v>6</v>
      </c>
      <c r="B50" s="64">
        <v>43671</v>
      </c>
      <c r="C50" s="60" t="s">
        <v>478</v>
      </c>
      <c r="D50" s="60" t="s">
        <v>21</v>
      </c>
      <c r="E50" s="60" t="s">
        <v>93</v>
      </c>
      <c r="F50" s="61">
        <v>390</v>
      </c>
      <c r="G50" s="61">
        <v>375</v>
      </c>
      <c r="H50" s="61">
        <v>398</v>
      </c>
      <c r="I50" s="61">
        <v>406</v>
      </c>
      <c r="J50" s="61">
        <v>412</v>
      </c>
      <c r="K50" s="61">
        <v>398</v>
      </c>
      <c r="L50" s="65">
        <f t="shared" si="2"/>
        <v>256.4102564102564</v>
      </c>
      <c r="M50" s="66">
        <f t="shared" si="3"/>
        <v>2051.2820512820513</v>
      </c>
      <c r="N50" s="67">
        <f t="shared" si="4"/>
        <v>2.0512820512820515</v>
      </c>
    </row>
    <row r="51" spans="1:14" ht="15.75">
      <c r="A51" s="60">
        <v>7</v>
      </c>
      <c r="B51" s="64">
        <v>43670</v>
      </c>
      <c r="C51" s="60" t="s">
        <v>478</v>
      </c>
      <c r="D51" s="60" t="s">
        <v>21</v>
      </c>
      <c r="E51" s="60" t="s">
        <v>753</v>
      </c>
      <c r="F51" s="61">
        <v>318</v>
      </c>
      <c r="G51" s="61">
        <v>305</v>
      </c>
      <c r="H51" s="61">
        <v>326</v>
      </c>
      <c r="I51" s="61">
        <v>334</v>
      </c>
      <c r="J51" s="61">
        <v>322</v>
      </c>
      <c r="K51" s="61">
        <v>326</v>
      </c>
      <c r="L51" s="65">
        <f t="shared" si="2"/>
        <v>314.4654088050315</v>
      </c>
      <c r="M51" s="66">
        <f aca="true" t="shared" si="5" ref="M51:M58">IF(D51="BUY",(K51-F51)*(L51),(F51-K51)*(L51))</f>
        <v>2515.723270440252</v>
      </c>
      <c r="N51" s="67">
        <f t="shared" si="4"/>
        <v>2.5157232704402515</v>
      </c>
    </row>
    <row r="52" spans="1:14" ht="15.75">
      <c r="A52" s="60">
        <v>8</v>
      </c>
      <c r="B52" s="64">
        <v>43669</v>
      </c>
      <c r="C52" s="60" t="s">
        <v>478</v>
      </c>
      <c r="D52" s="60" t="s">
        <v>21</v>
      </c>
      <c r="E52" s="60" t="s">
        <v>93</v>
      </c>
      <c r="F52" s="61">
        <v>363</v>
      </c>
      <c r="G52" s="61">
        <v>352</v>
      </c>
      <c r="H52" s="61">
        <v>369</v>
      </c>
      <c r="I52" s="61">
        <v>375</v>
      </c>
      <c r="J52" s="61">
        <v>381</v>
      </c>
      <c r="K52" s="61">
        <v>369</v>
      </c>
      <c r="L52" s="65">
        <f t="shared" si="2"/>
        <v>275.4820936639118</v>
      </c>
      <c r="M52" s="66">
        <f t="shared" si="5"/>
        <v>1652.8925619834708</v>
      </c>
      <c r="N52" s="67">
        <f t="shared" si="4"/>
        <v>1.6528925619834711</v>
      </c>
    </row>
    <row r="53" spans="1:14" ht="15.75">
      <c r="A53" s="60">
        <v>9</v>
      </c>
      <c r="B53" s="64">
        <v>43668</v>
      </c>
      <c r="C53" s="60" t="s">
        <v>478</v>
      </c>
      <c r="D53" s="60" t="s">
        <v>21</v>
      </c>
      <c r="E53" s="60" t="s">
        <v>696</v>
      </c>
      <c r="F53" s="61">
        <v>128</v>
      </c>
      <c r="G53" s="61">
        <v>123.5</v>
      </c>
      <c r="H53" s="61">
        <v>131</v>
      </c>
      <c r="I53" s="61">
        <v>134</v>
      </c>
      <c r="J53" s="61">
        <v>137</v>
      </c>
      <c r="K53" s="61">
        <v>123.5</v>
      </c>
      <c r="L53" s="65">
        <f aca="true" t="shared" si="6" ref="L53:L58">100000/F53</f>
        <v>781.25</v>
      </c>
      <c r="M53" s="66">
        <f t="shared" si="5"/>
        <v>-3515.625</v>
      </c>
      <c r="N53" s="67">
        <f aca="true" t="shared" si="7" ref="N53:N58">M53/(L53)/F53%</f>
        <v>-3.515625</v>
      </c>
    </row>
    <row r="54" spans="1:14" ht="15.75">
      <c r="A54" s="60">
        <v>10</v>
      </c>
      <c r="B54" s="64">
        <v>43664</v>
      </c>
      <c r="C54" s="60" t="s">
        <v>478</v>
      </c>
      <c r="D54" s="60" t="s">
        <v>21</v>
      </c>
      <c r="E54" s="60" t="s">
        <v>232</v>
      </c>
      <c r="F54" s="61">
        <v>204</v>
      </c>
      <c r="G54" s="61">
        <v>196</v>
      </c>
      <c r="H54" s="61">
        <v>208</v>
      </c>
      <c r="I54" s="61">
        <v>212</v>
      </c>
      <c r="J54" s="61">
        <v>216</v>
      </c>
      <c r="K54" s="61">
        <v>196</v>
      </c>
      <c r="L54" s="65">
        <f t="shared" si="6"/>
        <v>490.19607843137254</v>
      </c>
      <c r="M54" s="66">
        <f t="shared" si="5"/>
        <v>-3921.5686274509803</v>
      </c>
      <c r="N54" s="67">
        <f t="shared" si="7"/>
        <v>-3.9215686274509802</v>
      </c>
    </row>
    <row r="55" spans="1:14" ht="15.75">
      <c r="A55" s="60">
        <v>11</v>
      </c>
      <c r="B55" s="64">
        <v>43663</v>
      </c>
      <c r="C55" s="60" t="s">
        <v>478</v>
      </c>
      <c r="D55" s="60" t="s">
        <v>21</v>
      </c>
      <c r="E55" s="60" t="s">
        <v>100</v>
      </c>
      <c r="F55" s="61">
        <v>296</v>
      </c>
      <c r="G55" s="61">
        <v>285</v>
      </c>
      <c r="H55" s="61">
        <v>303</v>
      </c>
      <c r="I55" s="61">
        <v>309</v>
      </c>
      <c r="J55" s="61">
        <v>315</v>
      </c>
      <c r="K55" s="61">
        <v>285</v>
      </c>
      <c r="L55" s="65">
        <f t="shared" si="6"/>
        <v>337.8378378378378</v>
      </c>
      <c r="M55" s="66">
        <f t="shared" si="5"/>
        <v>-3716.216216216216</v>
      </c>
      <c r="N55" s="67">
        <f t="shared" si="7"/>
        <v>-3.7162162162162162</v>
      </c>
    </row>
    <row r="56" spans="1:14" ht="15.75">
      <c r="A56" s="60">
        <v>12</v>
      </c>
      <c r="B56" s="64">
        <v>43662</v>
      </c>
      <c r="C56" s="60" t="s">
        <v>478</v>
      </c>
      <c r="D56" s="60" t="s">
        <v>21</v>
      </c>
      <c r="E56" s="60" t="s">
        <v>749</v>
      </c>
      <c r="F56" s="61">
        <v>1080</v>
      </c>
      <c r="G56" s="61">
        <v>147</v>
      </c>
      <c r="H56" s="61">
        <v>1100</v>
      </c>
      <c r="I56" s="61">
        <v>1120</v>
      </c>
      <c r="J56" s="61">
        <v>1140</v>
      </c>
      <c r="K56" s="61">
        <v>1098</v>
      </c>
      <c r="L56" s="65">
        <f t="shared" si="6"/>
        <v>92.5925925925926</v>
      </c>
      <c r="M56" s="66">
        <f t="shared" si="5"/>
        <v>1666.6666666666667</v>
      </c>
      <c r="N56" s="67">
        <f t="shared" si="7"/>
        <v>1.6666666666666665</v>
      </c>
    </row>
    <row r="57" spans="1:14" ht="15" customHeight="1">
      <c r="A57" s="60">
        <v>13</v>
      </c>
      <c r="B57" s="64">
        <v>43658</v>
      </c>
      <c r="C57" s="60" t="s">
        <v>478</v>
      </c>
      <c r="D57" s="60" t="s">
        <v>21</v>
      </c>
      <c r="E57" s="60" t="s">
        <v>421</v>
      </c>
      <c r="F57" s="61">
        <v>121</v>
      </c>
      <c r="G57" s="61">
        <v>117</v>
      </c>
      <c r="H57" s="61">
        <v>123.5</v>
      </c>
      <c r="I57" s="61">
        <v>126</v>
      </c>
      <c r="J57" s="61">
        <v>128.5</v>
      </c>
      <c r="K57" s="61">
        <v>123.5</v>
      </c>
      <c r="L57" s="65">
        <f t="shared" si="6"/>
        <v>826.4462809917355</v>
      </c>
      <c r="M57" s="66">
        <f t="shared" si="5"/>
        <v>2066.115702479339</v>
      </c>
      <c r="N57" s="67">
        <f t="shared" si="7"/>
        <v>2.066115702479339</v>
      </c>
    </row>
    <row r="58" spans="1:14" ht="15" customHeight="1">
      <c r="A58" s="60">
        <v>14</v>
      </c>
      <c r="B58" s="64">
        <v>43657</v>
      </c>
      <c r="C58" s="60" t="s">
        <v>478</v>
      </c>
      <c r="D58" s="60" t="s">
        <v>21</v>
      </c>
      <c r="E58" s="60" t="s">
        <v>748</v>
      </c>
      <c r="F58" s="61">
        <v>578</v>
      </c>
      <c r="G58" s="61">
        <v>564</v>
      </c>
      <c r="H58" s="61">
        <v>588</v>
      </c>
      <c r="I58" s="61">
        <v>598</v>
      </c>
      <c r="J58" s="61">
        <v>608</v>
      </c>
      <c r="K58" s="61">
        <v>564</v>
      </c>
      <c r="L58" s="65">
        <f t="shared" si="6"/>
        <v>173.01038062283737</v>
      </c>
      <c r="M58" s="66">
        <f t="shared" si="5"/>
        <v>-2422.1453287197232</v>
      </c>
      <c r="N58" s="67">
        <f t="shared" si="7"/>
        <v>-2.422145328719723</v>
      </c>
    </row>
    <row r="59" spans="1:14" ht="15" customHeight="1">
      <c r="A59" s="60">
        <v>15</v>
      </c>
      <c r="B59" s="64">
        <v>43655</v>
      </c>
      <c r="C59" s="60" t="s">
        <v>478</v>
      </c>
      <c r="D59" s="60" t="s">
        <v>21</v>
      </c>
      <c r="E59" s="60" t="s">
        <v>421</v>
      </c>
      <c r="F59" s="61">
        <v>118</v>
      </c>
      <c r="G59" s="61">
        <v>114.4</v>
      </c>
      <c r="H59" s="61">
        <v>120.5</v>
      </c>
      <c r="I59" s="61">
        <v>123</v>
      </c>
      <c r="J59" s="61">
        <v>125.5</v>
      </c>
      <c r="K59" s="61">
        <v>114.4</v>
      </c>
      <c r="L59" s="65">
        <f>100000/F59</f>
        <v>847.457627118644</v>
      </c>
      <c r="M59" s="66">
        <f>IF(D59="BUY",(K59-F59)*(L59),(F59-K59)*(L59))</f>
        <v>-3050.8474576271137</v>
      </c>
      <c r="N59" s="67">
        <f>M59/(L59)/F59%</f>
        <v>-3.050847457627114</v>
      </c>
    </row>
    <row r="60" spans="1:14" ht="15" customHeight="1">
      <c r="A60" s="60">
        <v>16</v>
      </c>
      <c r="B60" s="64">
        <v>43649</v>
      </c>
      <c r="C60" s="60" t="s">
        <v>478</v>
      </c>
      <c r="D60" s="60" t="s">
        <v>21</v>
      </c>
      <c r="E60" s="60" t="s">
        <v>472</v>
      </c>
      <c r="F60" s="61">
        <v>145</v>
      </c>
      <c r="G60" s="61">
        <v>140</v>
      </c>
      <c r="H60" s="61">
        <v>148</v>
      </c>
      <c r="I60" s="61">
        <v>151</v>
      </c>
      <c r="J60" s="61">
        <v>154</v>
      </c>
      <c r="K60" s="61">
        <v>140</v>
      </c>
      <c r="L60" s="65">
        <f>100000/F60</f>
        <v>689.6551724137931</v>
      </c>
      <c r="M60" s="66">
        <f>IF(D60="BUY",(K60-F60)*(L60),(F60-K60)*(L60))</f>
        <v>-3448.2758620689656</v>
      </c>
      <c r="N60" s="67">
        <f>M60/(L60)/F60%</f>
        <v>-3.4482758620689657</v>
      </c>
    </row>
    <row r="61" spans="1:14" ht="15.75">
      <c r="A61" s="60">
        <v>17</v>
      </c>
      <c r="B61" s="64">
        <v>43648</v>
      </c>
      <c r="C61" s="60" t="s">
        <v>478</v>
      </c>
      <c r="D61" s="60" t="s">
        <v>21</v>
      </c>
      <c r="E61" s="60" t="s">
        <v>423</v>
      </c>
      <c r="F61" s="61">
        <v>645</v>
      </c>
      <c r="G61" s="61">
        <v>625</v>
      </c>
      <c r="H61" s="61">
        <v>655</v>
      </c>
      <c r="I61" s="61">
        <v>665</v>
      </c>
      <c r="J61" s="61">
        <v>675</v>
      </c>
      <c r="K61" s="61">
        <v>655</v>
      </c>
      <c r="L61" s="65">
        <f>100000/F61</f>
        <v>155.03875968992247</v>
      </c>
      <c r="M61" s="66">
        <f>IF(D61="BUY",(K61-F61)*(L61),(F61-K61)*(L61))</f>
        <v>1550.3875968992247</v>
      </c>
      <c r="N61" s="67">
        <f>M61/(L61)/F61%</f>
        <v>1.5503875968992247</v>
      </c>
    </row>
    <row r="62" spans="1:14" ht="15" customHeight="1">
      <c r="A62" s="60">
        <v>18</v>
      </c>
      <c r="B62" s="64">
        <v>43647</v>
      </c>
      <c r="C62" s="60" t="s">
        <v>478</v>
      </c>
      <c r="D62" s="60" t="s">
        <v>21</v>
      </c>
      <c r="E62" s="60" t="s">
        <v>693</v>
      </c>
      <c r="F62" s="61">
        <v>580</v>
      </c>
      <c r="G62" s="61">
        <v>564</v>
      </c>
      <c r="H62" s="61">
        <v>590</v>
      </c>
      <c r="I62" s="61">
        <v>600</v>
      </c>
      <c r="J62" s="61">
        <v>610</v>
      </c>
      <c r="K62" s="61">
        <v>564</v>
      </c>
      <c r="L62" s="65">
        <f>100000/F62</f>
        <v>172.41379310344828</v>
      </c>
      <c r="M62" s="66">
        <f>IF(D62="BUY",(K62-F62)*(L62),(F62-K62)*(L62))</f>
        <v>-2758.6206896551726</v>
      </c>
      <c r="N62" s="67">
        <f>M62/(L62)/F62%</f>
        <v>-2.7586206896551726</v>
      </c>
    </row>
    <row r="63" spans="1:13" ht="15" customHeight="1">
      <c r="A63" s="13" t="s">
        <v>27</v>
      </c>
      <c r="B63" s="23"/>
      <c r="C63" s="15"/>
      <c r="D63" s="16"/>
      <c r="E63" s="17"/>
      <c r="F63" s="17"/>
      <c r="G63" s="18"/>
      <c r="H63" s="17"/>
      <c r="I63" s="17"/>
      <c r="J63" s="17"/>
      <c r="K63" s="20"/>
      <c r="L63" s="21"/>
      <c r="M63" s="1"/>
    </row>
    <row r="64" spans="1:11" ht="15.75">
      <c r="A64" s="13" t="s">
        <v>27</v>
      </c>
      <c r="B64" s="23"/>
      <c r="C64" s="24"/>
      <c r="D64" s="25"/>
      <c r="E64" s="26"/>
      <c r="F64" s="26"/>
      <c r="G64" s="27"/>
      <c r="H64" s="26"/>
      <c r="I64" s="26"/>
      <c r="J64" s="26"/>
      <c r="K64" s="26"/>
    </row>
    <row r="65" spans="3:9" ht="16.5" thickBot="1">
      <c r="C65" s="26"/>
      <c r="D65" s="26"/>
      <c r="E65" s="26"/>
      <c r="F65" s="29"/>
      <c r="G65" s="30"/>
      <c r="H65" s="31" t="s">
        <v>28</v>
      </c>
      <c r="I65" s="31"/>
    </row>
    <row r="66" spans="3:9" ht="15.75">
      <c r="C66" s="119" t="s">
        <v>29</v>
      </c>
      <c r="D66" s="119"/>
      <c r="E66" s="33">
        <v>18</v>
      </c>
      <c r="F66" s="34">
        <f>F67+F68+F69+F70+F71+F72</f>
        <v>100</v>
      </c>
      <c r="G66" s="35">
        <v>18</v>
      </c>
      <c r="H66" s="36">
        <f>G67/G66%</f>
        <v>44.44444444444444</v>
      </c>
      <c r="I66" s="36"/>
    </row>
    <row r="67" spans="3:9" ht="15.75">
      <c r="C67" s="115" t="s">
        <v>30</v>
      </c>
      <c r="D67" s="115"/>
      <c r="E67" s="37">
        <v>8</v>
      </c>
      <c r="F67" s="38">
        <f>(E67/E66)*100</f>
        <v>44.44444444444444</v>
      </c>
      <c r="G67" s="35">
        <v>8</v>
      </c>
      <c r="H67" s="32"/>
      <c r="I67" s="32"/>
    </row>
    <row r="68" spans="3:9" ht="15.75">
      <c r="C68" s="115" t="s">
        <v>32</v>
      </c>
      <c r="D68" s="115"/>
      <c r="E68" s="37">
        <v>0</v>
      </c>
      <c r="F68" s="38">
        <f>(E68/E66)*100</f>
        <v>0</v>
      </c>
      <c r="G68" s="40"/>
      <c r="H68" s="35"/>
      <c r="I68" s="35"/>
    </row>
    <row r="69" spans="3:9" ht="15.75">
      <c r="C69" s="115" t="s">
        <v>33</v>
      </c>
      <c r="D69" s="115"/>
      <c r="E69" s="37">
        <v>0</v>
      </c>
      <c r="F69" s="38">
        <f>(E69/E66)*100</f>
        <v>0</v>
      </c>
      <c r="G69" s="40"/>
      <c r="H69" s="35"/>
      <c r="I69" s="35"/>
    </row>
    <row r="70" spans="3:9" ht="15.75">
      <c r="C70" s="115" t="s">
        <v>34</v>
      </c>
      <c r="D70" s="115"/>
      <c r="E70" s="37">
        <v>10</v>
      </c>
      <c r="F70" s="38">
        <f>(E70/E66)*100</f>
        <v>55.55555555555556</v>
      </c>
      <c r="G70" s="40"/>
      <c r="H70" s="26" t="s">
        <v>35</v>
      </c>
      <c r="I70" s="26"/>
    </row>
    <row r="71" spans="3:9" ht="15.75">
      <c r="C71" s="115" t="s">
        <v>36</v>
      </c>
      <c r="D71" s="115"/>
      <c r="E71" s="37">
        <v>0</v>
      </c>
      <c r="F71" s="38">
        <f>(E71/E66)*100</f>
        <v>0</v>
      </c>
      <c r="G71" s="40"/>
      <c r="H71" s="26"/>
      <c r="I71" s="26"/>
    </row>
    <row r="72" spans="3:8" ht="16.5" thickBot="1">
      <c r="C72" s="116" t="s">
        <v>37</v>
      </c>
      <c r="D72" s="116"/>
      <c r="E72" s="42"/>
      <c r="F72" s="43">
        <f>(E72/E66)*100</f>
        <v>0</v>
      </c>
      <c r="G72" s="40"/>
      <c r="H72" s="26"/>
    </row>
    <row r="73" spans="1:9" ht="15.75">
      <c r="A73" s="45" t="s">
        <v>38</v>
      </c>
      <c r="B73" s="14"/>
      <c r="C73" s="15"/>
      <c r="D73" s="15"/>
      <c r="E73" s="17"/>
      <c r="F73" s="17"/>
      <c r="G73" s="46"/>
      <c r="H73" s="47"/>
      <c r="I73" s="26"/>
    </row>
    <row r="74" spans="1:11" ht="15">
      <c r="A74" s="16" t="s">
        <v>39</v>
      </c>
      <c r="B74" s="14"/>
      <c r="C74" s="48"/>
      <c r="D74" s="49"/>
      <c r="E74" s="50"/>
      <c r="F74" s="47"/>
      <c r="G74" s="46"/>
      <c r="H74" s="47"/>
      <c r="I74" s="47"/>
      <c r="J74" s="47"/>
      <c r="K74" s="17"/>
    </row>
    <row r="75" spans="1:11" ht="15">
      <c r="A75" s="16" t="s">
        <v>40</v>
      </c>
      <c r="B75" s="14"/>
      <c r="C75" s="15"/>
      <c r="D75" s="49"/>
      <c r="E75" s="50"/>
      <c r="F75" s="47"/>
      <c r="G75" s="46"/>
      <c r="H75" s="51"/>
      <c r="I75" s="51"/>
      <c r="J75" s="47"/>
      <c r="K75" s="17"/>
    </row>
    <row r="76" spans="1:12" ht="15.75">
      <c r="A76" s="16" t="s">
        <v>41</v>
      </c>
      <c r="B76" s="48"/>
      <c r="C76" s="15"/>
      <c r="D76" s="49"/>
      <c r="E76" s="50"/>
      <c r="F76" s="47"/>
      <c r="G76" s="52"/>
      <c r="H76" s="51"/>
      <c r="I76" s="51"/>
      <c r="J76" s="51"/>
      <c r="K76" s="17"/>
      <c r="L76" s="21"/>
    </row>
    <row r="77" spans="1:14" ht="16.5" thickBot="1">
      <c r="A77" s="16" t="s">
        <v>42</v>
      </c>
      <c r="B77" s="39"/>
      <c r="C77" s="15"/>
      <c r="D77" s="53"/>
      <c r="E77" s="47"/>
      <c r="F77" s="47"/>
      <c r="G77" s="52"/>
      <c r="H77" s="51"/>
      <c r="I77" s="51"/>
      <c r="J77" s="51"/>
      <c r="K77" s="47"/>
      <c r="L77" s="21"/>
      <c r="N77" s="21"/>
    </row>
    <row r="78" spans="1:14" ht="15.75" thickBot="1">
      <c r="A78" s="124" t="s">
        <v>0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</row>
    <row r="79" spans="1:14" ht="15.75" thickBot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</row>
    <row r="80" spans="1:14" ht="1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</row>
    <row r="81" spans="1:14" ht="15.75">
      <c r="A81" s="125" t="s">
        <v>616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1:14" ht="15.75">
      <c r="A82" s="125" t="s">
        <v>615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1:14" ht="16.5" thickBot="1">
      <c r="A83" s="126" t="s">
        <v>3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</row>
    <row r="84" spans="1:14" ht="15.75">
      <c r="A84" s="127" t="s">
        <v>731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</row>
    <row r="85" spans="1:14" ht="15.75">
      <c r="A85" s="127" t="s">
        <v>5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</row>
    <row r="86" spans="1:14" ht="15">
      <c r="A86" s="122" t="s">
        <v>6</v>
      </c>
      <c r="B86" s="118" t="s">
        <v>7</v>
      </c>
      <c r="C86" s="117" t="s">
        <v>8</v>
      </c>
      <c r="D86" s="122" t="s">
        <v>9</v>
      </c>
      <c r="E86" s="117" t="s">
        <v>10</v>
      </c>
      <c r="F86" s="117" t="s">
        <v>11</v>
      </c>
      <c r="G86" s="117" t="s">
        <v>12</v>
      </c>
      <c r="H86" s="117" t="s">
        <v>13</v>
      </c>
      <c r="I86" s="117" t="s">
        <v>14</v>
      </c>
      <c r="J86" s="117" t="s">
        <v>15</v>
      </c>
      <c r="K86" s="120" t="s">
        <v>16</v>
      </c>
      <c r="L86" s="117" t="s">
        <v>17</v>
      </c>
      <c r="M86" s="117" t="s">
        <v>18</v>
      </c>
      <c r="N86" s="117" t="s">
        <v>19</v>
      </c>
    </row>
    <row r="87" spans="1:14" ht="15">
      <c r="A87" s="122"/>
      <c r="B87" s="133"/>
      <c r="C87" s="117"/>
      <c r="D87" s="122"/>
      <c r="E87" s="118"/>
      <c r="F87" s="117"/>
      <c r="G87" s="117"/>
      <c r="H87" s="117"/>
      <c r="I87" s="117"/>
      <c r="J87" s="117"/>
      <c r="K87" s="120"/>
      <c r="L87" s="117"/>
      <c r="M87" s="117"/>
      <c r="N87" s="117"/>
    </row>
    <row r="88" spans="1:14" ht="15.75">
      <c r="A88" s="60">
        <v>1</v>
      </c>
      <c r="B88" s="64">
        <v>43644</v>
      </c>
      <c r="C88" s="60" t="s">
        <v>478</v>
      </c>
      <c r="D88" s="60" t="s">
        <v>21</v>
      </c>
      <c r="E88" s="60" t="s">
        <v>88</v>
      </c>
      <c r="F88" s="61">
        <v>1334</v>
      </c>
      <c r="G88" s="61">
        <v>1304</v>
      </c>
      <c r="H88" s="61">
        <v>1354</v>
      </c>
      <c r="I88" s="61">
        <v>1374</v>
      </c>
      <c r="J88" s="61">
        <v>1394</v>
      </c>
      <c r="K88" s="61">
        <v>1304</v>
      </c>
      <c r="L88" s="65">
        <f>100000/F88</f>
        <v>74.96251874062969</v>
      </c>
      <c r="M88" s="66">
        <f aca="true" t="shared" si="8" ref="M88:M95">IF(D88="BUY",(K88-F88)*(L88),(F88-K88)*(L88))</f>
        <v>-2248.8755622188905</v>
      </c>
      <c r="N88" s="67">
        <f aca="true" t="shared" si="9" ref="N88:N95">M88/(L88)/F88%</f>
        <v>-2.2488755622188905</v>
      </c>
    </row>
    <row r="89" spans="1:14" ht="15.75">
      <c r="A89" s="60">
        <v>2</v>
      </c>
      <c r="B89" s="64">
        <v>43643</v>
      </c>
      <c r="C89" s="60" t="s">
        <v>478</v>
      </c>
      <c r="D89" s="60" t="s">
        <v>21</v>
      </c>
      <c r="E89" s="60" t="s">
        <v>203</v>
      </c>
      <c r="F89" s="61">
        <v>780</v>
      </c>
      <c r="G89" s="61">
        <v>755</v>
      </c>
      <c r="H89" s="61">
        <v>795</v>
      </c>
      <c r="I89" s="61">
        <v>810</v>
      </c>
      <c r="J89" s="61">
        <v>825</v>
      </c>
      <c r="K89" s="61">
        <v>755</v>
      </c>
      <c r="L89" s="65">
        <f>100000/F89</f>
        <v>128.2051282051282</v>
      </c>
      <c r="M89" s="66">
        <f t="shared" si="8"/>
        <v>-3205.128205128205</v>
      </c>
      <c r="N89" s="67">
        <f t="shared" si="9"/>
        <v>-3.2051282051282053</v>
      </c>
    </row>
    <row r="90" spans="1:14" ht="15.75">
      <c r="A90" s="60">
        <v>3</v>
      </c>
      <c r="B90" s="64">
        <v>43643</v>
      </c>
      <c r="C90" s="60" t="s">
        <v>478</v>
      </c>
      <c r="D90" s="60" t="s">
        <v>21</v>
      </c>
      <c r="E90" s="60" t="s">
        <v>452</v>
      </c>
      <c r="F90" s="61">
        <v>416</v>
      </c>
      <c r="G90" s="61">
        <v>399</v>
      </c>
      <c r="H90" s="61">
        <v>426</v>
      </c>
      <c r="I90" s="61">
        <v>436</v>
      </c>
      <c r="J90" s="61">
        <v>446</v>
      </c>
      <c r="K90" s="61">
        <v>426</v>
      </c>
      <c r="L90" s="65">
        <f>100000/F90</f>
        <v>240.3846153846154</v>
      </c>
      <c r="M90" s="66">
        <f t="shared" si="8"/>
        <v>2403.846153846154</v>
      </c>
      <c r="N90" s="67">
        <f t="shared" si="9"/>
        <v>2.4038461538461537</v>
      </c>
    </row>
    <row r="91" spans="1:14" ht="15.75">
      <c r="A91" s="60">
        <v>4</v>
      </c>
      <c r="B91" s="64">
        <v>43642</v>
      </c>
      <c r="C91" s="60" t="s">
        <v>478</v>
      </c>
      <c r="D91" s="60" t="s">
        <v>21</v>
      </c>
      <c r="E91" s="60" t="s">
        <v>144</v>
      </c>
      <c r="F91" s="61">
        <v>277</v>
      </c>
      <c r="G91" s="61">
        <v>270</v>
      </c>
      <c r="H91" s="61">
        <v>281</v>
      </c>
      <c r="I91" s="61">
        <v>285</v>
      </c>
      <c r="J91" s="61">
        <v>289</v>
      </c>
      <c r="K91" s="61">
        <v>281</v>
      </c>
      <c r="L91" s="65">
        <f aca="true" t="shared" si="10" ref="L91:L96">100000/F91</f>
        <v>361.01083032490976</v>
      </c>
      <c r="M91" s="66">
        <f t="shared" si="8"/>
        <v>1444.043321299639</v>
      </c>
      <c r="N91" s="67">
        <f t="shared" si="9"/>
        <v>1.444043321299639</v>
      </c>
    </row>
    <row r="92" spans="1:14" ht="15.75">
      <c r="A92" s="60">
        <v>5</v>
      </c>
      <c r="B92" s="64">
        <v>43642</v>
      </c>
      <c r="C92" s="60" t="s">
        <v>478</v>
      </c>
      <c r="D92" s="60" t="s">
        <v>21</v>
      </c>
      <c r="E92" s="60" t="s">
        <v>167</v>
      </c>
      <c r="F92" s="61">
        <v>1360</v>
      </c>
      <c r="G92" s="61">
        <v>1328</v>
      </c>
      <c r="H92" s="61">
        <v>1380</v>
      </c>
      <c r="I92" s="61">
        <v>1400</v>
      </c>
      <c r="J92" s="61">
        <v>1420</v>
      </c>
      <c r="K92" s="61">
        <v>1380</v>
      </c>
      <c r="L92" s="65">
        <f t="shared" si="10"/>
        <v>73.52941176470588</v>
      </c>
      <c r="M92" s="66">
        <f t="shared" si="8"/>
        <v>1470.5882352941176</v>
      </c>
      <c r="N92" s="67">
        <f t="shared" si="9"/>
        <v>1.4705882352941178</v>
      </c>
    </row>
    <row r="93" spans="1:14" ht="15.75">
      <c r="A93" s="60">
        <v>6</v>
      </c>
      <c r="B93" s="64">
        <v>43641</v>
      </c>
      <c r="C93" s="60" t="s">
        <v>478</v>
      </c>
      <c r="D93" s="60" t="s">
        <v>21</v>
      </c>
      <c r="E93" s="60" t="s">
        <v>23</v>
      </c>
      <c r="F93" s="61">
        <v>781</v>
      </c>
      <c r="G93" s="61">
        <v>755</v>
      </c>
      <c r="H93" s="61">
        <v>795</v>
      </c>
      <c r="I93" s="61">
        <v>810</v>
      </c>
      <c r="J93" s="61">
        <v>825</v>
      </c>
      <c r="K93" s="61">
        <v>795</v>
      </c>
      <c r="L93" s="65">
        <f t="shared" si="10"/>
        <v>128.04097311139566</v>
      </c>
      <c r="M93" s="66">
        <f t="shared" si="8"/>
        <v>1792.573623559539</v>
      </c>
      <c r="N93" s="67">
        <f t="shared" si="9"/>
        <v>1.792573623559539</v>
      </c>
    </row>
    <row r="94" spans="1:14" ht="15.75">
      <c r="A94" s="60">
        <v>7</v>
      </c>
      <c r="B94" s="64">
        <v>43640</v>
      </c>
      <c r="C94" s="60" t="s">
        <v>478</v>
      </c>
      <c r="D94" s="60" t="s">
        <v>21</v>
      </c>
      <c r="E94" s="60" t="s">
        <v>239</v>
      </c>
      <c r="F94" s="61">
        <v>445</v>
      </c>
      <c r="G94" s="61">
        <v>428</v>
      </c>
      <c r="H94" s="61">
        <v>455</v>
      </c>
      <c r="I94" s="61">
        <v>465</v>
      </c>
      <c r="J94" s="61">
        <v>475</v>
      </c>
      <c r="K94" s="61">
        <v>428</v>
      </c>
      <c r="L94" s="65">
        <f t="shared" si="10"/>
        <v>224.7191011235955</v>
      </c>
      <c r="M94" s="66">
        <f t="shared" si="8"/>
        <v>-3820.2247191011234</v>
      </c>
      <c r="N94" s="67">
        <f t="shared" si="9"/>
        <v>-3.8202247191011236</v>
      </c>
    </row>
    <row r="95" spans="1:14" ht="15.75">
      <c r="A95" s="60">
        <v>8</v>
      </c>
      <c r="B95" s="64">
        <v>43637</v>
      </c>
      <c r="C95" s="60" t="s">
        <v>478</v>
      </c>
      <c r="D95" s="60" t="s">
        <v>21</v>
      </c>
      <c r="E95" s="60" t="s">
        <v>741</v>
      </c>
      <c r="F95" s="61">
        <v>1362</v>
      </c>
      <c r="G95" s="61">
        <v>1329</v>
      </c>
      <c r="H95" s="61">
        <v>1382</v>
      </c>
      <c r="I95" s="61">
        <v>1402</v>
      </c>
      <c r="J95" s="61">
        <v>1422</v>
      </c>
      <c r="K95" s="61">
        <v>1329</v>
      </c>
      <c r="L95" s="65">
        <f t="shared" si="10"/>
        <v>73.42143906020559</v>
      </c>
      <c r="M95" s="66">
        <f t="shared" si="8"/>
        <v>-2422.9074889867843</v>
      </c>
      <c r="N95" s="67">
        <f t="shared" si="9"/>
        <v>-2.4229074889867843</v>
      </c>
    </row>
    <row r="96" spans="1:14" ht="15.75">
      <c r="A96" s="60">
        <v>9</v>
      </c>
      <c r="B96" s="64">
        <v>43634</v>
      </c>
      <c r="C96" s="60" t="s">
        <v>478</v>
      </c>
      <c r="D96" s="60" t="s">
        <v>21</v>
      </c>
      <c r="E96" s="60" t="s">
        <v>410</v>
      </c>
      <c r="F96" s="61">
        <v>505</v>
      </c>
      <c r="G96" s="61">
        <v>495</v>
      </c>
      <c r="H96" s="61">
        <v>515</v>
      </c>
      <c r="I96" s="61">
        <v>525</v>
      </c>
      <c r="J96" s="61">
        <v>535</v>
      </c>
      <c r="K96" s="61">
        <v>495</v>
      </c>
      <c r="L96" s="65">
        <f t="shared" si="10"/>
        <v>198.01980198019803</v>
      </c>
      <c r="M96" s="66">
        <f aca="true" t="shared" si="11" ref="M96:M101">IF(D96="BUY",(K96-F96)*(L96),(F96-K96)*(L96))</f>
        <v>-1980.1980198019803</v>
      </c>
      <c r="N96" s="67">
        <f aca="true" t="shared" si="12" ref="N96:N101">M96/(L96)/F96%</f>
        <v>-1.9801980198019802</v>
      </c>
    </row>
    <row r="97" spans="1:14" ht="15.75">
      <c r="A97" s="60">
        <v>10</v>
      </c>
      <c r="B97" s="64">
        <v>43629</v>
      </c>
      <c r="C97" s="60" t="s">
        <v>478</v>
      </c>
      <c r="D97" s="60" t="s">
        <v>21</v>
      </c>
      <c r="E97" s="60" t="s">
        <v>737</v>
      </c>
      <c r="F97" s="61">
        <v>904</v>
      </c>
      <c r="G97" s="61">
        <v>874</v>
      </c>
      <c r="H97" s="61">
        <v>922</v>
      </c>
      <c r="I97" s="61">
        <v>940</v>
      </c>
      <c r="J97" s="61">
        <v>958</v>
      </c>
      <c r="K97" s="61">
        <v>874</v>
      </c>
      <c r="L97" s="65">
        <f>100000/F97</f>
        <v>110.61946902654867</v>
      </c>
      <c r="M97" s="66">
        <f t="shared" si="11"/>
        <v>-3318.5840707964603</v>
      </c>
      <c r="N97" s="67">
        <f t="shared" si="12"/>
        <v>-3.3185840707964607</v>
      </c>
    </row>
    <row r="98" spans="1:14" ht="15.75">
      <c r="A98" s="60">
        <v>11</v>
      </c>
      <c r="B98" s="64">
        <v>43627</v>
      </c>
      <c r="C98" s="60" t="s">
        <v>478</v>
      </c>
      <c r="D98" s="60" t="s">
        <v>21</v>
      </c>
      <c r="E98" s="60" t="s">
        <v>91</v>
      </c>
      <c r="F98" s="61">
        <v>394</v>
      </c>
      <c r="G98" s="61">
        <v>382</v>
      </c>
      <c r="H98" s="61">
        <v>402</v>
      </c>
      <c r="I98" s="61">
        <v>410</v>
      </c>
      <c r="J98" s="61">
        <v>418</v>
      </c>
      <c r="K98" s="61">
        <v>382</v>
      </c>
      <c r="L98" s="65">
        <f>100000/F98</f>
        <v>253.80710659898477</v>
      </c>
      <c r="M98" s="66">
        <f t="shared" si="11"/>
        <v>-3045.6852791878173</v>
      </c>
      <c r="N98" s="67">
        <f t="shared" si="12"/>
        <v>-3.0456852791878175</v>
      </c>
    </row>
    <row r="99" spans="1:14" ht="15.75">
      <c r="A99" s="60">
        <v>12</v>
      </c>
      <c r="B99" s="64">
        <v>43623</v>
      </c>
      <c r="C99" s="60" t="s">
        <v>478</v>
      </c>
      <c r="D99" s="60" t="s">
        <v>21</v>
      </c>
      <c r="E99" s="60" t="s">
        <v>59</v>
      </c>
      <c r="F99" s="61">
        <v>360</v>
      </c>
      <c r="G99" s="61">
        <v>349</v>
      </c>
      <c r="H99" s="61">
        <v>366</v>
      </c>
      <c r="I99" s="61">
        <v>372</v>
      </c>
      <c r="J99" s="61">
        <v>378</v>
      </c>
      <c r="K99" s="61">
        <v>366</v>
      </c>
      <c r="L99" s="65">
        <f>100000/F99</f>
        <v>277.77777777777777</v>
      </c>
      <c r="M99" s="66">
        <f t="shared" si="11"/>
        <v>1666.6666666666665</v>
      </c>
      <c r="N99" s="67">
        <f t="shared" si="12"/>
        <v>1.6666666666666665</v>
      </c>
    </row>
    <row r="100" spans="1:14" ht="15.75">
      <c r="A100" s="60">
        <v>13</v>
      </c>
      <c r="B100" s="64">
        <v>43620</v>
      </c>
      <c r="C100" s="60" t="s">
        <v>478</v>
      </c>
      <c r="D100" s="60" t="s">
        <v>21</v>
      </c>
      <c r="E100" s="60" t="s">
        <v>732</v>
      </c>
      <c r="F100" s="61">
        <v>337</v>
      </c>
      <c r="G100" s="61">
        <v>322</v>
      </c>
      <c r="H100" s="61">
        <v>345</v>
      </c>
      <c r="I100" s="61">
        <v>353</v>
      </c>
      <c r="J100" s="61">
        <v>360</v>
      </c>
      <c r="K100" s="61">
        <v>322</v>
      </c>
      <c r="L100" s="65">
        <f>100000/F100</f>
        <v>296.7359050445104</v>
      </c>
      <c r="M100" s="66">
        <f t="shared" si="11"/>
        <v>-4451.038575667656</v>
      </c>
      <c r="N100" s="67">
        <f t="shared" si="12"/>
        <v>-4.451038575667655</v>
      </c>
    </row>
    <row r="101" spans="1:14" ht="15.75">
      <c r="A101" s="60">
        <v>14</v>
      </c>
      <c r="B101" s="64">
        <v>43619</v>
      </c>
      <c r="C101" s="60" t="s">
        <v>478</v>
      </c>
      <c r="D101" s="60" t="s">
        <v>21</v>
      </c>
      <c r="E101" s="60" t="s">
        <v>23</v>
      </c>
      <c r="F101" s="61">
        <v>770</v>
      </c>
      <c r="G101" s="61">
        <v>748</v>
      </c>
      <c r="H101" s="61">
        <v>785</v>
      </c>
      <c r="I101" s="61">
        <v>800</v>
      </c>
      <c r="J101" s="61">
        <v>815</v>
      </c>
      <c r="K101" s="61">
        <v>785</v>
      </c>
      <c r="L101" s="65">
        <f>100000/F101</f>
        <v>129.87012987012986</v>
      </c>
      <c r="M101" s="66">
        <f t="shared" si="11"/>
        <v>1948.0519480519479</v>
      </c>
      <c r="N101" s="67">
        <f t="shared" si="12"/>
        <v>1.948051948051948</v>
      </c>
    </row>
    <row r="102" spans="1:13" ht="15.75">
      <c r="A102" s="13" t="s">
        <v>27</v>
      </c>
      <c r="B102" s="23"/>
      <c r="C102" s="15"/>
      <c r="D102" s="16"/>
      <c r="E102" s="17"/>
      <c r="F102" s="17"/>
      <c r="G102" s="18"/>
      <c r="H102" s="17"/>
      <c r="I102" s="17"/>
      <c r="J102" s="17"/>
      <c r="K102" s="20"/>
      <c r="L102" s="21"/>
      <c r="M102" s="1"/>
    </row>
    <row r="103" spans="1:11" ht="15.75">
      <c r="A103" s="13" t="s">
        <v>27</v>
      </c>
      <c r="B103" s="23"/>
      <c r="C103" s="24"/>
      <c r="D103" s="25"/>
      <c r="E103" s="26"/>
      <c r="F103" s="26"/>
      <c r="G103" s="27"/>
      <c r="H103" s="26"/>
      <c r="I103" s="26"/>
      <c r="J103" s="26"/>
      <c r="K103" s="26"/>
    </row>
    <row r="104" spans="3:9" ht="16.5" thickBot="1">
      <c r="C104" s="26"/>
      <c r="D104" s="26"/>
      <c r="E104" s="26"/>
      <c r="F104" s="29"/>
      <c r="G104" s="30"/>
      <c r="H104" s="31" t="s">
        <v>28</v>
      </c>
      <c r="I104" s="31"/>
    </row>
    <row r="105" spans="3:9" ht="15.75">
      <c r="C105" s="119" t="s">
        <v>29</v>
      </c>
      <c r="D105" s="119"/>
      <c r="E105" s="33">
        <v>14</v>
      </c>
      <c r="F105" s="34">
        <f>F106+F107+F108+F109+F110+F111</f>
        <v>100</v>
      </c>
      <c r="G105" s="35">
        <v>14</v>
      </c>
      <c r="H105" s="36">
        <f>G106/G105%</f>
        <v>42.857142857142854</v>
      </c>
      <c r="I105" s="36"/>
    </row>
    <row r="106" spans="3:9" ht="15.75">
      <c r="C106" s="115" t="s">
        <v>30</v>
      </c>
      <c r="D106" s="115"/>
      <c r="E106" s="37">
        <v>6</v>
      </c>
      <c r="F106" s="38">
        <f>(E106/E105)*100</f>
        <v>42.857142857142854</v>
      </c>
      <c r="G106" s="35">
        <v>6</v>
      </c>
      <c r="H106" s="32"/>
      <c r="I106" s="32"/>
    </row>
    <row r="107" spans="3:9" ht="15.75">
      <c r="C107" s="115" t="s">
        <v>32</v>
      </c>
      <c r="D107" s="115"/>
      <c r="E107" s="37">
        <v>0</v>
      </c>
      <c r="F107" s="38">
        <f>(E107/E105)*100</f>
        <v>0</v>
      </c>
      <c r="G107" s="40"/>
      <c r="H107" s="35"/>
      <c r="I107" s="35"/>
    </row>
    <row r="108" spans="3:9" ht="15.75">
      <c r="C108" s="115" t="s">
        <v>33</v>
      </c>
      <c r="D108" s="115"/>
      <c r="E108" s="37">
        <v>0</v>
      </c>
      <c r="F108" s="38">
        <f>(E108/E105)*100</f>
        <v>0</v>
      </c>
      <c r="G108" s="40"/>
      <c r="H108" s="35"/>
      <c r="I108" s="35"/>
    </row>
    <row r="109" spans="3:9" ht="15.75">
      <c r="C109" s="115" t="s">
        <v>34</v>
      </c>
      <c r="D109" s="115"/>
      <c r="E109" s="37">
        <v>8</v>
      </c>
      <c r="F109" s="38">
        <f>(E109/E105)*100</f>
        <v>57.14285714285714</v>
      </c>
      <c r="G109" s="40"/>
      <c r="H109" s="26" t="s">
        <v>35</v>
      </c>
      <c r="I109" s="26"/>
    </row>
    <row r="110" spans="3:9" ht="15.75">
      <c r="C110" s="115" t="s">
        <v>36</v>
      </c>
      <c r="D110" s="115"/>
      <c r="E110" s="37">
        <v>0</v>
      </c>
      <c r="F110" s="38">
        <f>(E110/E105)*100</f>
        <v>0</v>
      </c>
      <c r="G110" s="40"/>
      <c r="H110" s="26"/>
      <c r="I110" s="26"/>
    </row>
    <row r="111" spans="3:8" ht="16.5" thickBot="1">
      <c r="C111" s="116" t="s">
        <v>37</v>
      </c>
      <c r="D111" s="116"/>
      <c r="E111" s="42"/>
      <c r="F111" s="43">
        <f>(E111/E105)*100</f>
        <v>0</v>
      </c>
      <c r="G111" s="40"/>
      <c r="H111" s="26"/>
    </row>
    <row r="112" spans="1:9" ht="15.75">
      <c r="A112" s="45" t="s">
        <v>38</v>
      </c>
      <c r="B112" s="14"/>
      <c r="C112" s="15"/>
      <c r="D112" s="15"/>
      <c r="E112" s="17"/>
      <c r="F112" s="17"/>
      <c r="G112" s="46"/>
      <c r="H112" s="47"/>
      <c r="I112" s="26"/>
    </row>
    <row r="113" spans="1:11" ht="15">
      <c r="A113" s="16" t="s">
        <v>39</v>
      </c>
      <c r="B113" s="14"/>
      <c r="C113" s="48"/>
      <c r="D113" s="49"/>
      <c r="E113" s="50"/>
      <c r="F113" s="47"/>
      <c r="G113" s="46"/>
      <c r="H113" s="47"/>
      <c r="I113" s="47"/>
      <c r="J113" s="47"/>
      <c r="K113" s="17"/>
    </row>
    <row r="114" spans="1:11" ht="15">
      <c r="A114" s="16" t="s">
        <v>40</v>
      </c>
      <c r="B114" s="14"/>
      <c r="C114" s="15"/>
      <c r="D114" s="49"/>
      <c r="E114" s="50"/>
      <c r="F114" s="47"/>
      <c r="G114" s="46"/>
      <c r="H114" s="51"/>
      <c r="I114" s="51"/>
      <c r="J114" s="47"/>
      <c r="K114" s="17"/>
    </row>
    <row r="115" spans="1:12" ht="15.75">
      <c r="A115" s="16" t="s">
        <v>41</v>
      </c>
      <c r="B115" s="48"/>
      <c r="C115" s="15"/>
      <c r="D115" s="49"/>
      <c r="E115" s="50"/>
      <c r="F115" s="47"/>
      <c r="G115" s="52"/>
      <c r="H115" s="51"/>
      <c r="I115" s="51"/>
      <c r="J115" s="51"/>
      <c r="K115" s="17"/>
      <c r="L115" s="21"/>
    </row>
    <row r="116" spans="1:14" ht="16.5" thickBot="1">
      <c r="A116" s="16" t="s">
        <v>42</v>
      </c>
      <c r="B116" s="39"/>
      <c r="C116" s="15"/>
      <c r="D116" s="53"/>
      <c r="E116" s="47"/>
      <c r="F116" s="47"/>
      <c r="G116" s="52"/>
      <c r="H116" s="51"/>
      <c r="I116" s="51"/>
      <c r="J116" s="51"/>
      <c r="K116" s="47"/>
      <c r="L116" s="21"/>
      <c r="N116" s="21"/>
    </row>
    <row r="117" spans="1:14" ht="15.75" thickBot="1">
      <c r="A117" s="124" t="s">
        <v>0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</row>
    <row r="118" spans="1:14" ht="15.75" thickBot="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</row>
    <row r="119" spans="1:14" ht="1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</row>
    <row r="120" spans="1:14" ht="15.75">
      <c r="A120" s="125" t="s">
        <v>616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1:14" ht="15.75">
      <c r="A121" s="125" t="s">
        <v>615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1:14" ht="16.5" thickBot="1">
      <c r="A122" s="126" t="s">
        <v>3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</row>
    <row r="123" spans="1:14" ht="15.75">
      <c r="A123" s="127" t="s">
        <v>716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</row>
    <row r="124" spans="1:14" ht="15.75">
      <c r="A124" s="127" t="s">
        <v>5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</row>
    <row r="125" spans="1:14" ht="15">
      <c r="A125" s="122" t="s">
        <v>6</v>
      </c>
      <c r="B125" s="118" t="s">
        <v>7</v>
      </c>
      <c r="C125" s="117" t="s">
        <v>8</v>
      </c>
      <c r="D125" s="122" t="s">
        <v>9</v>
      </c>
      <c r="E125" s="117" t="s">
        <v>10</v>
      </c>
      <c r="F125" s="117" t="s">
        <v>11</v>
      </c>
      <c r="G125" s="117" t="s">
        <v>12</v>
      </c>
      <c r="H125" s="117" t="s">
        <v>13</v>
      </c>
      <c r="I125" s="117" t="s">
        <v>14</v>
      </c>
      <c r="J125" s="117" t="s">
        <v>15</v>
      </c>
      <c r="K125" s="120" t="s">
        <v>16</v>
      </c>
      <c r="L125" s="117" t="s">
        <v>17</v>
      </c>
      <c r="M125" s="117" t="s">
        <v>18</v>
      </c>
      <c r="N125" s="117" t="s">
        <v>19</v>
      </c>
    </row>
    <row r="126" spans="1:14" ht="15">
      <c r="A126" s="122"/>
      <c r="B126" s="133"/>
      <c r="C126" s="117"/>
      <c r="D126" s="122"/>
      <c r="E126" s="118"/>
      <c r="F126" s="117"/>
      <c r="G126" s="117"/>
      <c r="H126" s="117"/>
      <c r="I126" s="117"/>
      <c r="J126" s="117"/>
      <c r="K126" s="120"/>
      <c r="L126" s="117"/>
      <c r="M126" s="117"/>
      <c r="N126" s="117"/>
    </row>
    <row r="127" spans="1:14" ht="15" customHeight="1">
      <c r="A127" s="60">
        <v>1</v>
      </c>
      <c r="B127" s="64">
        <v>43615</v>
      </c>
      <c r="C127" s="60" t="s">
        <v>478</v>
      </c>
      <c r="D127" s="60" t="s">
        <v>21</v>
      </c>
      <c r="E127" s="60" t="s">
        <v>203</v>
      </c>
      <c r="F127" s="61">
        <v>723</v>
      </c>
      <c r="G127" s="61">
        <v>706</v>
      </c>
      <c r="H127" s="61">
        <v>736</v>
      </c>
      <c r="I127" s="61">
        <v>749</v>
      </c>
      <c r="J127" s="61">
        <v>760</v>
      </c>
      <c r="K127" s="61">
        <v>760</v>
      </c>
      <c r="L127" s="65">
        <f aca="true" t="shared" si="13" ref="L127:L132">100000/F127</f>
        <v>138.31258644536652</v>
      </c>
      <c r="M127" s="66">
        <f aca="true" t="shared" si="14" ref="M127:M135">IF(D127="BUY",(K127-F127)*(L127),(F127-K127)*(L127))</f>
        <v>5117.565698478561</v>
      </c>
      <c r="N127" s="67">
        <f aca="true" t="shared" si="15" ref="N127:N135">M127/(L127)/F127%</f>
        <v>5.117565698478561</v>
      </c>
    </row>
    <row r="128" spans="1:14" ht="15" customHeight="1">
      <c r="A128" s="60">
        <v>2</v>
      </c>
      <c r="B128" s="64">
        <v>43613</v>
      </c>
      <c r="C128" s="60" t="s">
        <v>478</v>
      </c>
      <c r="D128" s="60" t="s">
        <v>21</v>
      </c>
      <c r="E128" s="60" t="s">
        <v>283</v>
      </c>
      <c r="F128" s="61">
        <v>423</v>
      </c>
      <c r="G128" s="61">
        <v>408</v>
      </c>
      <c r="H128" s="61">
        <v>430</v>
      </c>
      <c r="I128" s="61">
        <v>438</v>
      </c>
      <c r="J128" s="61">
        <v>446</v>
      </c>
      <c r="K128" s="61">
        <v>438</v>
      </c>
      <c r="L128" s="65">
        <f t="shared" si="13"/>
        <v>236.4066193853428</v>
      </c>
      <c r="M128" s="66">
        <f t="shared" si="14"/>
        <v>3546.099290780142</v>
      </c>
      <c r="N128" s="67">
        <f t="shared" si="15"/>
        <v>3.5460992907801416</v>
      </c>
    </row>
    <row r="129" spans="1:14" ht="15" customHeight="1">
      <c r="A129" s="60">
        <v>3</v>
      </c>
      <c r="B129" s="64">
        <v>43612</v>
      </c>
      <c r="C129" s="60" t="s">
        <v>478</v>
      </c>
      <c r="D129" s="60" t="s">
        <v>21</v>
      </c>
      <c r="E129" s="60" t="s">
        <v>637</v>
      </c>
      <c r="F129" s="61">
        <v>835</v>
      </c>
      <c r="G129" s="61">
        <v>810</v>
      </c>
      <c r="H129" s="61">
        <v>850</v>
      </c>
      <c r="I129" s="61">
        <v>865</v>
      </c>
      <c r="J129" s="61">
        <v>880</v>
      </c>
      <c r="K129" s="61">
        <v>865</v>
      </c>
      <c r="L129" s="65">
        <f t="shared" si="13"/>
        <v>119.76047904191617</v>
      </c>
      <c r="M129" s="66">
        <f t="shared" si="14"/>
        <v>3592.814371257485</v>
      </c>
      <c r="N129" s="67">
        <f t="shared" si="15"/>
        <v>3.5928143712574854</v>
      </c>
    </row>
    <row r="130" spans="1:14" ht="15" customHeight="1">
      <c r="A130" s="60">
        <v>4</v>
      </c>
      <c r="B130" s="64">
        <v>43609</v>
      </c>
      <c r="C130" s="60" t="s">
        <v>478</v>
      </c>
      <c r="D130" s="60" t="s">
        <v>21</v>
      </c>
      <c r="E130" s="60" t="s">
        <v>472</v>
      </c>
      <c r="F130" s="61">
        <v>160</v>
      </c>
      <c r="G130" s="61">
        <v>154.9</v>
      </c>
      <c r="H130" s="61">
        <v>163</v>
      </c>
      <c r="I130" s="61">
        <v>166</v>
      </c>
      <c r="J130" s="61">
        <v>169</v>
      </c>
      <c r="K130" s="61">
        <v>166</v>
      </c>
      <c r="L130" s="65">
        <f t="shared" si="13"/>
        <v>625</v>
      </c>
      <c r="M130" s="66">
        <f t="shared" si="14"/>
        <v>3750</v>
      </c>
      <c r="N130" s="67">
        <f t="shared" si="15"/>
        <v>3.75</v>
      </c>
    </row>
    <row r="131" spans="1:14" ht="15" customHeight="1">
      <c r="A131" s="60">
        <v>5</v>
      </c>
      <c r="B131" s="64">
        <v>43608</v>
      </c>
      <c r="C131" s="60" t="s">
        <v>478</v>
      </c>
      <c r="D131" s="60" t="s">
        <v>21</v>
      </c>
      <c r="E131" s="60" t="s">
        <v>159</v>
      </c>
      <c r="F131" s="61">
        <v>690</v>
      </c>
      <c r="G131" s="61">
        <v>665</v>
      </c>
      <c r="H131" s="61">
        <v>714</v>
      </c>
      <c r="I131" s="61">
        <v>728</v>
      </c>
      <c r="J131" s="61">
        <v>742</v>
      </c>
      <c r="K131" s="61">
        <v>690</v>
      </c>
      <c r="L131" s="65">
        <f t="shared" si="13"/>
        <v>144.92753623188406</v>
      </c>
      <c r="M131" s="66">
        <f t="shared" si="14"/>
        <v>0</v>
      </c>
      <c r="N131" s="67">
        <f t="shared" si="15"/>
        <v>0</v>
      </c>
    </row>
    <row r="132" spans="1:14" ht="15" customHeight="1">
      <c r="A132" s="60">
        <v>6</v>
      </c>
      <c r="B132" s="64">
        <v>43607</v>
      </c>
      <c r="C132" s="60" t="s">
        <v>478</v>
      </c>
      <c r="D132" s="60" t="s">
        <v>21</v>
      </c>
      <c r="E132" s="60" t="s">
        <v>224</v>
      </c>
      <c r="F132" s="61">
        <v>164</v>
      </c>
      <c r="G132" s="61">
        <v>158</v>
      </c>
      <c r="H132" s="61">
        <v>168</v>
      </c>
      <c r="I132" s="61">
        <v>172</v>
      </c>
      <c r="J132" s="61">
        <v>176</v>
      </c>
      <c r="K132" s="61">
        <v>158</v>
      </c>
      <c r="L132" s="65">
        <f t="shared" si="13"/>
        <v>609.7560975609756</v>
      </c>
      <c r="M132" s="66">
        <f t="shared" si="14"/>
        <v>-3658.5365853658536</v>
      </c>
      <c r="N132" s="67">
        <f t="shared" si="15"/>
        <v>-3.658536585365854</v>
      </c>
    </row>
    <row r="133" spans="1:14" ht="15" customHeight="1">
      <c r="A133" s="60">
        <v>7</v>
      </c>
      <c r="B133" s="64">
        <v>43606</v>
      </c>
      <c r="C133" s="60" t="s">
        <v>478</v>
      </c>
      <c r="D133" s="60" t="s">
        <v>21</v>
      </c>
      <c r="E133" s="60" t="s">
        <v>551</v>
      </c>
      <c r="F133" s="61">
        <v>2445</v>
      </c>
      <c r="G133" s="61">
        <v>2385</v>
      </c>
      <c r="H133" s="61">
        <v>2485</v>
      </c>
      <c r="I133" s="61">
        <v>2525</v>
      </c>
      <c r="J133" s="61">
        <v>2565</v>
      </c>
      <c r="K133" s="61">
        <v>2385</v>
      </c>
      <c r="L133" s="65">
        <f aca="true" t="shared" si="16" ref="L133:L138">100000/F133</f>
        <v>40.899795501022496</v>
      </c>
      <c r="M133" s="66">
        <f t="shared" si="14"/>
        <v>-2453.98773006135</v>
      </c>
      <c r="N133" s="67">
        <f t="shared" si="15"/>
        <v>-2.4539877300613497</v>
      </c>
    </row>
    <row r="134" spans="1:14" ht="15" customHeight="1">
      <c r="A134" s="60">
        <v>8</v>
      </c>
      <c r="B134" s="64">
        <v>43605</v>
      </c>
      <c r="C134" s="60" t="s">
        <v>478</v>
      </c>
      <c r="D134" s="60" t="s">
        <v>21</v>
      </c>
      <c r="E134" s="60" t="s">
        <v>57</v>
      </c>
      <c r="F134" s="61">
        <v>1000</v>
      </c>
      <c r="G134" s="61">
        <v>968</v>
      </c>
      <c r="H134" s="61">
        <v>1020</v>
      </c>
      <c r="I134" s="61">
        <v>1040</v>
      </c>
      <c r="J134" s="61">
        <v>1060</v>
      </c>
      <c r="K134" s="61">
        <v>1020</v>
      </c>
      <c r="L134" s="65">
        <f t="shared" si="16"/>
        <v>100</v>
      </c>
      <c r="M134" s="66">
        <f t="shared" si="14"/>
        <v>2000</v>
      </c>
      <c r="N134" s="67">
        <f t="shared" si="15"/>
        <v>2</v>
      </c>
    </row>
    <row r="135" spans="1:14" ht="15" customHeight="1">
      <c r="A135" s="60">
        <v>9</v>
      </c>
      <c r="B135" s="64">
        <v>43602</v>
      </c>
      <c r="C135" s="60" t="s">
        <v>478</v>
      </c>
      <c r="D135" s="60" t="s">
        <v>21</v>
      </c>
      <c r="E135" s="60" t="s">
        <v>727</v>
      </c>
      <c r="F135" s="61">
        <v>1335</v>
      </c>
      <c r="G135" s="61">
        <v>1295</v>
      </c>
      <c r="H135" s="61">
        <v>1360</v>
      </c>
      <c r="I135" s="61">
        <v>1385</v>
      </c>
      <c r="J135" s="61">
        <v>1410</v>
      </c>
      <c r="K135" s="61">
        <v>1410</v>
      </c>
      <c r="L135" s="65">
        <f t="shared" si="16"/>
        <v>74.90636704119851</v>
      </c>
      <c r="M135" s="66">
        <f t="shared" si="14"/>
        <v>5617.977528089888</v>
      </c>
      <c r="N135" s="67">
        <f t="shared" si="15"/>
        <v>5.617977528089888</v>
      </c>
    </row>
    <row r="136" spans="1:14" ht="15" customHeight="1">
      <c r="A136" s="60">
        <v>10</v>
      </c>
      <c r="B136" s="64">
        <v>43601</v>
      </c>
      <c r="C136" s="60" t="s">
        <v>478</v>
      </c>
      <c r="D136" s="60" t="s">
        <v>21</v>
      </c>
      <c r="E136" s="60" t="s">
        <v>386</v>
      </c>
      <c r="F136" s="61">
        <v>107</v>
      </c>
      <c r="G136" s="61">
        <v>102</v>
      </c>
      <c r="H136" s="61">
        <v>109.5</v>
      </c>
      <c r="I136" s="61">
        <v>112</v>
      </c>
      <c r="J136" s="61">
        <v>114.5</v>
      </c>
      <c r="K136" s="61">
        <v>109.5</v>
      </c>
      <c r="L136" s="65">
        <f t="shared" si="16"/>
        <v>934.5794392523364</v>
      </c>
      <c r="M136" s="66">
        <f aca="true" t="shared" si="17" ref="M136:M143">IF(D136="BUY",(K136-F136)*(L136),(F136-K136)*(L136))</f>
        <v>2336.448598130841</v>
      </c>
      <c r="N136" s="67">
        <f aca="true" t="shared" si="18" ref="N136:N143">M136/(L136)/F136%</f>
        <v>2.336448598130841</v>
      </c>
    </row>
    <row r="137" spans="1:14" ht="15" customHeight="1">
      <c r="A137" s="60">
        <v>11</v>
      </c>
      <c r="B137" s="64">
        <v>43600</v>
      </c>
      <c r="C137" s="60" t="s">
        <v>478</v>
      </c>
      <c r="D137" s="60" t="s">
        <v>21</v>
      </c>
      <c r="E137" s="60" t="s">
        <v>703</v>
      </c>
      <c r="F137" s="61">
        <v>720</v>
      </c>
      <c r="G137" s="61">
        <v>696</v>
      </c>
      <c r="H137" s="61">
        <v>732</v>
      </c>
      <c r="I137" s="61">
        <v>744</v>
      </c>
      <c r="J137" s="61">
        <v>756</v>
      </c>
      <c r="K137" s="61">
        <v>696</v>
      </c>
      <c r="L137" s="65">
        <f t="shared" si="16"/>
        <v>138.88888888888889</v>
      </c>
      <c r="M137" s="66">
        <f t="shared" si="17"/>
        <v>-3333.333333333333</v>
      </c>
      <c r="N137" s="67">
        <f t="shared" si="18"/>
        <v>-3.333333333333333</v>
      </c>
    </row>
    <row r="138" spans="1:14" ht="15" customHeight="1">
      <c r="A138" s="60">
        <v>12</v>
      </c>
      <c r="B138" s="64">
        <v>43599</v>
      </c>
      <c r="C138" s="60" t="s">
        <v>478</v>
      </c>
      <c r="D138" s="60" t="s">
        <v>94</v>
      </c>
      <c r="E138" s="60" t="s">
        <v>65</v>
      </c>
      <c r="F138" s="61">
        <v>168</v>
      </c>
      <c r="G138" s="61">
        <v>175</v>
      </c>
      <c r="H138" s="61">
        <v>164</v>
      </c>
      <c r="I138" s="61">
        <v>160</v>
      </c>
      <c r="J138" s="61">
        <v>156</v>
      </c>
      <c r="K138" s="61">
        <v>164.2</v>
      </c>
      <c r="L138" s="65">
        <f t="shared" si="16"/>
        <v>595.2380952380952</v>
      </c>
      <c r="M138" s="66">
        <f t="shared" si="17"/>
        <v>2261.9047619047683</v>
      </c>
      <c r="N138" s="67">
        <f t="shared" si="18"/>
        <v>2.2619047619047685</v>
      </c>
    </row>
    <row r="139" spans="1:14" ht="15" customHeight="1">
      <c r="A139" s="60">
        <v>13</v>
      </c>
      <c r="B139" s="64">
        <v>43595</v>
      </c>
      <c r="C139" s="60" t="s">
        <v>478</v>
      </c>
      <c r="D139" s="60" t="s">
        <v>21</v>
      </c>
      <c r="E139" s="60" t="s">
        <v>625</v>
      </c>
      <c r="F139" s="61">
        <v>503</v>
      </c>
      <c r="G139" s="61">
        <v>486</v>
      </c>
      <c r="H139" s="61">
        <v>513</v>
      </c>
      <c r="I139" s="61">
        <v>523</v>
      </c>
      <c r="J139" s="61">
        <v>533</v>
      </c>
      <c r="K139" s="61">
        <v>486</v>
      </c>
      <c r="L139" s="65">
        <f>100000/F139</f>
        <v>198.80715705765408</v>
      </c>
      <c r="M139" s="66">
        <f t="shared" si="17"/>
        <v>-3379.7216699801193</v>
      </c>
      <c r="N139" s="67">
        <f t="shared" si="18"/>
        <v>-3.379721669980119</v>
      </c>
    </row>
    <row r="140" spans="1:14" ht="15" customHeight="1">
      <c r="A140" s="60">
        <v>14</v>
      </c>
      <c r="B140" s="64">
        <v>43594</v>
      </c>
      <c r="C140" s="60" t="s">
        <v>478</v>
      </c>
      <c r="D140" s="60" t="s">
        <v>21</v>
      </c>
      <c r="E140" s="60" t="s">
        <v>722</v>
      </c>
      <c r="F140" s="61">
        <v>153</v>
      </c>
      <c r="G140" s="61">
        <v>148</v>
      </c>
      <c r="H140" s="61">
        <v>156</v>
      </c>
      <c r="I140" s="61">
        <v>159</v>
      </c>
      <c r="J140" s="61">
        <v>162</v>
      </c>
      <c r="K140" s="61">
        <v>159</v>
      </c>
      <c r="L140" s="65">
        <f>100000/F140</f>
        <v>653.59477124183</v>
      </c>
      <c r="M140" s="66">
        <f t="shared" si="17"/>
        <v>3921.56862745098</v>
      </c>
      <c r="N140" s="67">
        <f t="shared" si="18"/>
        <v>3.9215686274509802</v>
      </c>
    </row>
    <row r="141" spans="1:14" ht="15" customHeight="1">
      <c r="A141" s="60">
        <v>15</v>
      </c>
      <c r="B141" s="64">
        <v>43588</v>
      </c>
      <c r="C141" s="60" t="s">
        <v>478</v>
      </c>
      <c r="D141" s="60" t="s">
        <v>21</v>
      </c>
      <c r="E141" s="60" t="s">
        <v>442</v>
      </c>
      <c r="F141" s="61">
        <v>1595</v>
      </c>
      <c r="G141" s="61">
        <v>1555</v>
      </c>
      <c r="H141" s="61">
        <v>1620</v>
      </c>
      <c r="I141" s="61">
        <v>1645</v>
      </c>
      <c r="J141" s="61">
        <v>1670</v>
      </c>
      <c r="K141" s="61">
        <v>1555</v>
      </c>
      <c r="L141" s="65">
        <f>100000/F141</f>
        <v>62.69592476489028</v>
      </c>
      <c r="M141" s="66">
        <f t="shared" si="17"/>
        <v>-2507.836990595611</v>
      </c>
      <c r="N141" s="67">
        <f t="shared" si="18"/>
        <v>-2.5078369905956115</v>
      </c>
    </row>
    <row r="142" spans="1:14" ht="15.75">
      <c r="A142" s="60">
        <v>16</v>
      </c>
      <c r="B142" s="64">
        <v>43587</v>
      </c>
      <c r="C142" s="60" t="s">
        <v>478</v>
      </c>
      <c r="D142" s="60" t="s">
        <v>21</v>
      </c>
      <c r="E142" s="60" t="s">
        <v>209</v>
      </c>
      <c r="F142" s="61">
        <v>330</v>
      </c>
      <c r="G142" s="61">
        <v>314</v>
      </c>
      <c r="H142" s="61">
        <v>340</v>
      </c>
      <c r="I142" s="61">
        <v>350</v>
      </c>
      <c r="J142" s="61">
        <v>360</v>
      </c>
      <c r="K142" s="61">
        <v>314</v>
      </c>
      <c r="L142" s="65">
        <f>100000/F142</f>
        <v>303.030303030303</v>
      </c>
      <c r="M142" s="66">
        <f t="shared" si="17"/>
        <v>-4848.484848484848</v>
      </c>
      <c r="N142" s="67">
        <f t="shared" si="18"/>
        <v>-4.848484848484849</v>
      </c>
    </row>
    <row r="143" spans="1:14" ht="15.75">
      <c r="A143" s="60">
        <v>17</v>
      </c>
      <c r="B143" s="64">
        <v>43581</v>
      </c>
      <c r="C143" s="60" t="s">
        <v>478</v>
      </c>
      <c r="D143" s="60" t="s">
        <v>21</v>
      </c>
      <c r="E143" s="60" t="s">
        <v>73</v>
      </c>
      <c r="F143" s="61">
        <v>634</v>
      </c>
      <c r="G143" s="61">
        <v>614</v>
      </c>
      <c r="H143" s="61">
        <v>646</v>
      </c>
      <c r="I143" s="61">
        <v>658</v>
      </c>
      <c r="J143" s="61">
        <v>670</v>
      </c>
      <c r="K143" s="61">
        <v>646</v>
      </c>
      <c r="L143" s="65">
        <f>100000/F143</f>
        <v>157.72870662460568</v>
      </c>
      <c r="M143" s="66">
        <f t="shared" si="17"/>
        <v>1892.744479495268</v>
      </c>
      <c r="N143" s="67">
        <f t="shared" si="18"/>
        <v>1.8927444794952681</v>
      </c>
    </row>
    <row r="144" spans="1:13" ht="15.75">
      <c r="A144" s="13" t="s">
        <v>27</v>
      </c>
      <c r="B144" s="23"/>
      <c r="C144" s="15"/>
      <c r="D144" s="16"/>
      <c r="E144" s="17"/>
      <c r="F144" s="17"/>
      <c r="G144" s="18"/>
      <c r="H144" s="17"/>
      <c r="I144" s="17"/>
      <c r="J144" s="17"/>
      <c r="K144" s="20"/>
      <c r="L144" s="21"/>
      <c r="M144" s="1"/>
    </row>
    <row r="145" spans="1:11" ht="15.75">
      <c r="A145" s="13" t="s">
        <v>27</v>
      </c>
      <c r="B145" s="23"/>
      <c r="C145" s="24"/>
      <c r="D145" s="25"/>
      <c r="E145" s="26"/>
      <c r="F145" s="26"/>
      <c r="G145" s="27"/>
      <c r="H145" s="26"/>
      <c r="I145" s="26"/>
      <c r="J145" s="26"/>
      <c r="K145" s="26"/>
    </row>
    <row r="146" spans="3:9" ht="16.5" thickBot="1">
      <c r="C146" s="26"/>
      <c r="D146" s="26"/>
      <c r="E146" s="26"/>
      <c r="F146" s="29"/>
      <c r="G146" s="30"/>
      <c r="H146" s="31" t="s">
        <v>28</v>
      </c>
      <c r="I146" s="31"/>
    </row>
    <row r="147" spans="3:9" ht="15.75">
      <c r="C147" s="119" t="s">
        <v>29</v>
      </c>
      <c r="D147" s="119"/>
      <c r="E147" s="33">
        <v>16</v>
      </c>
      <c r="F147" s="34">
        <f>F148+F149+F150+F151+F152+F153</f>
        <v>100</v>
      </c>
      <c r="G147" s="35">
        <v>16</v>
      </c>
      <c r="H147" s="36">
        <f>G148/G147%</f>
        <v>62.5</v>
      </c>
      <c r="I147" s="36"/>
    </row>
    <row r="148" spans="3:9" ht="15.75">
      <c r="C148" s="115" t="s">
        <v>30</v>
      </c>
      <c r="D148" s="115"/>
      <c r="E148" s="37">
        <v>10</v>
      </c>
      <c r="F148" s="38">
        <f>(E148/E147)*100</f>
        <v>62.5</v>
      </c>
      <c r="G148" s="35">
        <v>10</v>
      </c>
      <c r="H148" s="32"/>
      <c r="I148" s="32"/>
    </row>
    <row r="149" spans="3:9" ht="15.75">
      <c r="C149" s="115" t="s">
        <v>32</v>
      </c>
      <c r="D149" s="115"/>
      <c r="E149" s="37">
        <v>0</v>
      </c>
      <c r="F149" s="38">
        <f>(E149/E147)*100</f>
        <v>0</v>
      </c>
      <c r="G149" s="40"/>
      <c r="H149" s="35"/>
      <c r="I149" s="35"/>
    </row>
    <row r="150" spans="3:9" ht="15.75">
      <c r="C150" s="115" t="s">
        <v>33</v>
      </c>
      <c r="D150" s="115"/>
      <c r="E150" s="37">
        <v>0</v>
      </c>
      <c r="F150" s="38">
        <f>(E150/E147)*100</f>
        <v>0</v>
      </c>
      <c r="G150" s="40"/>
      <c r="H150" s="35"/>
      <c r="I150" s="35"/>
    </row>
    <row r="151" spans="3:9" ht="15.75">
      <c r="C151" s="115" t="s">
        <v>34</v>
      </c>
      <c r="D151" s="115"/>
      <c r="E151" s="37">
        <v>6</v>
      </c>
      <c r="F151" s="38">
        <f>(E151/E147)*100</f>
        <v>37.5</v>
      </c>
      <c r="G151" s="40"/>
      <c r="H151" s="26" t="s">
        <v>35</v>
      </c>
      <c r="I151" s="26"/>
    </row>
    <row r="152" spans="3:9" ht="15.75">
      <c r="C152" s="115" t="s">
        <v>36</v>
      </c>
      <c r="D152" s="115"/>
      <c r="E152" s="37">
        <v>0</v>
      </c>
      <c r="F152" s="38">
        <f>(E152/E147)*100</f>
        <v>0</v>
      </c>
      <c r="G152" s="40"/>
      <c r="H152" s="26"/>
      <c r="I152" s="26"/>
    </row>
    <row r="153" spans="3:8" ht="16.5" thickBot="1">
      <c r="C153" s="116" t="s">
        <v>37</v>
      </c>
      <c r="D153" s="116"/>
      <c r="E153" s="42"/>
      <c r="F153" s="43">
        <f>(E153/E147)*100</f>
        <v>0</v>
      </c>
      <c r="G153" s="40"/>
      <c r="H153" s="26"/>
    </row>
    <row r="154" spans="1:9" ht="15.75">
      <c r="A154" s="45" t="s">
        <v>38</v>
      </c>
      <c r="B154" s="14"/>
      <c r="C154" s="15"/>
      <c r="D154" s="15"/>
      <c r="E154" s="17"/>
      <c r="F154" s="17"/>
      <c r="G154" s="46"/>
      <c r="H154" s="47"/>
      <c r="I154" s="26"/>
    </row>
    <row r="155" spans="1:11" ht="15">
      <c r="A155" s="16" t="s">
        <v>39</v>
      </c>
      <c r="B155" s="14"/>
      <c r="C155" s="48"/>
      <c r="D155" s="49"/>
      <c r="E155" s="50"/>
      <c r="F155" s="47"/>
      <c r="G155" s="46"/>
      <c r="H155" s="47"/>
      <c r="I155" s="47"/>
      <c r="J155" s="47"/>
      <c r="K155" s="17"/>
    </row>
    <row r="156" spans="1:11" ht="15">
      <c r="A156" s="16" t="s">
        <v>40</v>
      </c>
      <c r="B156" s="14"/>
      <c r="C156" s="15"/>
      <c r="D156" s="49"/>
      <c r="E156" s="50"/>
      <c r="F156" s="47"/>
      <c r="G156" s="46"/>
      <c r="H156" s="51"/>
      <c r="I156" s="51"/>
      <c r="J156" s="47"/>
      <c r="K156" s="17"/>
    </row>
    <row r="157" spans="1:12" ht="15.75">
      <c r="A157" s="16" t="s">
        <v>41</v>
      </c>
      <c r="B157" s="48"/>
      <c r="C157" s="15"/>
      <c r="D157" s="49"/>
      <c r="E157" s="50"/>
      <c r="F157" s="47"/>
      <c r="G157" s="52"/>
      <c r="H157" s="51"/>
      <c r="I157" s="51"/>
      <c r="J157" s="51"/>
      <c r="K157" s="17"/>
      <c r="L157" s="21"/>
    </row>
    <row r="158" spans="1:14" ht="16.5" thickBot="1">
      <c r="A158" s="16" t="s">
        <v>42</v>
      </c>
      <c r="B158" s="39"/>
      <c r="C158" s="15"/>
      <c r="D158" s="53"/>
      <c r="E158" s="47"/>
      <c r="F158" s="47"/>
      <c r="G158" s="52"/>
      <c r="H158" s="51"/>
      <c r="I158" s="51"/>
      <c r="J158" s="51"/>
      <c r="K158" s="47"/>
      <c r="L158" s="21"/>
      <c r="N158" s="21"/>
    </row>
    <row r="159" spans="1:14" ht="15.75" thickBot="1">
      <c r="A159" s="124" t="s">
        <v>0</v>
      </c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</row>
    <row r="160" spans="1:14" ht="15.75" thickBot="1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</row>
    <row r="161" spans="1:14" ht="1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</row>
    <row r="162" spans="1:14" ht="15.75">
      <c r="A162" s="125" t="s">
        <v>616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1:14" ht="15.75">
      <c r="A163" s="125" t="s">
        <v>615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1:14" ht="16.5" thickBot="1">
      <c r="A164" s="126" t="s">
        <v>3</v>
      </c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</row>
    <row r="165" spans="1:14" ht="15.75">
      <c r="A165" s="127" t="s">
        <v>705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</row>
    <row r="166" spans="1:14" ht="15.75">
      <c r="A166" s="127" t="s">
        <v>5</v>
      </c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</row>
    <row r="167" spans="1:14" ht="15">
      <c r="A167" s="122" t="s">
        <v>6</v>
      </c>
      <c r="B167" s="118" t="s">
        <v>7</v>
      </c>
      <c r="C167" s="117" t="s">
        <v>8</v>
      </c>
      <c r="D167" s="122" t="s">
        <v>9</v>
      </c>
      <c r="E167" s="117" t="s">
        <v>10</v>
      </c>
      <c r="F167" s="117" t="s">
        <v>11</v>
      </c>
      <c r="G167" s="117" t="s">
        <v>12</v>
      </c>
      <c r="H167" s="117" t="s">
        <v>13</v>
      </c>
      <c r="I167" s="117" t="s">
        <v>14</v>
      </c>
      <c r="J167" s="117" t="s">
        <v>15</v>
      </c>
      <c r="K167" s="120" t="s">
        <v>16</v>
      </c>
      <c r="L167" s="117" t="s">
        <v>17</v>
      </c>
      <c r="M167" s="117" t="s">
        <v>18</v>
      </c>
      <c r="N167" s="117" t="s">
        <v>19</v>
      </c>
    </row>
    <row r="168" spans="1:14" ht="15">
      <c r="A168" s="122"/>
      <c r="B168" s="133"/>
      <c r="C168" s="117"/>
      <c r="D168" s="122"/>
      <c r="E168" s="118"/>
      <c r="F168" s="117"/>
      <c r="G168" s="117"/>
      <c r="H168" s="117"/>
      <c r="I168" s="117"/>
      <c r="J168" s="117"/>
      <c r="K168" s="120"/>
      <c r="L168" s="117"/>
      <c r="M168" s="117"/>
      <c r="N168" s="117"/>
    </row>
    <row r="169" spans="1:14" ht="14.25" customHeight="1">
      <c r="A169" s="60">
        <v>1</v>
      </c>
      <c r="B169" s="64">
        <v>43585</v>
      </c>
      <c r="C169" s="60" t="s">
        <v>478</v>
      </c>
      <c r="D169" s="60" t="s">
        <v>21</v>
      </c>
      <c r="E169" s="60" t="s">
        <v>442</v>
      </c>
      <c r="F169" s="61">
        <v>1512</v>
      </c>
      <c r="G169" s="61">
        <v>1479</v>
      </c>
      <c r="H169" s="61">
        <v>1532</v>
      </c>
      <c r="I169" s="61">
        <v>1552</v>
      </c>
      <c r="J169" s="61">
        <v>1572</v>
      </c>
      <c r="K169" s="61">
        <v>1532</v>
      </c>
      <c r="L169" s="65">
        <f aca="true" t="shared" si="19" ref="L169:L174">100000/F169</f>
        <v>66.13756613756614</v>
      </c>
      <c r="M169" s="66">
        <f aca="true" t="shared" si="20" ref="M169:M178">IF(D169="BUY",(K169-F169)*(L169),(F169-K169)*(L169))</f>
        <v>1322.7513227513227</v>
      </c>
      <c r="N169" s="67">
        <f aca="true" t="shared" si="21" ref="N169:N178">M169/(L169)/F169%</f>
        <v>1.3227513227513228</v>
      </c>
    </row>
    <row r="170" spans="1:14" ht="14.25" customHeight="1">
      <c r="A170" s="60">
        <v>2</v>
      </c>
      <c r="B170" s="64">
        <v>43581</v>
      </c>
      <c r="C170" s="60" t="s">
        <v>478</v>
      </c>
      <c r="D170" s="60" t="s">
        <v>21</v>
      </c>
      <c r="E170" s="60" t="s">
        <v>73</v>
      </c>
      <c r="F170" s="61">
        <v>634</v>
      </c>
      <c r="G170" s="61">
        <v>614</v>
      </c>
      <c r="H170" s="61">
        <v>646</v>
      </c>
      <c r="I170" s="61">
        <v>658</v>
      </c>
      <c r="J170" s="61">
        <v>670</v>
      </c>
      <c r="K170" s="61">
        <v>646</v>
      </c>
      <c r="L170" s="65">
        <f t="shared" si="19"/>
        <v>157.72870662460568</v>
      </c>
      <c r="M170" s="66">
        <f t="shared" si="20"/>
        <v>1892.744479495268</v>
      </c>
      <c r="N170" s="67">
        <f t="shared" si="21"/>
        <v>1.8927444794952681</v>
      </c>
    </row>
    <row r="171" spans="1:14" ht="15.75">
      <c r="A171" s="60">
        <v>3</v>
      </c>
      <c r="B171" s="64">
        <v>43580</v>
      </c>
      <c r="C171" s="60" t="s">
        <v>478</v>
      </c>
      <c r="D171" s="60" t="s">
        <v>21</v>
      </c>
      <c r="E171" s="60" t="s">
        <v>59</v>
      </c>
      <c r="F171" s="61">
        <v>330</v>
      </c>
      <c r="G171" s="61">
        <v>319</v>
      </c>
      <c r="H171" s="61">
        <v>336</v>
      </c>
      <c r="I171" s="61">
        <v>342</v>
      </c>
      <c r="J171" s="61">
        <v>348</v>
      </c>
      <c r="K171" s="61">
        <v>335.7</v>
      </c>
      <c r="L171" s="65">
        <f t="shared" si="19"/>
        <v>303.030303030303</v>
      </c>
      <c r="M171" s="66">
        <f t="shared" si="20"/>
        <v>1727.2727272727236</v>
      </c>
      <c r="N171" s="67">
        <f t="shared" si="21"/>
        <v>1.727272727272724</v>
      </c>
    </row>
    <row r="172" spans="1:14" ht="15.75">
      <c r="A172" s="60">
        <v>4</v>
      </c>
      <c r="B172" s="64">
        <v>43579</v>
      </c>
      <c r="C172" s="60" t="s">
        <v>478</v>
      </c>
      <c r="D172" s="60" t="s">
        <v>21</v>
      </c>
      <c r="E172" s="60" t="s">
        <v>341</v>
      </c>
      <c r="F172" s="61">
        <v>370</v>
      </c>
      <c r="G172" s="61">
        <v>359</v>
      </c>
      <c r="H172" s="61">
        <v>376</v>
      </c>
      <c r="I172" s="61">
        <v>382</v>
      </c>
      <c r="J172" s="61">
        <v>388</v>
      </c>
      <c r="K172" s="61">
        <v>376</v>
      </c>
      <c r="L172" s="65">
        <f t="shared" si="19"/>
        <v>270.27027027027026</v>
      </c>
      <c r="M172" s="66">
        <f t="shared" si="20"/>
        <v>1621.6216216216217</v>
      </c>
      <c r="N172" s="67">
        <f t="shared" si="21"/>
        <v>1.6216216216216215</v>
      </c>
    </row>
    <row r="173" spans="1:14" ht="15.75">
      <c r="A173" s="60">
        <v>5</v>
      </c>
      <c r="B173" s="64">
        <v>43578</v>
      </c>
      <c r="C173" s="60" t="s">
        <v>478</v>
      </c>
      <c r="D173" s="60" t="s">
        <v>21</v>
      </c>
      <c r="E173" s="60" t="s">
        <v>451</v>
      </c>
      <c r="F173" s="61">
        <v>471</v>
      </c>
      <c r="G173" s="61">
        <v>457</v>
      </c>
      <c r="H173" s="61">
        <v>479</v>
      </c>
      <c r="I173" s="61">
        <v>487</v>
      </c>
      <c r="J173" s="61">
        <v>495</v>
      </c>
      <c r="K173" s="61">
        <v>457</v>
      </c>
      <c r="L173" s="65">
        <f t="shared" si="19"/>
        <v>212.31422505307856</v>
      </c>
      <c r="M173" s="66">
        <f t="shared" si="20"/>
        <v>-2972.3991507430997</v>
      </c>
      <c r="N173" s="67">
        <f t="shared" si="21"/>
        <v>-2.9723991507431</v>
      </c>
    </row>
    <row r="174" spans="1:14" ht="15.75">
      <c r="A174" s="60">
        <v>6</v>
      </c>
      <c r="B174" s="64">
        <v>43577</v>
      </c>
      <c r="C174" s="60" t="s">
        <v>478</v>
      </c>
      <c r="D174" s="60" t="s">
        <v>21</v>
      </c>
      <c r="E174" s="60" t="s">
        <v>683</v>
      </c>
      <c r="F174" s="61">
        <v>375</v>
      </c>
      <c r="G174" s="61">
        <v>364</v>
      </c>
      <c r="H174" s="61">
        <v>381</v>
      </c>
      <c r="I174" s="61">
        <v>387</v>
      </c>
      <c r="J174" s="61">
        <v>393</v>
      </c>
      <c r="K174" s="61">
        <v>364</v>
      </c>
      <c r="L174" s="65">
        <f t="shared" si="19"/>
        <v>266.6666666666667</v>
      </c>
      <c r="M174" s="66">
        <f t="shared" si="20"/>
        <v>-2933.3333333333335</v>
      </c>
      <c r="N174" s="67">
        <f t="shared" si="21"/>
        <v>-2.933333333333333</v>
      </c>
    </row>
    <row r="175" spans="1:14" ht="15.75">
      <c r="A175" s="60">
        <v>7</v>
      </c>
      <c r="B175" s="64">
        <v>43571</v>
      </c>
      <c r="C175" s="60" t="s">
        <v>478</v>
      </c>
      <c r="D175" s="60" t="s">
        <v>21</v>
      </c>
      <c r="E175" s="60" t="s">
        <v>422</v>
      </c>
      <c r="F175" s="61">
        <v>583</v>
      </c>
      <c r="G175" s="61">
        <v>566</v>
      </c>
      <c r="H175" s="61">
        <v>593</v>
      </c>
      <c r="I175" s="61">
        <v>603</v>
      </c>
      <c r="J175" s="61">
        <v>613</v>
      </c>
      <c r="K175" s="61">
        <v>566</v>
      </c>
      <c r="L175" s="65">
        <f aca="true" t="shared" si="22" ref="L175:L184">100000/F175</f>
        <v>171.52658662092625</v>
      </c>
      <c r="M175" s="66">
        <f t="shared" si="20"/>
        <v>-2915.951972555746</v>
      </c>
      <c r="N175" s="67">
        <f t="shared" si="21"/>
        <v>-2.915951972555746</v>
      </c>
    </row>
    <row r="176" spans="1:14" ht="15.75">
      <c r="A176" s="60">
        <v>8</v>
      </c>
      <c r="B176" s="64">
        <v>43570</v>
      </c>
      <c r="C176" s="60" t="s">
        <v>478</v>
      </c>
      <c r="D176" s="60" t="s">
        <v>21</v>
      </c>
      <c r="E176" s="60" t="s">
        <v>64</v>
      </c>
      <c r="F176" s="61">
        <v>51</v>
      </c>
      <c r="G176" s="61">
        <v>48.5</v>
      </c>
      <c r="H176" s="61">
        <v>52.5</v>
      </c>
      <c r="I176" s="61">
        <v>54</v>
      </c>
      <c r="J176" s="61">
        <v>55.5</v>
      </c>
      <c r="K176" s="61">
        <v>52.5</v>
      </c>
      <c r="L176" s="65">
        <f t="shared" si="22"/>
        <v>1960.7843137254902</v>
      </c>
      <c r="M176" s="66">
        <f t="shared" si="20"/>
        <v>2941.176470588235</v>
      </c>
      <c r="N176" s="67">
        <f t="shared" si="21"/>
        <v>2.941176470588235</v>
      </c>
    </row>
    <row r="177" spans="1:14" ht="15.75">
      <c r="A177" s="60">
        <v>9</v>
      </c>
      <c r="B177" s="64">
        <v>43567</v>
      </c>
      <c r="C177" s="60" t="s">
        <v>478</v>
      </c>
      <c r="D177" s="60" t="s">
        <v>21</v>
      </c>
      <c r="E177" s="60" t="s">
        <v>112</v>
      </c>
      <c r="F177" s="61">
        <v>100</v>
      </c>
      <c r="G177" s="61">
        <v>96.5</v>
      </c>
      <c r="H177" s="61">
        <v>102.5</v>
      </c>
      <c r="I177" s="61">
        <v>105</v>
      </c>
      <c r="J177" s="61">
        <v>107.5</v>
      </c>
      <c r="K177" s="61">
        <v>107.5</v>
      </c>
      <c r="L177" s="65">
        <f t="shared" si="22"/>
        <v>1000</v>
      </c>
      <c r="M177" s="66">
        <f t="shared" si="20"/>
        <v>7500</v>
      </c>
      <c r="N177" s="67">
        <f t="shared" si="21"/>
        <v>7.5</v>
      </c>
    </row>
    <row r="178" spans="1:14" ht="15.75">
      <c r="A178" s="60">
        <v>10</v>
      </c>
      <c r="B178" s="64">
        <v>43566</v>
      </c>
      <c r="C178" s="60" t="s">
        <v>478</v>
      </c>
      <c r="D178" s="60" t="s">
        <v>21</v>
      </c>
      <c r="E178" s="60" t="s">
        <v>709</v>
      </c>
      <c r="F178" s="61">
        <v>103.5</v>
      </c>
      <c r="G178" s="61">
        <v>99.8</v>
      </c>
      <c r="H178" s="61">
        <v>105.5</v>
      </c>
      <c r="I178" s="61">
        <v>107.5</v>
      </c>
      <c r="J178" s="61">
        <v>109.5</v>
      </c>
      <c r="K178" s="61">
        <v>109.5</v>
      </c>
      <c r="L178" s="65">
        <f t="shared" si="22"/>
        <v>966.1835748792271</v>
      </c>
      <c r="M178" s="66">
        <f t="shared" si="20"/>
        <v>5797.101449275362</v>
      </c>
      <c r="N178" s="67">
        <f t="shared" si="21"/>
        <v>5.797101449275362</v>
      </c>
    </row>
    <row r="179" spans="1:14" ht="15.75">
      <c r="A179" s="60">
        <v>11</v>
      </c>
      <c r="B179" s="64">
        <v>43565</v>
      </c>
      <c r="C179" s="60" t="s">
        <v>478</v>
      </c>
      <c r="D179" s="60" t="s">
        <v>21</v>
      </c>
      <c r="E179" s="60" t="s">
        <v>145</v>
      </c>
      <c r="F179" s="61">
        <v>109.5</v>
      </c>
      <c r="G179" s="61">
        <v>104.5</v>
      </c>
      <c r="H179" s="61">
        <v>112</v>
      </c>
      <c r="I179" s="61">
        <v>114.5</v>
      </c>
      <c r="J179" s="61">
        <v>117</v>
      </c>
      <c r="K179" s="61">
        <v>117</v>
      </c>
      <c r="L179" s="65">
        <f t="shared" si="22"/>
        <v>913.2420091324201</v>
      </c>
      <c r="M179" s="66">
        <f aca="true" t="shared" si="23" ref="M179:M184">IF(D179="BUY",(K179-F179)*(L179),(F179-K179)*(L179))</f>
        <v>6849.315068493151</v>
      </c>
      <c r="N179" s="67">
        <f aca="true" t="shared" si="24" ref="N179:N184">M179/(L179)/F179%</f>
        <v>6.8493150684931505</v>
      </c>
    </row>
    <row r="180" spans="1:14" ht="15.75">
      <c r="A180" s="60">
        <v>12</v>
      </c>
      <c r="B180" s="64">
        <v>43564</v>
      </c>
      <c r="C180" s="60" t="s">
        <v>478</v>
      </c>
      <c r="D180" s="60" t="s">
        <v>21</v>
      </c>
      <c r="E180" s="60" t="s">
        <v>451</v>
      </c>
      <c r="F180" s="61">
        <v>470</v>
      </c>
      <c r="G180" s="61">
        <v>456</v>
      </c>
      <c r="H180" s="61">
        <v>478</v>
      </c>
      <c r="I180" s="61">
        <v>486</v>
      </c>
      <c r="J180" s="61">
        <v>494</v>
      </c>
      <c r="K180" s="61">
        <v>478</v>
      </c>
      <c r="L180" s="65">
        <f t="shared" si="22"/>
        <v>212.7659574468085</v>
      </c>
      <c r="M180" s="66">
        <f t="shared" si="23"/>
        <v>1702.127659574468</v>
      </c>
      <c r="N180" s="67">
        <f t="shared" si="24"/>
        <v>1.702127659574468</v>
      </c>
    </row>
    <row r="181" spans="1:14" ht="15.75">
      <c r="A181" s="60">
        <v>13</v>
      </c>
      <c r="B181" s="64">
        <v>43560</v>
      </c>
      <c r="C181" s="60" t="s">
        <v>478</v>
      </c>
      <c r="D181" s="60" t="s">
        <v>21</v>
      </c>
      <c r="E181" s="60" t="s">
        <v>635</v>
      </c>
      <c r="F181" s="61">
        <v>622</v>
      </c>
      <c r="G181" s="61">
        <v>605</v>
      </c>
      <c r="H181" s="61">
        <v>632</v>
      </c>
      <c r="I181" s="61">
        <v>642</v>
      </c>
      <c r="J181" s="61">
        <v>652</v>
      </c>
      <c r="K181" s="61">
        <v>605</v>
      </c>
      <c r="L181" s="65">
        <f t="shared" si="22"/>
        <v>160.77170418006432</v>
      </c>
      <c r="M181" s="66">
        <f t="shared" si="23"/>
        <v>-2733.1189710610934</v>
      </c>
      <c r="N181" s="67">
        <f t="shared" si="24"/>
        <v>-2.7331189710610935</v>
      </c>
    </row>
    <row r="182" spans="1:14" ht="15.75">
      <c r="A182" s="60">
        <v>14</v>
      </c>
      <c r="B182" s="64">
        <v>43559</v>
      </c>
      <c r="C182" s="60" t="s">
        <v>478</v>
      </c>
      <c r="D182" s="60" t="s">
        <v>21</v>
      </c>
      <c r="E182" s="60" t="s">
        <v>668</v>
      </c>
      <c r="F182" s="61">
        <v>583</v>
      </c>
      <c r="G182" s="61">
        <v>566</v>
      </c>
      <c r="H182" s="61">
        <v>593</v>
      </c>
      <c r="I182" s="61">
        <v>603</v>
      </c>
      <c r="J182" s="61">
        <v>613</v>
      </c>
      <c r="K182" s="61">
        <v>603</v>
      </c>
      <c r="L182" s="65">
        <f t="shared" si="22"/>
        <v>171.52658662092625</v>
      </c>
      <c r="M182" s="66">
        <f t="shared" si="23"/>
        <v>3430.5317324185253</v>
      </c>
      <c r="N182" s="67">
        <f t="shared" si="24"/>
        <v>3.4305317324185247</v>
      </c>
    </row>
    <row r="183" spans="1:14" ht="15.75">
      <c r="A183" s="60">
        <v>15</v>
      </c>
      <c r="B183" s="64">
        <v>43558</v>
      </c>
      <c r="C183" s="60" t="s">
        <v>478</v>
      </c>
      <c r="D183" s="60" t="s">
        <v>21</v>
      </c>
      <c r="E183" s="60" t="s">
        <v>423</v>
      </c>
      <c r="F183" s="61">
        <v>890</v>
      </c>
      <c r="G183" s="61">
        <v>862</v>
      </c>
      <c r="H183" s="61">
        <v>906</v>
      </c>
      <c r="I183" s="61">
        <v>920</v>
      </c>
      <c r="J183" s="61">
        <v>935</v>
      </c>
      <c r="K183" s="61">
        <v>906</v>
      </c>
      <c r="L183" s="65">
        <f t="shared" si="22"/>
        <v>112.35955056179775</v>
      </c>
      <c r="M183" s="66">
        <f t="shared" si="23"/>
        <v>1797.752808988764</v>
      </c>
      <c r="N183" s="67">
        <f t="shared" si="24"/>
        <v>1.797752808988764</v>
      </c>
    </row>
    <row r="184" spans="1:14" ht="15.75">
      <c r="A184" s="60">
        <v>16</v>
      </c>
      <c r="B184" s="64">
        <v>43556</v>
      </c>
      <c r="C184" s="60" t="s">
        <v>478</v>
      </c>
      <c r="D184" s="60" t="s">
        <v>21</v>
      </c>
      <c r="E184" s="60" t="s">
        <v>374</v>
      </c>
      <c r="F184" s="61">
        <v>115</v>
      </c>
      <c r="G184" s="61">
        <v>111</v>
      </c>
      <c r="H184" s="61">
        <v>117</v>
      </c>
      <c r="I184" s="61">
        <v>119</v>
      </c>
      <c r="J184" s="61">
        <v>121</v>
      </c>
      <c r="K184" s="61">
        <v>111</v>
      </c>
      <c r="L184" s="65">
        <f t="shared" si="22"/>
        <v>869.5652173913044</v>
      </c>
      <c r="M184" s="66">
        <f t="shared" si="23"/>
        <v>-3478.2608695652175</v>
      </c>
      <c r="N184" s="67">
        <f t="shared" si="24"/>
        <v>-3.4782608695652177</v>
      </c>
    </row>
    <row r="185" spans="1:13" ht="15.75">
      <c r="A185" s="13" t="s">
        <v>27</v>
      </c>
      <c r="B185" s="23"/>
      <c r="C185" s="15"/>
      <c r="D185" s="16"/>
      <c r="E185" s="17"/>
      <c r="F185" s="17"/>
      <c r="G185" s="18"/>
      <c r="H185" s="17"/>
      <c r="I185" s="17"/>
      <c r="J185" s="17"/>
      <c r="K185" s="20"/>
      <c r="L185" s="21"/>
      <c r="M185" s="1"/>
    </row>
    <row r="186" spans="1:11" ht="15.75">
      <c r="A186" s="13" t="s">
        <v>27</v>
      </c>
      <c r="B186" s="23"/>
      <c r="C186" s="24"/>
      <c r="D186" s="25"/>
      <c r="E186" s="26"/>
      <c r="F186" s="26"/>
      <c r="G186" s="27"/>
      <c r="H186" s="26"/>
      <c r="I186" s="26"/>
      <c r="J186" s="26"/>
      <c r="K186" s="26"/>
    </row>
    <row r="187" spans="3:9" ht="16.5" thickBot="1">
      <c r="C187" s="26"/>
      <c r="D187" s="26"/>
      <c r="E187" s="26"/>
      <c r="F187" s="29"/>
      <c r="G187" s="30"/>
      <c r="H187" s="31" t="s">
        <v>28</v>
      </c>
      <c r="I187" s="31"/>
    </row>
    <row r="188" spans="3:9" ht="15.75">
      <c r="C188" s="119" t="s">
        <v>29</v>
      </c>
      <c r="D188" s="119"/>
      <c r="E188" s="33">
        <v>16</v>
      </c>
      <c r="F188" s="34">
        <f>F189+F190+F191+F192+F193+F194</f>
        <v>100</v>
      </c>
      <c r="G188" s="35">
        <v>16</v>
      </c>
      <c r="H188" s="36">
        <f>G189/G188%</f>
        <v>68.75</v>
      </c>
      <c r="I188" s="36"/>
    </row>
    <row r="189" spans="3:9" ht="15.75">
      <c r="C189" s="115" t="s">
        <v>30</v>
      </c>
      <c r="D189" s="115"/>
      <c r="E189" s="37">
        <v>11</v>
      </c>
      <c r="F189" s="38">
        <f>(E189/E188)*100</f>
        <v>68.75</v>
      </c>
      <c r="G189" s="35">
        <v>11</v>
      </c>
      <c r="H189" s="32"/>
      <c r="I189" s="32"/>
    </row>
    <row r="190" spans="3:9" ht="15.75">
      <c r="C190" s="115" t="s">
        <v>32</v>
      </c>
      <c r="D190" s="115"/>
      <c r="E190" s="37">
        <v>0</v>
      </c>
      <c r="F190" s="38">
        <f>(E190/E188)*100</f>
        <v>0</v>
      </c>
      <c r="G190" s="40"/>
      <c r="H190" s="35"/>
      <c r="I190" s="35"/>
    </row>
    <row r="191" spans="3:9" ht="15.75">
      <c r="C191" s="115" t="s">
        <v>33</v>
      </c>
      <c r="D191" s="115"/>
      <c r="E191" s="37">
        <v>0</v>
      </c>
      <c r="F191" s="38">
        <f>(E191/E188)*100</f>
        <v>0</v>
      </c>
      <c r="G191" s="40"/>
      <c r="H191" s="35"/>
      <c r="I191" s="35"/>
    </row>
    <row r="192" spans="3:9" ht="15.75">
      <c r="C192" s="115" t="s">
        <v>34</v>
      </c>
      <c r="D192" s="115"/>
      <c r="E192" s="37">
        <v>5</v>
      </c>
      <c r="F192" s="38">
        <f>(E192/E188)*100</f>
        <v>31.25</v>
      </c>
      <c r="G192" s="40"/>
      <c r="H192" s="26" t="s">
        <v>35</v>
      </c>
      <c r="I192" s="26"/>
    </row>
    <row r="193" spans="3:9" ht="15.75">
      <c r="C193" s="115" t="s">
        <v>36</v>
      </c>
      <c r="D193" s="115"/>
      <c r="E193" s="37">
        <v>0</v>
      </c>
      <c r="F193" s="38">
        <f>(E193/E188)*100</f>
        <v>0</v>
      </c>
      <c r="G193" s="40"/>
      <c r="H193" s="26"/>
      <c r="I193" s="26"/>
    </row>
    <row r="194" spans="3:8" ht="16.5" thickBot="1">
      <c r="C194" s="116" t="s">
        <v>37</v>
      </c>
      <c r="D194" s="116"/>
      <c r="E194" s="42"/>
      <c r="F194" s="43">
        <f>(E194/E188)*100</f>
        <v>0</v>
      </c>
      <c r="G194" s="40"/>
      <c r="H194" s="26"/>
    </row>
    <row r="195" spans="1:9" ht="15.75">
      <c r="A195" s="45" t="s">
        <v>38</v>
      </c>
      <c r="B195" s="14"/>
      <c r="C195" s="15"/>
      <c r="D195" s="15"/>
      <c r="E195" s="17"/>
      <c r="F195" s="17"/>
      <c r="G195" s="46"/>
      <c r="H195" s="47"/>
      <c r="I195" s="26"/>
    </row>
    <row r="196" spans="1:11" ht="15">
      <c r="A196" s="16" t="s">
        <v>39</v>
      </c>
      <c r="B196" s="14"/>
      <c r="C196" s="48"/>
      <c r="D196" s="49"/>
      <c r="E196" s="50"/>
      <c r="F196" s="47"/>
      <c r="G196" s="46"/>
      <c r="H196" s="47"/>
      <c r="I196" s="47"/>
      <c r="J196" s="47"/>
      <c r="K196" s="17"/>
    </row>
    <row r="197" spans="1:11" ht="15">
      <c r="A197" s="16" t="s">
        <v>40</v>
      </c>
      <c r="B197" s="14"/>
      <c r="C197" s="15"/>
      <c r="D197" s="49"/>
      <c r="E197" s="50"/>
      <c r="F197" s="47"/>
      <c r="G197" s="46"/>
      <c r="H197" s="51"/>
      <c r="I197" s="51"/>
      <c r="J197" s="47"/>
      <c r="K197" s="17"/>
    </row>
    <row r="198" spans="1:12" ht="15.75">
      <c r="A198" s="16" t="s">
        <v>41</v>
      </c>
      <c r="B198" s="48"/>
      <c r="C198" s="15"/>
      <c r="D198" s="49"/>
      <c r="E198" s="50"/>
      <c r="F198" s="47"/>
      <c r="G198" s="52"/>
      <c r="H198" s="51"/>
      <c r="I198" s="51"/>
      <c r="J198" s="51"/>
      <c r="K198" s="17"/>
      <c r="L198" s="21"/>
    </row>
    <row r="199" spans="1:14" ht="16.5" thickBot="1">
      <c r="A199" s="16" t="s">
        <v>42</v>
      </c>
      <c r="B199" s="39"/>
      <c r="C199" s="15"/>
      <c r="D199" s="53"/>
      <c r="E199" s="47"/>
      <c r="F199" s="47"/>
      <c r="G199" s="52"/>
      <c r="H199" s="51"/>
      <c r="I199" s="51"/>
      <c r="J199" s="51"/>
      <c r="K199" s="47"/>
      <c r="L199" s="21"/>
      <c r="N199" s="21"/>
    </row>
    <row r="200" spans="1:14" ht="15.75" thickBot="1">
      <c r="A200" s="124" t="s">
        <v>0</v>
      </c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</row>
    <row r="201" spans="1:14" ht="15.75" thickBot="1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</row>
    <row r="202" spans="1:14" ht="1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</row>
    <row r="203" spans="1:14" ht="15.75">
      <c r="A203" s="125" t="s">
        <v>616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1:14" ht="15.75">
      <c r="A204" s="125" t="s">
        <v>615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1:14" ht="16.5" thickBot="1">
      <c r="A205" s="126" t="s">
        <v>3</v>
      </c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</row>
    <row r="206" spans="1:14" ht="15.75">
      <c r="A206" s="127" t="s">
        <v>688</v>
      </c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</row>
    <row r="207" spans="1:14" ht="15.75">
      <c r="A207" s="127" t="s">
        <v>5</v>
      </c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</row>
    <row r="208" spans="1:14" ht="15">
      <c r="A208" s="122" t="s">
        <v>6</v>
      </c>
      <c r="B208" s="118" t="s">
        <v>7</v>
      </c>
      <c r="C208" s="117" t="s">
        <v>8</v>
      </c>
      <c r="D208" s="122" t="s">
        <v>9</v>
      </c>
      <c r="E208" s="117" t="s">
        <v>10</v>
      </c>
      <c r="F208" s="117" t="s">
        <v>11</v>
      </c>
      <c r="G208" s="117" t="s">
        <v>12</v>
      </c>
      <c r="H208" s="117" t="s">
        <v>13</v>
      </c>
      <c r="I208" s="117" t="s">
        <v>14</v>
      </c>
      <c r="J208" s="117" t="s">
        <v>15</v>
      </c>
      <c r="K208" s="120" t="s">
        <v>16</v>
      </c>
      <c r="L208" s="117" t="s">
        <v>17</v>
      </c>
      <c r="M208" s="117" t="s">
        <v>18</v>
      </c>
      <c r="N208" s="117" t="s">
        <v>19</v>
      </c>
    </row>
    <row r="209" spans="1:14" ht="15">
      <c r="A209" s="122"/>
      <c r="B209" s="133"/>
      <c r="C209" s="117"/>
      <c r="D209" s="122"/>
      <c r="E209" s="118"/>
      <c r="F209" s="117"/>
      <c r="G209" s="117"/>
      <c r="H209" s="117"/>
      <c r="I209" s="117"/>
      <c r="J209" s="117"/>
      <c r="K209" s="120"/>
      <c r="L209" s="117"/>
      <c r="M209" s="117"/>
      <c r="N209" s="117"/>
    </row>
    <row r="210" spans="1:14" ht="15.75">
      <c r="A210" s="60">
        <v>1</v>
      </c>
      <c r="B210" s="64">
        <v>43553</v>
      </c>
      <c r="C210" s="60" t="s">
        <v>478</v>
      </c>
      <c r="D210" s="60" t="s">
        <v>21</v>
      </c>
      <c r="E210" s="60" t="s">
        <v>701</v>
      </c>
      <c r="F210" s="61">
        <v>379</v>
      </c>
      <c r="G210" s="61">
        <v>369</v>
      </c>
      <c r="H210" s="61">
        <v>385</v>
      </c>
      <c r="I210" s="61">
        <v>391</v>
      </c>
      <c r="J210" s="61">
        <v>397</v>
      </c>
      <c r="K210" s="61">
        <v>384.2</v>
      </c>
      <c r="L210" s="65">
        <v>299</v>
      </c>
      <c r="M210" s="66">
        <f aca="true" t="shared" si="25" ref="M210:M217">IF(D210="BUY",(K210-F210)*(L210),(F210-K210)*(L210))</f>
        <v>1554.7999999999965</v>
      </c>
      <c r="N210" s="67">
        <f aca="true" t="shared" si="26" ref="N210:N227">M210/(L210)/F210%</f>
        <v>1.3720316622691262</v>
      </c>
    </row>
    <row r="211" spans="1:14" ht="15.75">
      <c r="A211" s="60">
        <v>2</v>
      </c>
      <c r="B211" s="64">
        <v>43552</v>
      </c>
      <c r="C211" s="60" t="s">
        <v>478</v>
      </c>
      <c r="D211" s="60" t="s">
        <v>21</v>
      </c>
      <c r="E211" s="60" t="s">
        <v>144</v>
      </c>
      <c r="F211" s="61">
        <v>294</v>
      </c>
      <c r="G211" s="61">
        <v>284</v>
      </c>
      <c r="H211" s="61">
        <v>299</v>
      </c>
      <c r="I211" s="61">
        <v>304</v>
      </c>
      <c r="J211" s="61">
        <v>399</v>
      </c>
      <c r="K211" s="61">
        <v>304</v>
      </c>
      <c r="L211" s="65">
        <v>299</v>
      </c>
      <c r="M211" s="66">
        <f>IF(D211="BUY",(K211-F211)*(L211),(F211-K211)*(L211))</f>
        <v>2990</v>
      </c>
      <c r="N211" s="67">
        <f>M211/(L211)/F211%</f>
        <v>3.4013605442176873</v>
      </c>
    </row>
    <row r="212" spans="1:14" ht="15.75">
      <c r="A212" s="60">
        <v>3</v>
      </c>
      <c r="B212" s="64">
        <v>43551</v>
      </c>
      <c r="C212" s="60" t="s">
        <v>478</v>
      </c>
      <c r="D212" s="60" t="s">
        <v>21</v>
      </c>
      <c r="E212" s="60" t="s">
        <v>388</v>
      </c>
      <c r="F212" s="61">
        <v>156</v>
      </c>
      <c r="G212" s="61">
        <v>151</v>
      </c>
      <c r="H212" s="61">
        <v>159</v>
      </c>
      <c r="I212" s="61">
        <v>162</v>
      </c>
      <c r="J212" s="61">
        <v>165</v>
      </c>
      <c r="K212" s="61">
        <v>158.5</v>
      </c>
      <c r="L212" s="65">
        <f>100000/F212</f>
        <v>641.025641025641</v>
      </c>
      <c r="M212" s="66">
        <f t="shared" si="25"/>
        <v>1602.5641025641025</v>
      </c>
      <c r="N212" s="67">
        <f t="shared" si="26"/>
        <v>1.6025641025641024</v>
      </c>
    </row>
    <row r="213" spans="1:14" ht="15.75">
      <c r="A213" s="60">
        <v>4</v>
      </c>
      <c r="B213" s="64">
        <v>43550</v>
      </c>
      <c r="C213" s="60" t="s">
        <v>478</v>
      </c>
      <c r="D213" s="60" t="s">
        <v>21</v>
      </c>
      <c r="E213" s="60" t="s">
        <v>83</v>
      </c>
      <c r="F213" s="61">
        <v>1890</v>
      </c>
      <c r="G213" s="61">
        <v>1849</v>
      </c>
      <c r="H213" s="61">
        <v>1920</v>
      </c>
      <c r="I213" s="61">
        <v>1950</v>
      </c>
      <c r="J213" s="61">
        <v>1980</v>
      </c>
      <c r="K213" s="61">
        <v>1920</v>
      </c>
      <c r="L213" s="65">
        <f>100000/F213</f>
        <v>52.91005291005291</v>
      </c>
      <c r="M213" s="66">
        <f t="shared" si="25"/>
        <v>1587.3015873015875</v>
      </c>
      <c r="N213" s="67">
        <f t="shared" si="26"/>
        <v>1.5873015873015877</v>
      </c>
    </row>
    <row r="214" spans="1:14" ht="15.75">
      <c r="A214" s="60">
        <v>5</v>
      </c>
      <c r="B214" s="64">
        <v>43549</v>
      </c>
      <c r="C214" s="60" t="s">
        <v>478</v>
      </c>
      <c r="D214" s="60" t="s">
        <v>21</v>
      </c>
      <c r="E214" s="60" t="s">
        <v>61</v>
      </c>
      <c r="F214" s="61">
        <v>667</v>
      </c>
      <c r="G214" s="61">
        <v>648</v>
      </c>
      <c r="H214" s="61">
        <v>677</v>
      </c>
      <c r="I214" s="61">
        <v>687</v>
      </c>
      <c r="J214" s="61">
        <v>697</v>
      </c>
      <c r="K214" s="61">
        <v>677</v>
      </c>
      <c r="L214" s="65">
        <f>100000/F214</f>
        <v>149.92503748125938</v>
      </c>
      <c r="M214" s="66">
        <f t="shared" si="25"/>
        <v>1499.2503748125937</v>
      </c>
      <c r="N214" s="67">
        <f t="shared" si="26"/>
        <v>1.4992503748125938</v>
      </c>
    </row>
    <row r="215" spans="1:14" ht="15.75">
      <c r="A215" s="60">
        <v>6</v>
      </c>
      <c r="B215" s="64">
        <v>43546</v>
      </c>
      <c r="C215" s="60" t="s">
        <v>478</v>
      </c>
      <c r="D215" s="60" t="s">
        <v>21</v>
      </c>
      <c r="E215" s="60" t="s">
        <v>442</v>
      </c>
      <c r="F215" s="61">
        <v>1454</v>
      </c>
      <c r="G215" s="61">
        <v>1420</v>
      </c>
      <c r="H215" s="61">
        <v>1475</v>
      </c>
      <c r="I215" s="61">
        <v>1495</v>
      </c>
      <c r="J215" s="61">
        <v>1515</v>
      </c>
      <c r="K215" s="61">
        <v>1420</v>
      </c>
      <c r="L215" s="65">
        <f>100000/F215</f>
        <v>68.7757909215956</v>
      </c>
      <c r="M215" s="66">
        <f t="shared" si="25"/>
        <v>-2338.3768913342506</v>
      </c>
      <c r="N215" s="67">
        <f t="shared" si="26"/>
        <v>-2.3383768913342506</v>
      </c>
    </row>
    <row r="216" spans="1:14" ht="15.75">
      <c r="A216" s="60">
        <v>7</v>
      </c>
      <c r="B216" s="64">
        <v>43544</v>
      </c>
      <c r="C216" s="60" t="s">
        <v>478</v>
      </c>
      <c r="D216" s="60" t="s">
        <v>21</v>
      </c>
      <c r="E216" s="60" t="s">
        <v>90</v>
      </c>
      <c r="F216" s="61">
        <v>465</v>
      </c>
      <c r="G216" s="61">
        <v>448</v>
      </c>
      <c r="H216" s="61">
        <v>473</v>
      </c>
      <c r="I216" s="61">
        <v>480</v>
      </c>
      <c r="J216" s="61">
        <v>487</v>
      </c>
      <c r="K216" s="61">
        <v>473</v>
      </c>
      <c r="L216" s="65">
        <f>100000/F216</f>
        <v>215.05376344086022</v>
      </c>
      <c r="M216" s="66">
        <f t="shared" si="25"/>
        <v>1720.4301075268818</v>
      </c>
      <c r="N216" s="67">
        <f t="shared" si="26"/>
        <v>1.7204301075268815</v>
      </c>
    </row>
    <row r="217" spans="1:14" ht="15.75">
      <c r="A217" s="60">
        <v>8</v>
      </c>
      <c r="B217" s="64">
        <v>43542</v>
      </c>
      <c r="C217" s="60" t="s">
        <v>478</v>
      </c>
      <c r="D217" s="60" t="s">
        <v>21</v>
      </c>
      <c r="E217" s="60" t="s">
        <v>697</v>
      </c>
      <c r="F217" s="61">
        <v>90</v>
      </c>
      <c r="G217" s="61">
        <v>85</v>
      </c>
      <c r="H217" s="61">
        <v>92.5</v>
      </c>
      <c r="I217" s="61">
        <v>95</v>
      </c>
      <c r="J217" s="61">
        <v>97.5</v>
      </c>
      <c r="K217" s="61">
        <v>92.3</v>
      </c>
      <c r="L217" s="65">
        <f aca="true" t="shared" si="27" ref="L217:L222">100000/F217</f>
        <v>1111.111111111111</v>
      </c>
      <c r="M217" s="66">
        <f t="shared" si="25"/>
        <v>2555.5555555555525</v>
      </c>
      <c r="N217" s="67">
        <f t="shared" si="26"/>
        <v>2.5555555555555522</v>
      </c>
    </row>
    <row r="218" spans="1:14" ht="15.75">
      <c r="A218" s="60">
        <v>9</v>
      </c>
      <c r="B218" s="64">
        <v>43539</v>
      </c>
      <c r="C218" s="60" t="s">
        <v>478</v>
      </c>
      <c r="D218" s="60" t="s">
        <v>21</v>
      </c>
      <c r="E218" s="60" t="s">
        <v>80</v>
      </c>
      <c r="F218" s="61">
        <v>984</v>
      </c>
      <c r="G218" s="61">
        <v>960</v>
      </c>
      <c r="H218" s="61">
        <v>1000</v>
      </c>
      <c r="I218" s="61">
        <v>1016</v>
      </c>
      <c r="J218" s="61">
        <v>1032</v>
      </c>
      <c r="K218" s="61">
        <v>1000</v>
      </c>
      <c r="L218" s="65">
        <f t="shared" si="27"/>
        <v>101.6260162601626</v>
      </c>
      <c r="M218" s="66">
        <f aca="true" t="shared" si="28" ref="M218:M223">IF(D218="BUY",(K218-F218)*(L218),(F218-K218)*(L218))</f>
        <v>1626.0162601626016</v>
      </c>
      <c r="N218" s="67">
        <f t="shared" si="26"/>
        <v>1.6260162601626016</v>
      </c>
    </row>
    <row r="219" spans="1:14" ht="15.75">
      <c r="A219" s="60">
        <v>10</v>
      </c>
      <c r="B219" s="64">
        <v>43538</v>
      </c>
      <c r="C219" s="60" t="s">
        <v>478</v>
      </c>
      <c r="D219" s="60" t="s">
        <v>21</v>
      </c>
      <c r="E219" s="60" t="s">
        <v>697</v>
      </c>
      <c r="F219" s="61">
        <v>86</v>
      </c>
      <c r="G219" s="61">
        <v>82.5</v>
      </c>
      <c r="H219" s="61">
        <v>88</v>
      </c>
      <c r="I219" s="61">
        <v>90</v>
      </c>
      <c r="J219" s="61">
        <v>92</v>
      </c>
      <c r="K219" s="61">
        <v>90</v>
      </c>
      <c r="L219" s="65">
        <f t="shared" si="27"/>
        <v>1162.7906976744187</v>
      </c>
      <c r="M219" s="66">
        <f t="shared" si="28"/>
        <v>4651.162790697675</v>
      </c>
      <c r="N219" s="67">
        <f t="shared" si="26"/>
        <v>4.651162790697675</v>
      </c>
    </row>
    <row r="220" spans="1:14" ht="15.75">
      <c r="A220" s="60">
        <v>11</v>
      </c>
      <c r="B220" s="64">
        <v>43537</v>
      </c>
      <c r="C220" s="60" t="s">
        <v>478</v>
      </c>
      <c r="D220" s="60" t="s">
        <v>21</v>
      </c>
      <c r="E220" s="60" t="s">
        <v>599</v>
      </c>
      <c r="F220" s="61">
        <v>1081</v>
      </c>
      <c r="G220" s="61">
        <v>1050</v>
      </c>
      <c r="H220" s="61">
        <v>1100</v>
      </c>
      <c r="I220" s="61">
        <v>1120</v>
      </c>
      <c r="J220" s="61">
        <v>1140</v>
      </c>
      <c r="K220" s="61">
        <v>1100</v>
      </c>
      <c r="L220" s="65">
        <f t="shared" si="27"/>
        <v>92.50693802035153</v>
      </c>
      <c r="M220" s="66">
        <f t="shared" si="28"/>
        <v>1757.631822386679</v>
      </c>
      <c r="N220" s="67">
        <f t="shared" si="26"/>
        <v>1.757631822386679</v>
      </c>
    </row>
    <row r="221" spans="1:14" ht="15.75">
      <c r="A221" s="60">
        <v>12</v>
      </c>
      <c r="B221" s="64">
        <v>43536</v>
      </c>
      <c r="C221" s="60" t="s">
        <v>478</v>
      </c>
      <c r="D221" s="60" t="s">
        <v>21</v>
      </c>
      <c r="E221" s="60" t="s">
        <v>629</v>
      </c>
      <c r="F221" s="61">
        <v>362</v>
      </c>
      <c r="G221" s="61">
        <v>350</v>
      </c>
      <c r="H221" s="61">
        <v>368</v>
      </c>
      <c r="I221" s="61">
        <v>374</v>
      </c>
      <c r="J221" s="61">
        <v>380</v>
      </c>
      <c r="K221" s="61">
        <v>368</v>
      </c>
      <c r="L221" s="65">
        <f t="shared" si="27"/>
        <v>276.24309392265195</v>
      </c>
      <c r="M221" s="66">
        <f t="shared" si="28"/>
        <v>1657.4585635359117</v>
      </c>
      <c r="N221" s="67">
        <f t="shared" si="26"/>
        <v>1.6574585635359116</v>
      </c>
    </row>
    <row r="222" spans="1:14" ht="15.75">
      <c r="A222" s="60">
        <v>13</v>
      </c>
      <c r="B222" s="64">
        <v>43535</v>
      </c>
      <c r="C222" s="60" t="s">
        <v>478</v>
      </c>
      <c r="D222" s="60" t="s">
        <v>21</v>
      </c>
      <c r="E222" s="60" t="s">
        <v>692</v>
      </c>
      <c r="F222" s="61">
        <v>435</v>
      </c>
      <c r="G222" s="61">
        <v>420</v>
      </c>
      <c r="H222" s="61">
        <v>445</v>
      </c>
      <c r="I222" s="61">
        <v>455</v>
      </c>
      <c r="J222" s="61">
        <v>465</v>
      </c>
      <c r="K222" s="61">
        <v>455</v>
      </c>
      <c r="L222" s="65">
        <f t="shared" si="27"/>
        <v>229.88505747126436</v>
      </c>
      <c r="M222" s="66">
        <f t="shared" si="28"/>
        <v>4597.701149425287</v>
      </c>
      <c r="N222" s="67">
        <f t="shared" si="26"/>
        <v>4.597701149425288</v>
      </c>
    </row>
    <row r="223" spans="1:14" ht="15.75">
      <c r="A223" s="60">
        <v>14</v>
      </c>
      <c r="B223" s="64">
        <v>43532</v>
      </c>
      <c r="C223" s="60" t="s">
        <v>478</v>
      </c>
      <c r="D223" s="60" t="s">
        <v>21</v>
      </c>
      <c r="E223" s="60" t="s">
        <v>374</v>
      </c>
      <c r="F223" s="61">
        <v>101.1</v>
      </c>
      <c r="G223" s="61">
        <v>97.5</v>
      </c>
      <c r="H223" s="61">
        <v>103</v>
      </c>
      <c r="I223" s="61">
        <v>105</v>
      </c>
      <c r="J223" s="61">
        <v>107</v>
      </c>
      <c r="K223" s="61">
        <v>103</v>
      </c>
      <c r="L223" s="65">
        <f>100000/F223</f>
        <v>989.1196834817014</v>
      </c>
      <c r="M223" s="66">
        <f t="shared" si="28"/>
        <v>1879.3273986152383</v>
      </c>
      <c r="N223" s="67">
        <f t="shared" si="26"/>
        <v>1.8793273986152383</v>
      </c>
    </row>
    <row r="224" spans="1:14" ht="15.75">
      <c r="A224" s="60">
        <v>15</v>
      </c>
      <c r="B224" s="64">
        <v>43530</v>
      </c>
      <c r="C224" s="60" t="s">
        <v>478</v>
      </c>
      <c r="D224" s="60" t="s">
        <v>21</v>
      </c>
      <c r="E224" s="60" t="s">
        <v>410</v>
      </c>
      <c r="F224" s="61">
        <v>618</v>
      </c>
      <c r="G224" s="61">
        <v>599</v>
      </c>
      <c r="H224" s="61">
        <v>628</v>
      </c>
      <c r="I224" s="61">
        <v>638</v>
      </c>
      <c r="J224" s="61">
        <v>648</v>
      </c>
      <c r="K224" s="61">
        <v>618</v>
      </c>
      <c r="L224" s="65">
        <f>100000/F224</f>
        <v>161.81229773462783</v>
      </c>
      <c r="M224" s="66">
        <v>0</v>
      </c>
      <c r="N224" s="67">
        <f t="shared" si="26"/>
        <v>0</v>
      </c>
    </row>
    <row r="225" spans="1:14" ht="15.75">
      <c r="A225" s="60">
        <v>16</v>
      </c>
      <c r="B225" s="64">
        <v>43529</v>
      </c>
      <c r="C225" s="60" t="s">
        <v>478</v>
      </c>
      <c r="D225" s="60" t="s">
        <v>21</v>
      </c>
      <c r="E225" s="60" t="s">
        <v>572</v>
      </c>
      <c r="F225" s="61">
        <v>143.5</v>
      </c>
      <c r="G225" s="61">
        <v>138</v>
      </c>
      <c r="H225" s="61">
        <v>146.5</v>
      </c>
      <c r="I225" s="61">
        <v>149.5</v>
      </c>
      <c r="J225" s="61">
        <v>152.5</v>
      </c>
      <c r="K225" s="61">
        <v>138</v>
      </c>
      <c r="L225" s="65">
        <f>100000/F225</f>
        <v>696.8641114982578</v>
      </c>
      <c r="M225" s="66">
        <f>IF(D225="BUY",(K225-F225)*(L225),(F225-K225)*(L225))</f>
        <v>-3832.7526132404178</v>
      </c>
      <c r="N225" s="67">
        <f t="shared" si="26"/>
        <v>-3.832752613240418</v>
      </c>
    </row>
    <row r="226" spans="1:14" ht="15.75">
      <c r="A226" s="60">
        <v>17</v>
      </c>
      <c r="B226" s="64">
        <v>43529</v>
      </c>
      <c r="C226" s="60" t="s">
        <v>478</v>
      </c>
      <c r="D226" s="60" t="s">
        <v>21</v>
      </c>
      <c r="E226" s="60" t="s">
        <v>533</v>
      </c>
      <c r="F226" s="61">
        <v>106</v>
      </c>
      <c r="G226" s="61">
        <v>102.5</v>
      </c>
      <c r="H226" s="61">
        <v>108.5</v>
      </c>
      <c r="I226" s="61">
        <v>111</v>
      </c>
      <c r="J226" s="61">
        <v>113.5</v>
      </c>
      <c r="K226" s="61">
        <v>108.5</v>
      </c>
      <c r="L226" s="65">
        <f>100000/F226</f>
        <v>943.3962264150944</v>
      </c>
      <c r="M226" s="66">
        <f>IF(D226="BUY",(K226-F226)*(L226),(F226-K226)*(L226))</f>
        <v>2358.490566037736</v>
      </c>
      <c r="N226" s="67">
        <f t="shared" si="26"/>
        <v>2.3584905660377355</v>
      </c>
    </row>
    <row r="227" spans="1:14" ht="15.75">
      <c r="A227" s="60">
        <v>18</v>
      </c>
      <c r="B227" s="64">
        <v>43525</v>
      </c>
      <c r="C227" s="60" t="s">
        <v>478</v>
      </c>
      <c r="D227" s="60" t="s">
        <v>21</v>
      </c>
      <c r="E227" s="60" t="s">
        <v>690</v>
      </c>
      <c r="F227" s="61">
        <v>40.5</v>
      </c>
      <c r="G227" s="61">
        <v>38.5</v>
      </c>
      <c r="H227" s="61">
        <v>41.5</v>
      </c>
      <c r="I227" s="61">
        <v>42.5</v>
      </c>
      <c r="J227" s="61">
        <v>43.5</v>
      </c>
      <c r="K227" s="61">
        <v>41.5</v>
      </c>
      <c r="L227" s="65">
        <f>100000/F227</f>
        <v>2469.135802469136</v>
      </c>
      <c r="M227" s="66">
        <f>IF(D227="BUY",(K227-F227)*(L227),(F227-K227)*(L227))</f>
        <v>2469.135802469136</v>
      </c>
      <c r="N227" s="67">
        <f t="shared" si="26"/>
        <v>2.4691358024691357</v>
      </c>
    </row>
    <row r="228" spans="1:13" ht="15.75">
      <c r="A228" s="13" t="s">
        <v>27</v>
      </c>
      <c r="B228" s="23"/>
      <c r="C228" s="15"/>
      <c r="D228" s="16"/>
      <c r="E228" s="17"/>
      <c r="F228" s="17"/>
      <c r="G228" s="18"/>
      <c r="H228" s="17"/>
      <c r="I228" s="17"/>
      <c r="J228" s="17"/>
      <c r="K228" s="20"/>
      <c r="L228" s="21"/>
      <c r="M228" s="1"/>
    </row>
    <row r="229" spans="1:11" ht="15.75">
      <c r="A229" s="13" t="s">
        <v>27</v>
      </c>
      <c r="B229" s="23"/>
      <c r="C229" s="24"/>
      <c r="D229" s="25"/>
      <c r="E229" s="26"/>
      <c r="F229" s="26"/>
      <c r="G229" s="27"/>
      <c r="H229" s="26"/>
      <c r="I229" s="26"/>
      <c r="J229" s="26"/>
      <c r="K229" s="26"/>
    </row>
    <row r="230" spans="3:9" ht="16.5" thickBot="1">
      <c r="C230" s="26"/>
      <c r="D230" s="26"/>
      <c r="E230" s="26"/>
      <c r="F230" s="29"/>
      <c r="G230" s="30"/>
      <c r="H230" s="31" t="s">
        <v>28</v>
      </c>
      <c r="I230" s="31"/>
    </row>
    <row r="231" spans="3:9" ht="15.75">
      <c r="C231" s="119" t="s">
        <v>29</v>
      </c>
      <c r="D231" s="119"/>
      <c r="E231" s="33">
        <v>17</v>
      </c>
      <c r="F231" s="34">
        <f>F232+F233+F234+F235+F236+F237</f>
        <v>100</v>
      </c>
      <c r="G231" s="35">
        <v>17</v>
      </c>
      <c r="H231" s="36">
        <f>G232/G231%</f>
        <v>88.23529411764706</v>
      </c>
      <c r="I231" s="36"/>
    </row>
    <row r="232" spans="3:9" ht="15.75">
      <c r="C232" s="115" t="s">
        <v>30</v>
      </c>
      <c r="D232" s="115"/>
      <c r="E232" s="37">
        <v>15</v>
      </c>
      <c r="F232" s="38">
        <f>(E232/E231)*100</f>
        <v>88.23529411764706</v>
      </c>
      <c r="G232" s="35">
        <v>15</v>
      </c>
      <c r="H232" s="32"/>
      <c r="I232" s="32"/>
    </row>
    <row r="233" spans="3:9" ht="15.75">
      <c r="C233" s="115" t="s">
        <v>32</v>
      </c>
      <c r="D233" s="115"/>
      <c r="E233" s="37">
        <v>0</v>
      </c>
      <c r="F233" s="38">
        <f>(E233/E231)*100</f>
        <v>0</v>
      </c>
      <c r="G233" s="40"/>
      <c r="H233" s="35"/>
      <c r="I233" s="35"/>
    </row>
    <row r="234" spans="3:9" ht="15.75">
      <c r="C234" s="115" t="s">
        <v>33</v>
      </c>
      <c r="D234" s="115"/>
      <c r="E234" s="37">
        <v>0</v>
      </c>
      <c r="F234" s="38">
        <f>(E234/E231)*100</f>
        <v>0</v>
      </c>
      <c r="G234" s="40"/>
      <c r="H234" s="35"/>
      <c r="I234" s="35"/>
    </row>
    <row r="235" spans="3:9" ht="15.75">
      <c r="C235" s="115" t="s">
        <v>34</v>
      </c>
      <c r="D235" s="115"/>
      <c r="E235" s="37">
        <v>2</v>
      </c>
      <c r="F235" s="38">
        <f>(E235/E231)*100</f>
        <v>11.76470588235294</v>
      </c>
      <c r="G235" s="40"/>
      <c r="H235" s="26" t="s">
        <v>35</v>
      </c>
      <c r="I235" s="26"/>
    </row>
    <row r="236" spans="3:9" ht="15.75">
      <c r="C236" s="115" t="s">
        <v>36</v>
      </c>
      <c r="D236" s="115"/>
      <c r="E236" s="37">
        <v>0</v>
      </c>
      <c r="F236" s="38">
        <f>(E236/E231)*100</f>
        <v>0</v>
      </c>
      <c r="G236" s="40"/>
      <c r="H236" s="26"/>
      <c r="I236" s="26"/>
    </row>
    <row r="237" spans="3:8" ht="16.5" thickBot="1">
      <c r="C237" s="116" t="s">
        <v>37</v>
      </c>
      <c r="D237" s="116"/>
      <c r="E237" s="42"/>
      <c r="F237" s="43">
        <f>(E237/E231)*100</f>
        <v>0</v>
      </c>
      <c r="G237" s="40"/>
      <c r="H237" s="26"/>
    </row>
    <row r="238" spans="1:11" ht="15.75">
      <c r="A238" s="45" t="s">
        <v>38</v>
      </c>
      <c r="B238" s="14"/>
      <c r="C238" s="15"/>
      <c r="D238" s="15"/>
      <c r="E238" s="17"/>
      <c r="F238" s="17"/>
      <c r="G238" s="46"/>
      <c r="H238" s="47"/>
      <c r="I238" s="26"/>
      <c r="J238" s="47"/>
      <c r="K238" s="17"/>
    </row>
    <row r="239" spans="1:11" ht="15">
      <c r="A239" s="16" t="s">
        <v>39</v>
      </c>
      <c r="B239" s="14"/>
      <c r="C239" s="48"/>
      <c r="D239" s="49"/>
      <c r="E239" s="50"/>
      <c r="F239" s="47"/>
      <c r="G239" s="46"/>
      <c r="H239" s="47"/>
      <c r="I239" s="47"/>
      <c r="J239" s="47"/>
      <c r="K239" s="17"/>
    </row>
    <row r="240" spans="1:11" ht="15">
      <c r="A240" s="16" t="s">
        <v>40</v>
      </c>
      <c r="B240" s="14"/>
      <c r="C240" s="15"/>
      <c r="D240" s="49"/>
      <c r="E240" s="50"/>
      <c r="F240" s="47"/>
      <c r="G240" s="46"/>
      <c r="H240" s="51"/>
      <c r="I240" s="51"/>
      <c r="J240" s="51"/>
      <c r="K240" s="17"/>
    </row>
    <row r="241" spans="1:14" ht="15.75">
      <c r="A241" s="16" t="s">
        <v>41</v>
      </c>
      <c r="B241" s="48"/>
      <c r="C241" s="15"/>
      <c r="D241" s="49"/>
      <c r="E241" s="50"/>
      <c r="F241" s="47"/>
      <c r="G241" s="52"/>
      <c r="H241" s="51"/>
      <c r="I241" s="51"/>
      <c r="J241" s="51"/>
      <c r="K241" s="17"/>
      <c r="L241" s="21"/>
      <c r="N241" s="28"/>
    </row>
    <row r="242" spans="1:14" ht="16.5" thickBot="1">
      <c r="A242" s="16" t="s">
        <v>42</v>
      </c>
      <c r="B242" s="39"/>
      <c r="C242" s="15"/>
      <c r="D242" s="53"/>
      <c r="E242" s="47"/>
      <c r="F242" s="47"/>
      <c r="G242" s="52"/>
      <c r="H242" s="51"/>
      <c r="I242" s="51"/>
      <c r="J242" s="51"/>
      <c r="K242" s="47"/>
      <c r="L242" s="21"/>
      <c r="N242" s="21"/>
    </row>
    <row r="243" spans="1:14" ht="15.75" thickBot="1">
      <c r="A243" s="124" t="s">
        <v>0</v>
      </c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</row>
    <row r="244" spans="1:14" ht="15.75" thickBot="1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</row>
    <row r="245" spans="1:14" ht="15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</row>
    <row r="246" spans="1:14" ht="15.75">
      <c r="A246" s="125" t="s">
        <v>616</v>
      </c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1:14" ht="15.75">
      <c r="A247" s="125" t="s">
        <v>615</v>
      </c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1:14" ht="16.5" thickBot="1">
      <c r="A248" s="126" t="s">
        <v>3</v>
      </c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</row>
    <row r="249" spans="1:14" ht="15.75">
      <c r="A249" s="127" t="s">
        <v>677</v>
      </c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</row>
    <row r="250" spans="1:14" ht="15.75">
      <c r="A250" s="127" t="s">
        <v>5</v>
      </c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</row>
    <row r="251" spans="1:14" ht="15">
      <c r="A251" s="122" t="s">
        <v>6</v>
      </c>
      <c r="B251" s="118" t="s">
        <v>7</v>
      </c>
      <c r="C251" s="117" t="s">
        <v>8</v>
      </c>
      <c r="D251" s="122" t="s">
        <v>9</v>
      </c>
      <c r="E251" s="117" t="s">
        <v>10</v>
      </c>
      <c r="F251" s="117" t="s">
        <v>11</v>
      </c>
      <c r="G251" s="117" t="s">
        <v>12</v>
      </c>
      <c r="H251" s="117" t="s">
        <v>13</v>
      </c>
      <c r="I251" s="117" t="s">
        <v>14</v>
      </c>
      <c r="J251" s="117" t="s">
        <v>15</v>
      </c>
      <c r="K251" s="120" t="s">
        <v>16</v>
      </c>
      <c r="L251" s="117" t="s">
        <v>17</v>
      </c>
      <c r="M251" s="117" t="s">
        <v>18</v>
      </c>
      <c r="N251" s="117" t="s">
        <v>19</v>
      </c>
    </row>
    <row r="252" spans="1:14" ht="15">
      <c r="A252" s="122"/>
      <c r="B252" s="133"/>
      <c r="C252" s="117"/>
      <c r="D252" s="122"/>
      <c r="E252" s="118"/>
      <c r="F252" s="117"/>
      <c r="G252" s="117"/>
      <c r="H252" s="117"/>
      <c r="I252" s="117"/>
      <c r="J252" s="117"/>
      <c r="K252" s="120"/>
      <c r="L252" s="117"/>
      <c r="M252" s="117"/>
      <c r="N252" s="117"/>
    </row>
    <row r="253" spans="1:14" ht="16.5" customHeight="1">
      <c r="A253" s="60">
        <v>1</v>
      </c>
      <c r="B253" s="64">
        <v>43524</v>
      </c>
      <c r="C253" s="60" t="s">
        <v>478</v>
      </c>
      <c r="D253" s="60" t="s">
        <v>21</v>
      </c>
      <c r="E253" s="60" t="s">
        <v>533</v>
      </c>
      <c r="F253" s="61">
        <v>97</v>
      </c>
      <c r="G253" s="61">
        <v>94</v>
      </c>
      <c r="H253" s="61">
        <v>99</v>
      </c>
      <c r="I253" s="61">
        <v>101</v>
      </c>
      <c r="J253" s="61">
        <v>103</v>
      </c>
      <c r="K253" s="61">
        <v>98.8</v>
      </c>
      <c r="L253" s="65">
        <f aca="true" t="shared" si="29" ref="L253:L260">100000/F253</f>
        <v>1030.9278350515465</v>
      </c>
      <c r="M253" s="66">
        <f>IF(D253="BUY",(K253-F253)*(L253),(F253-K253)*(L253))</f>
        <v>1855.6701030927807</v>
      </c>
      <c r="N253" s="67">
        <f>M253/(L253)/F253%</f>
        <v>1.8556701030927807</v>
      </c>
    </row>
    <row r="254" spans="1:14" ht="16.5" customHeight="1">
      <c r="A254" s="60">
        <v>2</v>
      </c>
      <c r="B254" s="64">
        <v>43524</v>
      </c>
      <c r="C254" s="60" t="s">
        <v>478</v>
      </c>
      <c r="D254" s="60" t="s">
        <v>21</v>
      </c>
      <c r="E254" s="60" t="s">
        <v>402</v>
      </c>
      <c r="F254" s="61">
        <v>87.5</v>
      </c>
      <c r="G254" s="61">
        <v>83</v>
      </c>
      <c r="H254" s="61">
        <v>90</v>
      </c>
      <c r="I254" s="61">
        <v>92.5</v>
      </c>
      <c r="J254" s="61">
        <v>95</v>
      </c>
      <c r="K254" s="61">
        <v>90</v>
      </c>
      <c r="L254" s="65">
        <f>100000/F254</f>
        <v>1142.857142857143</v>
      </c>
      <c r="M254" s="66">
        <f>IF(D254="BUY",(K254-F254)*(L254),(F254-K254)*(L254))</f>
        <v>2857.1428571428573</v>
      </c>
      <c r="N254" s="67">
        <f>M254/(L254)/F254%</f>
        <v>2.857142857142857</v>
      </c>
    </row>
    <row r="255" spans="1:14" ht="16.5" customHeight="1">
      <c r="A255" s="60">
        <v>3</v>
      </c>
      <c r="B255" s="64">
        <v>43523</v>
      </c>
      <c r="C255" s="60" t="s">
        <v>478</v>
      </c>
      <c r="D255" s="60" t="s">
        <v>21</v>
      </c>
      <c r="E255" s="60" t="s">
        <v>410</v>
      </c>
      <c r="F255" s="61">
        <v>585</v>
      </c>
      <c r="G255" s="61">
        <v>568</v>
      </c>
      <c r="H255" s="61">
        <v>595</v>
      </c>
      <c r="I255" s="61">
        <v>605</v>
      </c>
      <c r="J255" s="61">
        <v>615</v>
      </c>
      <c r="K255" s="61">
        <v>595</v>
      </c>
      <c r="L255" s="65">
        <f>100000/F255</f>
        <v>170.94017094017093</v>
      </c>
      <c r="M255" s="66">
        <f>IF(D255="BUY",(K255-F255)*(L255),(F255-K255)*(L255))</f>
        <v>1709.4017094017092</v>
      </c>
      <c r="N255" s="67">
        <f>M255/(L255)/F255%</f>
        <v>1.7094017094017095</v>
      </c>
    </row>
    <row r="256" spans="1:14" ht="16.5" customHeight="1">
      <c r="A256" s="60">
        <v>4</v>
      </c>
      <c r="B256" s="64">
        <v>43522</v>
      </c>
      <c r="C256" s="60" t="s">
        <v>478</v>
      </c>
      <c r="D256" s="60" t="s">
        <v>21</v>
      </c>
      <c r="E256" s="60" t="s">
        <v>57</v>
      </c>
      <c r="F256" s="61">
        <v>854</v>
      </c>
      <c r="G256" s="61">
        <v>826</v>
      </c>
      <c r="H256" s="61">
        <v>868</v>
      </c>
      <c r="I256" s="61">
        <v>883</v>
      </c>
      <c r="J256" s="61">
        <v>898</v>
      </c>
      <c r="K256" s="61">
        <v>868</v>
      </c>
      <c r="L256" s="65">
        <f t="shared" si="29"/>
        <v>117.096018735363</v>
      </c>
      <c r="M256" s="66">
        <f>IF(D256="BUY",(K256-F256)*(L256),(F256-K256)*(L256))</f>
        <v>1639.344262295082</v>
      </c>
      <c r="N256" s="67">
        <f>M256/(L256)/F256%</f>
        <v>1.6393442622950822</v>
      </c>
    </row>
    <row r="257" spans="1:14" ht="16.5" customHeight="1">
      <c r="A257" s="60">
        <v>5</v>
      </c>
      <c r="B257" s="64">
        <v>43521</v>
      </c>
      <c r="C257" s="60" t="s">
        <v>478</v>
      </c>
      <c r="D257" s="60" t="s">
        <v>21</v>
      </c>
      <c r="E257" s="60" t="s">
        <v>683</v>
      </c>
      <c r="F257" s="61">
        <v>322</v>
      </c>
      <c r="G257" s="61">
        <v>314</v>
      </c>
      <c r="H257" s="61">
        <v>328</v>
      </c>
      <c r="I257" s="61">
        <v>334</v>
      </c>
      <c r="J257" s="61">
        <v>340</v>
      </c>
      <c r="K257" s="61">
        <v>328</v>
      </c>
      <c r="L257" s="65">
        <f t="shared" si="29"/>
        <v>310.55900621118013</v>
      </c>
      <c r="M257" s="66">
        <f aca="true" t="shared" si="30" ref="M257:M262">IF(D257="BUY",(K257-F257)*(L257),(F257-K257)*(L257))</f>
        <v>1863.354037267081</v>
      </c>
      <c r="N257" s="67">
        <f aca="true" t="shared" si="31" ref="N257:N262">M257/(L257)/F257%</f>
        <v>1.8633540372670807</v>
      </c>
    </row>
    <row r="258" spans="1:14" ht="16.5" customHeight="1">
      <c r="A258" s="60">
        <v>6</v>
      </c>
      <c r="B258" s="64">
        <v>43518</v>
      </c>
      <c r="C258" s="60" t="s">
        <v>478</v>
      </c>
      <c r="D258" s="60" t="s">
        <v>21</v>
      </c>
      <c r="E258" s="60" t="s">
        <v>445</v>
      </c>
      <c r="F258" s="61">
        <v>597</v>
      </c>
      <c r="G258" s="61">
        <v>579</v>
      </c>
      <c r="H258" s="61">
        <v>607</v>
      </c>
      <c r="I258" s="61">
        <v>617</v>
      </c>
      <c r="J258" s="61">
        <v>627</v>
      </c>
      <c r="K258" s="61">
        <v>607</v>
      </c>
      <c r="L258" s="65">
        <f t="shared" si="29"/>
        <v>167.50418760469012</v>
      </c>
      <c r="M258" s="66">
        <f t="shared" si="30"/>
        <v>1675.041876046901</v>
      </c>
      <c r="N258" s="67">
        <f t="shared" si="31"/>
        <v>1.6750418760469012</v>
      </c>
    </row>
    <row r="259" spans="1:14" ht="15.75">
      <c r="A259" s="60">
        <v>7</v>
      </c>
      <c r="B259" s="64">
        <v>43517</v>
      </c>
      <c r="C259" s="60" t="s">
        <v>478</v>
      </c>
      <c r="D259" s="60" t="s">
        <v>21</v>
      </c>
      <c r="E259" s="60" t="s">
        <v>472</v>
      </c>
      <c r="F259" s="61">
        <v>153</v>
      </c>
      <c r="G259" s="61">
        <v>148</v>
      </c>
      <c r="H259" s="61">
        <v>156</v>
      </c>
      <c r="I259" s="61">
        <v>159</v>
      </c>
      <c r="J259" s="61">
        <v>162</v>
      </c>
      <c r="K259" s="61">
        <v>156</v>
      </c>
      <c r="L259" s="65">
        <f t="shared" si="29"/>
        <v>653.59477124183</v>
      </c>
      <c r="M259" s="66">
        <f t="shared" si="30"/>
        <v>1960.78431372549</v>
      </c>
      <c r="N259" s="67">
        <f t="shared" si="31"/>
        <v>1.9607843137254901</v>
      </c>
    </row>
    <row r="260" spans="1:14" ht="15.75">
      <c r="A260" s="60">
        <v>8</v>
      </c>
      <c r="B260" s="64">
        <v>43516</v>
      </c>
      <c r="C260" s="60" t="s">
        <v>478</v>
      </c>
      <c r="D260" s="60" t="s">
        <v>21</v>
      </c>
      <c r="E260" s="60" t="s">
        <v>429</v>
      </c>
      <c r="F260" s="61">
        <v>554</v>
      </c>
      <c r="G260" s="61">
        <v>536</v>
      </c>
      <c r="H260" s="61">
        <v>564</v>
      </c>
      <c r="I260" s="61">
        <v>574</v>
      </c>
      <c r="J260" s="61">
        <v>584</v>
      </c>
      <c r="K260" s="61">
        <v>564</v>
      </c>
      <c r="L260" s="65">
        <f t="shared" si="29"/>
        <v>180.50541516245488</v>
      </c>
      <c r="M260" s="66">
        <f t="shared" si="30"/>
        <v>1805.054151624549</v>
      </c>
      <c r="N260" s="67">
        <f t="shared" si="31"/>
        <v>1.8050541516245486</v>
      </c>
    </row>
    <row r="261" spans="1:14" ht="15.75">
      <c r="A261" s="60">
        <v>9</v>
      </c>
      <c r="B261" s="64">
        <v>43515</v>
      </c>
      <c r="C261" s="60" t="s">
        <v>478</v>
      </c>
      <c r="D261" s="60" t="s">
        <v>21</v>
      </c>
      <c r="E261" s="60" t="s">
        <v>441</v>
      </c>
      <c r="F261" s="61">
        <v>165</v>
      </c>
      <c r="G261" s="61">
        <v>160</v>
      </c>
      <c r="H261" s="61">
        <v>168</v>
      </c>
      <c r="I261" s="61">
        <v>171</v>
      </c>
      <c r="J261" s="61">
        <v>174</v>
      </c>
      <c r="K261" s="61">
        <v>168</v>
      </c>
      <c r="L261" s="65">
        <f aca="true" t="shared" si="32" ref="L261:L266">100000/F261</f>
        <v>606.060606060606</v>
      </c>
      <c r="M261" s="66">
        <f t="shared" si="30"/>
        <v>1818.181818181818</v>
      </c>
      <c r="N261" s="67">
        <f t="shared" si="31"/>
        <v>1.8181818181818183</v>
      </c>
    </row>
    <row r="262" spans="1:14" ht="15.75">
      <c r="A262" s="60">
        <v>10</v>
      </c>
      <c r="B262" s="64">
        <v>43514</v>
      </c>
      <c r="C262" s="60" t="s">
        <v>478</v>
      </c>
      <c r="D262" s="60" t="s">
        <v>21</v>
      </c>
      <c r="E262" s="60" t="s">
        <v>326</v>
      </c>
      <c r="F262" s="61">
        <v>828</v>
      </c>
      <c r="G262" s="61">
        <v>800</v>
      </c>
      <c r="H262" s="61">
        <v>845</v>
      </c>
      <c r="I262" s="61">
        <v>862</v>
      </c>
      <c r="J262" s="61">
        <v>878</v>
      </c>
      <c r="K262" s="61">
        <v>800</v>
      </c>
      <c r="L262" s="65">
        <f t="shared" si="32"/>
        <v>120.77294685990339</v>
      </c>
      <c r="M262" s="66">
        <f t="shared" si="30"/>
        <v>-3381.6425120772947</v>
      </c>
      <c r="N262" s="67">
        <f t="shared" si="31"/>
        <v>-3.381642512077295</v>
      </c>
    </row>
    <row r="263" spans="1:14" ht="15.75">
      <c r="A263" s="60">
        <v>11</v>
      </c>
      <c r="B263" s="64">
        <v>43509</v>
      </c>
      <c r="C263" s="60" t="s">
        <v>478</v>
      </c>
      <c r="D263" s="60" t="s">
        <v>21</v>
      </c>
      <c r="E263" s="60" t="s">
        <v>678</v>
      </c>
      <c r="F263" s="61">
        <v>1040</v>
      </c>
      <c r="G263" s="61">
        <v>1015</v>
      </c>
      <c r="H263" s="61">
        <v>1060</v>
      </c>
      <c r="I263" s="61">
        <v>1080</v>
      </c>
      <c r="J263" s="61">
        <v>1100</v>
      </c>
      <c r="K263" s="61">
        <v>1060</v>
      </c>
      <c r="L263" s="65">
        <f t="shared" si="32"/>
        <v>96.15384615384616</v>
      </c>
      <c r="M263" s="66">
        <f aca="true" t="shared" si="33" ref="M263:M271">IF(D263="BUY",(K263-F263)*(L263),(F263-K263)*(L263))</f>
        <v>1923.0769230769233</v>
      </c>
      <c r="N263" s="67">
        <f aca="true" t="shared" si="34" ref="N263:N270">M263/(L263)/F263%</f>
        <v>1.923076923076923</v>
      </c>
    </row>
    <row r="264" spans="1:14" ht="15.75">
      <c r="A264" s="60">
        <v>12</v>
      </c>
      <c r="B264" s="64">
        <v>43508</v>
      </c>
      <c r="C264" s="60" t="s">
        <v>478</v>
      </c>
      <c r="D264" s="60" t="s">
        <v>21</v>
      </c>
      <c r="E264" s="60" t="s">
        <v>681</v>
      </c>
      <c r="F264" s="61">
        <v>1020</v>
      </c>
      <c r="G264" s="61">
        <v>987</v>
      </c>
      <c r="H264" s="61">
        <v>1040</v>
      </c>
      <c r="I264" s="61">
        <v>1060</v>
      </c>
      <c r="J264" s="61">
        <v>1080</v>
      </c>
      <c r="K264" s="61">
        <v>987</v>
      </c>
      <c r="L264" s="65">
        <f t="shared" si="32"/>
        <v>98.03921568627452</v>
      </c>
      <c r="M264" s="66">
        <f t="shared" si="33"/>
        <v>-3235.294117647059</v>
      </c>
      <c r="N264" s="67">
        <f t="shared" si="34"/>
        <v>-3.235294117647059</v>
      </c>
    </row>
    <row r="265" spans="1:14" ht="15.75">
      <c r="A265" s="60">
        <v>13</v>
      </c>
      <c r="B265" s="64">
        <v>43507</v>
      </c>
      <c r="C265" s="60" t="s">
        <v>478</v>
      </c>
      <c r="D265" s="60" t="s">
        <v>21</v>
      </c>
      <c r="E265" s="60" t="s">
        <v>469</v>
      </c>
      <c r="F265" s="61">
        <v>1326</v>
      </c>
      <c r="G265" s="61">
        <v>1296</v>
      </c>
      <c r="H265" s="61">
        <v>1346</v>
      </c>
      <c r="I265" s="61">
        <v>1366</v>
      </c>
      <c r="J265" s="61">
        <v>1386</v>
      </c>
      <c r="K265" s="61">
        <v>1296</v>
      </c>
      <c r="L265" s="65">
        <f t="shared" si="32"/>
        <v>75.41478129713424</v>
      </c>
      <c r="M265" s="66">
        <f t="shared" si="33"/>
        <v>-2262.4434389140274</v>
      </c>
      <c r="N265" s="67">
        <f t="shared" si="34"/>
        <v>-2.2624434389140275</v>
      </c>
    </row>
    <row r="266" spans="1:14" ht="15.75">
      <c r="A266" s="60">
        <v>14</v>
      </c>
      <c r="B266" s="64">
        <v>43504</v>
      </c>
      <c r="C266" s="60" t="s">
        <v>478</v>
      </c>
      <c r="D266" s="60" t="s">
        <v>21</v>
      </c>
      <c r="E266" s="60" t="s">
        <v>680</v>
      </c>
      <c r="F266" s="61">
        <v>760</v>
      </c>
      <c r="G266" s="61">
        <v>738</v>
      </c>
      <c r="H266" s="61">
        <v>775</v>
      </c>
      <c r="I266" s="61">
        <v>790</v>
      </c>
      <c r="J266" s="61">
        <v>800</v>
      </c>
      <c r="K266" s="61">
        <v>738</v>
      </c>
      <c r="L266" s="65">
        <f t="shared" si="32"/>
        <v>131.57894736842104</v>
      </c>
      <c r="M266" s="66">
        <f t="shared" si="33"/>
        <v>-2894.736842105263</v>
      </c>
      <c r="N266" s="67">
        <f t="shared" si="34"/>
        <v>-2.8947368421052633</v>
      </c>
    </row>
    <row r="267" spans="1:14" ht="15.75">
      <c r="A267" s="60">
        <v>15</v>
      </c>
      <c r="B267" s="64">
        <v>43503</v>
      </c>
      <c r="C267" s="60" t="s">
        <v>478</v>
      </c>
      <c r="D267" s="60" t="s">
        <v>21</v>
      </c>
      <c r="E267" s="60" t="s">
        <v>161</v>
      </c>
      <c r="F267" s="61">
        <v>305</v>
      </c>
      <c r="G267" s="61">
        <v>293</v>
      </c>
      <c r="H267" s="61">
        <v>311</v>
      </c>
      <c r="I267" s="61">
        <v>317</v>
      </c>
      <c r="J267" s="61">
        <v>323</v>
      </c>
      <c r="K267" s="61">
        <v>317</v>
      </c>
      <c r="L267" s="65">
        <f>100000/F267</f>
        <v>327.8688524590164</v>
      </c>
      <c r="M267" s="66">
        <f t="shared" si="33"/>
        <v>3934.426229508197</v>
      </c>
      <c r="N267" s="67">
        <f t="shared" si="34"/>
        <v>3.934426229508197</v>
      </c>
    </row>
    <row r="268" spans="1:14" ht="15.75">
      <c r="A268" s="60">
        <v>16</v>
      </c>
      <c r="B268" s="64">
        <v>43502</v>
      </c>
      <c r="C268" s="60" t="s">
        <v>478</v>
      </c>
      <c r="D268" s="60" t="s">
        <v>21</v>
      </c>
      <c r="E268" s="60" t="s">
        <v>442</v>
      </c>
      <c r="F268" s="61">
        <v>1205</v>
      </c>
      <c r="G268" s="61">
        <v>1170</v>
      </c>
      <c r="H268" s="61">
        <v>1225</v>
      </c>
      <c r="I268" s="61">
        <v>1245</v>
      </c>
      <c r="J268" s="61">
        <v>1265</v>
      </c>
      <c r="K268" s="61">
        <v>1170</v>
      </c>
      <c r="L268" s="65">
        <f>100000/F268</f>
        <v>82.98755186721992</v>
      </c>
      <c r="M268" s="66">
        <f t="shared" si="33"/>
        <v>-2904.564315352697</v>
      </c>
      <c r="N268" s="67">
        <f t="shared" si="34"/>
        <v>-2.904564315352697</v>
      </c>
    </row>
    <row r="269" spans="1:14" ht="15.75">
      <c r="A269" s="60">
        <v>17</v>
      </c>
      <c r="B269" s="64">
        <v>43501</v>
      </c>
      <c r="C269" s="60" t="s">
        <v>478</v>
      </c>
      <c r="D269" s="60" t="s">
        <v>21</v>
      </c>
      <c r="E269" s="60" t="s">
        <v>679</v>
      </c>
      <c r="F269" s="61">
        <v>1300</v>
      </c>
      <c r="G269" s="61">
        <v>1272</v>
      </c>
      <c r="H269" s="61">
        <v>1315</v>
      </c>
      <c r="I269" s="61">
        <v>1330</v>
      </c>
      <c r="J269" s="61">
        <v>1345</v>
      </c>
      <c r="K269" s="61">
        <v>1315</v>
      </c>
      <c r="L269" s="65">
        <f>100000/F269</f>
        <v>76.92307692307692</v>
      </c>
      <c r="M269" s="66">
        <f t="shared" si="33"/>
        <v>1153.8461538461538</v>
      </c>
      <c r="N269" s="67">
        <f t="shared" si="34"/>
        <v>1.1538461538461537</v>
      </c>
    </row>
    <row r="270" spans="1:14" ht="15.75">
      <c r="A270" s="60">
        <v>18</v>
      </c>
      <c r="B270" s="64">
        <v>43500</v>
      </c>
      <c r="C270" s="60" t="s">
        <v>478</v>
      </c>
      <c r="D270" s="60" t="s">
        <v>21</v>
      </c>
      <c r="E270" s="60" t="s">
        <v>341</v>
      </c>
      <c r="F270" s="61">
        <v>438</v>
      </c>
      <c r="G270" s="61">
        <v>423</v>
      </c>
      <c r="H270" s="61">
        <v>446</v>
      </c>
      <c r="I270" s="61">
        <v>454</v>
      </c>
      <c r="J270" s="61">
        <v>460</v>
      </c>
      <c r="K270" s="61">
        <v>445.8</v>
      </c>
      <c r="L270" s="65">
        <f>100000/F270</f>
        <v>228.31050228310502</v>
      </c>
      <c r="M270" s="66">
        <f t="shared" si="33"/>
        <v>1780.8219178082218</v>
      </c>
      <c r="N270" s="67">
        <f t="shared" si="34"/>
        <v>1.7808219178082219</v>
      </c>
    </row>
    <row r="271" spans="1:14" ht="15.75">
      <c r="A271" s="60">
        <v>19</v>
      </c>
      <c r="B271" s="64">
        <v>43497</v>
      </c>
      <c r="C271" s="60" t="s">
        <v>478</v>
      </c>
      <c r="D271" s="60" t="s">
        <v>21</v>
      </c>
      <c r="E271" s="60" t="s">
        <v>90</v>
      </c>
      <c r="F271" s="61">
        <v>615</v>
      </c>
      <c r="G271" s="61">
        <v>593</v>
      </c>
      <c r="H271" s="61">
        <v>627</v>
      </c>
      <c r="I271" s="61">
        <v>639</v>
      </c>
      <c r="J271" s="61">
        <v>650</v>
      </c>
      <c r="K271" s="61">
        <v>593</v>
      </c>
      <c r="L271" s="65">
        <f>100000/F271</f>
        <v>162.60162601626016</v>
      </c>
      <c r="M271" s="66">
        <f t="shared" si="33"/>
        <v>-3577.2357723577234</v>
      </c>
      <c r="N271" s="67">
        <f>M271/(L271)/F271%</f>
        <v>-3.5772357723577235</v>
      </c>
    </row>
    <row r="272" spans="1:13" ht="15.75">
      <c r="A272" s="13" t="s">
        <v>27</v>
      </c>
      <c r="B272" s="23"/>
      <c r="C272" s="15"/>
      <c r="D272" s="16"/>
      <c r="E272" s="17"/>
      <c r="F272" s="17"/>
      <c r="G272" s="18"/>
      <c r="H272" s="17"/>
      <c r="I272" s="17"/>
      <c r="J272" s="17"/>
      <c r="K272" s="20"/>
      <c r="L272" s="21"/>
      <c r="M272" s="1"/>
    </row>
    <row r="273" spans="1:11" ht="15.75">
      <c r="A273" s="13" t="s">
        <v>27</v>
      </c>
      <c r="B273" s="23"/>
      <c r="C273" s="24"/>
      <c r="D273" s="25"/>
      <c r="E273" s="26"/>
      <c r="F273" s="26"/>
      <c r="G273" s="27"/>
      <c r="H273" s="26"/>
      <c r="I273" s="26"/>
      <c r="J273" s="26"/>
      <c r="K273" s="26"/>
    </row>
    <row r="274" spans="3:9" ht="16.5" thickBot="1">
      <c r="C274" s="26"/>
      <c r="D274" s="26"/>
      <c r="E274" s="26"/>
      <c r="F274" s="29"/>
      <c r="G274" s="30"/>
      <c r="H274" s="31" t="s">
        <v>28</v>
      </c>
      <c r="I274" s="31"/>
    </row>
    <row r="275" spans="3:9" ht="15.75">
      <c r="C275" s="119" t="s">
        <v>29</v>
      </c>
      <c r="D275" s="119"/>
      <c r="E275" s="33">
        <v>19</v>
      </c>
      <c r="F275" s="34">
        <f>F276+F277+F278+F279+F280+F281</f>
        <v>100</v>
      </c>
      <c r="G275" s="35">
        <v>19</v>
      </c>
      <c r="H275" s="36">
        <f>G276/G275%</f>
        <v>68.42105263157895</v>
      </c>
      <c r="I275" s="36"/>
    </row>
    <row r="276" spans="3:9" ht="15.75">
      <c r="C276" s="115" t="s">
        <v>30</v>
      </c>
      <c r="D276" s="115"/>
      <c r="E276" s="37">
        <v>13</v>
      </c>
      <c r="F276" s="38">
        <f>(E276/E275)*100</f>
        <v>68.42105263157895</v>
      </c>
      <c r="G276" s="35">
        <v>13</v>
      </c>
      <c r="H276" s="32"/>
      <c r="I276" s="32"/>
    </row>
    <row r="277" spans="3:9" ht="15.75">
      <c r="C277" s="115" t="s">
        <v>32</v>
      </c>
      <c r="D277" s="115"/>
      <c r="E277" s="37">
        <v>0</v>
      </c>
      <c r="F277" s="38">
        <f>(E277/E275)*100</f>
        <v>0</v>
      </c>
      <c r="G277" s="40"/>
      <c r="H277" s="35"/>
      <c r="I277" s="35"/>
    </row>
    <row r="278" spans="3:9" ht="15.75">
      <c r="C278" s="115" t="s">
        <v>33</v>
      </c>
      <c r="D278" s="115"/>
      <c r="E278" s="37">
        <v>0</v>
      </c>
      <c r="F278" s="38">
        <f>(E278/E275)*100</f>
        <v>0</v>
      </c>
      <c r="G278" s="40"/>
      <c r="H278" s="35"/>
      <c r="I278" s="35"/>
    </row>
    <row r="279" spans="3:9" ht="15.75">
      <c r="C279" s="115" t="s">
        <v>34</v>
      </c>
      <c r="D279" s="115"/>
      <c r="E279" s="37">
        <v>6</v>
      </c>
      <c r="F279" s="38">
        <f>(E279/E275)*100</f>
        <v>31.57894736842105</v>
      </c>
      <c r="G279" s="40"/>
      <c r="H279" s="26" t="s">
        <v>35</v>
      </c>
      <c r="I279" s="26"/>
    </row>
    <row r="280" spans="3:9" ht="15.75">
      <c r="C280" s="115" t="s">
        <v>36</v>
      </c>
      <c r="D280" s="115"/>
      <c r="E280" s="37">
        <v>0</v>
      </c>
      <c r="F280" s="38">
        <f>(E280/E275)*100</f>
        <v>0</v>
      </c>
      <c r="G280" s="40"/>
      <c r="H280" s="26"/>
      <c r="I280" s="26"/>
    </row>
    <row r="281" spans="3:8" ht="16.5" thickBot="1">
      <c r="C281" s="116" t="s">
        <v>37</v>
      </c>
      <c r="D281" s="116"/>
      <c r="E281" s="42"/>
      <c r="F281" s="43">
        <f>(E281/E275)*100</f>
        <v>0</v>
      </c>
      <c r="G281" s="40"/>
      <c r="H281" s="26"/>
    </row>
    <row r="282" spans="1:12" ht="15.75">
      <c r="A282" s="45" t="s">
        <v>38</v>
      </c>
      <c r="B282" s="14"/>
      <c r="C282" s="15"/>
      <c r="D282" s="15"/>
      <c r="E282" s="17"/>
      <c r="F282" s="17"/>
      <c r="G282" s="46"/>
      <c r="H282" s="47"/>
      <c r="I282" s="26"/>
      <c r="J282" s="47"/>
      <c r="K282" s="17"/>
      <c r="L282" s="21"/>
    </row>
    <row r="283" spans="1:12" ht="15.75">
      <c r="A283" s="16" t="s">
        <v>39</v>
      </c>
      <c r="B283" s="14"/>
      <c r="C283" s="48"/>
      <c r="D283" s="49"/>
      <c r="E283" s="50"/>
      <c r="F283" s="47"/>
      <c r="G283" s="46"/>
      <c r="H283" s="47"/>
      <c r="I283" s="47"/>
      <c r="J283" s="47"/>
      <c r="K283" s="17"/>
      <c r="L283" s="21"/>
    </row>
    <row r="284" spans="1:12" ht="15.75">
      <c r="A284" s="16" t="s">
        <v>40</v>
      </c>
      <c r="B284" s="14"/>
      <c r="C284" s="15"/>
      <c r="D284" s="49"/>
      <c r="E284" s="50"/>
      <c r="F284" s="47"/>
      <c r="G284" s="46"/>
      <c r="H284" s="51"/>
      <c r="I284" s="51"/>
      <c r="J284" s="51"/>
      <c r="K284" s="17"/>
      <c r="L284" s="21"/>
    </row>
    <row r="285" spans="1:14" ht="15.75">
      <c r="A285" s="16" t="s">
        <v>41</v>
      </c>
      <c r="B285" s="48"/>
      <c r="C285" s="15"/>
      <c r="D285" s="49"/>
      <c r="E285" s="50"/>
      <c r="F285" s="47"/>
      <c r="G285" s="52"/>
      <c r="H285" s="51"/>
      <c r="I285" s="51"/>
      <c r="J285" s="51"/>
      <c r="K285" s="17"/>
      <c r="L285" s="21"/>
      <c r="N285" s="28"/>
    </row>
    <row r="286" spans="1:14" ht="16.5" thickBot="1">
      <c r="A286" s="16" t="s">
        <v>42</v>
      </c>
      <c r="B286" s="39"/>
      <c r="C286" s="15"/>
      <c r="D286" s="53"/>
      <c r="E286" s="47"/>
      <c r="F286" s="47"/>
      <c r="G286" s="52"/>
      <c r="H286" s="51"/>
      <c r="I286" s="51"/>
      <c r="J286" s="51"/>
      <c r="K286" s="47"/>
      <c r="L286" s="21"/>
      <c r="N286" s="21"/>
    </row>
    <row r="287" spans="1:14" ht="15.75" thickBot="1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</row>
    <row r="288" spans="1:14" ht="15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</row>
    <row r="289" spans="1:14" ht="15.75">
      <c r="A289" s="125" t="s">
        <v>616</v>
      </c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</row>
    <row r="290" spans="1:14" ht="15.75">
      <c r="A290" s="125" t="s">
        <v>615</v>
      </c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</row>
    <row r="291" spans="1:14" ht="16.5" thickBot="1">
      <c r="A291" s="126" t="s">
        <v>3</v>
      </c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</row>
    <row r="292" spans="1:14" ht="15.75">
      <c r="A292" s="127" t="s">
        <v>659</v>
      </c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</row>
    <row r="293" spans="1:14" ht="15.75">
      <c r="A293" s="127" t="s">
        <v>5</v>
      </c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</row>
    <row r="294" spans="1:14" ht="15">
      <c r="A294" s="122" t="s">
        <v>6</v>
      </c>
      <c r="B294" s="118" t="s">
        <v>7</v>
      </c>
      <c r="C294" s="117" t="s">
        <v>8</v>
      </c>
      <c r="D294" s="122" t="s">
        <v>9</v>
      </c>
      <c r="E294" s="117" t="s">
        <v>10</v>
      </c>
      <c r="F294" s="117" t="s">
        <v>11</v>
      </c>
      <c r="G294" s="117" t="s">
        <v>12</v>
      </c>
      <c r="H294" s="117" t="s">
        <v>13</v>
      </c>
      <c r="I294" s="117" t="s">
        <v>14</v>
      </c>
      <c r="J294" s="117" t="s">
        <v>15</v>
      </c>
      <c r="K294" s="120" t="s">
        <v>16</v>
      </c>
      <c r="L294" s="117" t="s">
        <v>17</v>
      </c>
      <c r="M294" s="117" t="s">
        <v>18</v>
      </c>
      <c r="N294" s="117" t="s">
        <v>19</v>
      </c>
    </row>
    <row r="295" spans="1:14" ht="15">
      <c r="A295" s="122"/>
      <c r="B295" s="133"/>
      <c r="C295" s="117"/>
      <c r="D295" s="122"/>
      <c r="E295" s="118"/>
      <c r="F295" s="117"/>
      <c r="G295" s="117"/>
      <c r="H295" s="117"/>
      <c r="I295" s="117"/>
      <c r="J295" s="117"/>
      <c r="K295" s="120"/>
      <c r="L295" s="117"/>
      <c r="M295" s="117"/>
      <c r="N295" s="117"/>
    </row>
    <row r="296" spans="1:14" ht="15.75">
      <c r="A296" s="60">
        <v>1</v>
      </c>
      <c r="B296" s="64">
        <v>43496</v>
      </c>
      <c r="C296" s="60" t="s">
        <v>478</v>
      </c>
      <c r="D296" s="60" t="s">
        <v>21</v>
      </c>
      <c r="E296" s="60" t="s">
        <v>88</v>
      </c>
      <c r="F296" s="61">
        <v>995</v>
      </c>
      <c r="G296" s="61">
        <v>967</v>
      </c>
      <c r="H296" s="61">
        <v>1015</v>
      </c>
      <c r="I296" s="61">
        <v>1035</v>
      </c>
      <c r="J296" s="61">
        <v>1055</v>
      </c>
      <c r="K296" s="61">
        <v>1035</v>
      </c>
      <c r="L296" s="65">
        <f aca="true" t="shared" si="35" ref="L296:L304">100000/F296</f>
        <v>100.50251256281408</v>
      </c>
      <c r="M296" s="66">
        <f>IF(D296="BUY",(K296-F296)*(L296),(F296-K296)*(L296))</f>
        <v>4020.1005025125633</v>
      </c>
      <c r="N296" s="67">
        <f aca="true" t="shared" si="36" ref="N296:N304">M296/(L296)/F296%</f>
        <v>4.020100502512563</v>
      </c>
    </row>
    <row r="297" spans="1:14" ht="15.75">
      <c r="A297" s="60">
        <v>2</v>
      </c>
      <c r="B297" s="64">
        <v>43496</v>
      </c>
      <c r="C297" s="60" t="s">
        <v>478</v>
      </c>
      <c r="D297" s="60" t="s">
        <v>21</v>
      </c>
      <c r="E297" s="60" t="s">
        <v>117</v>
      </c>
      <c r="F297" s="61">
        <v>2010</v>
      </c>
      <c r="G297" s="61">
        <v>1960</v>
      </c>
      <c r="H297" s="61">
        <v>2040</v>
      </c>
      <c r="I297" s="61">
        <v>2070</v>
      </c>
      <c r="J297" s="61">
        <v>2100</v>
      </c>
      <c r="K297" s="61">
        <v>2040</v>
      </c>
      <c r="L297" s="65">
        <f>100000/F297</f>
        <v>49.75124378109453</v>
      </c>
      <c r="M297" s="66">
        <f>IF(D297="BUY",(K297-F297)*(L297),(F297-K297)*(L297))</f>
        <v>1492.5373134328358</v>
      </c>
      <c r="N297" s="67">
        <f t="shared" si="36"/>
        <v>1.4925373134328357</v>
      </c>
    </row>
    <row r="298" spans="1:14" ht="15.75">
      <c r="A298" s="60">
        <v>3</v>
      </c>
      <c r="B298" s="64">
        <v>43495</v>
      </c>
      <c r="C298" s="60" t="s">
        <v>478</v>
      </c>
      <c r="D298" s="60" t="s">
        <v>21</v>
      </c>
      <c r="E298" s="60" t="s">
        <v>57</v>
      </c>
      <c r="F298" s="61">
        <v>768</v>
      </c>
      <c r="G298" s="61">
        <v>748</v>
      </c>
      <c r="H298" s="61">
        <v>780</v>
      </c>
      <c r="I298" s="61">
        <v>792</v>
      </c>
      <c r="J298" s="61">
        <v>804</v>
      </c>
      <c r="K298" s="61">
        <v>780</v>
      </c>
      <c r="L298" s="65">
        <f>100000/F298</f>
        <v>130.20833333333334</v>
      </c>
      <c r="M298" s="66">
        <f>IF(D298="BUY",(K298-F298)*(L298),(F298-K298)*(L298))</f>
        <v>1562.5</v>
      </c>
      <c r="N298" s="67">
        <f t="shared" si="36"/>
        <v>1.5625</v>
      </c>
    </row>
    <row r="299" spans="1:14" ht="15.75">
      <c r="A299" s="60">
        <v>4</v>
      </c>
      <c r="B299" s="64">
        <v>43494</v>
      </c>
      <c r="C299" s="60" t="s">
        <v>478</v>
      </c>
      <c r="D299" s="60" t="s">
        <v>21</v>
      </c>
      <c r="E299" s="60" t="s">
        <v>436</v>
      </c>
      <c r="F299" s="61">
        <v>148</v>
      </c>
      <c r="G299" s="61">
        <v>142</v>
      </c>
      <c r="H299" s="61">
        <v>151</v>
      </c>
      <c r="I299" s="61">
        <v>154</v>
      </c>
      <c r="J299" s="61">
        <v>157</v>
      </c>
      <c r="K299" s="61">
        <v>142</v>
      </c>
      <c r="L299" s="65">
        <f>100000/F299</f>
        <v>675.6756756756756</v>
      </c>
      <c r="M299" s="66">
        <f>IF(D299="BUY",(K299-F299)*(L299),(F299-K299)*(L299))</f>
        <v>-4054.0540540540537</v>
      </c>
      <c r="N299" s="67">
        <f t="shared" si="36"/>
        <v>-4.054054054054054</v>
      </c>
    </row>
    <row r="300" spans="1:14" ht="15.75">
      <c r="A300" s="60">
        <v>5</v>
      </c>
      <c r="B300" s="64">
        <v>43489</v>
      </c>
      <c r="C300" s="60" t="s">
        <v>478</v>
      </c>
      <c r="D300" s="60" t="s">
        <v>94</v>
      </c>
      <c r="E300" s="60" t="s">
        <v>49</v>
      </c>
      <c r="F300" s="61">
        <v>225</v>
      </c>
      <c r="G300" s="61">
        <v>233</v>
      </c>
      <c r="H300" s="61">
        <v>220</v>
      </c>
      <c r="I300" s="61">
        <v>215</v>
      </c>
      <c r="J300" s="61">
        <v>210</v>
      </c>
      <c r="K300" s="61">
        <v>220</v>
      </c>
      <c r="L300" s="65">
        <f>100000/F300</f>
        <v>444.44444444444446</v>
      </c>
      <c r="M300" s="66">
        <f aca="true" t="shared" si="37" ref="M300:M306">IF(D300="BUY",(K300-F300)*(L300),(F300-K300)*(L300))</f>
        <v>2222.222222222222</v>
      </c>
      <c r="N300" s="67">
        <f t="shared" si="36"/>
        <v>2.2222222222222223</v>
      </c>
    </row>
    <row r="301" spans="1:14" ht="15.75">
      <c r="A301" s="60">
        <v>6</v>
      </c>
      <c r="B301" s="64">
        <v>43489</v>
      </c>
      <c r="C301" s="60" t="s">
        <v>478</v>
      </c>
      <c r="D301" s="60" t="s">
        <v>21</v>
      </c>
      <c r="E301" s="60" t="s">
        <v>192</v>
      </c>
      <c r="F301" s="61">
        <v>728</v>
      </c>
      <c r="G301" s="61">
        <v>702</v>
      </c>
      <c r="H301" s="61">
        <v>742</v>
      </c>
      <c r="I301" s="61">
        <v>756</v>
      </c>
      <c r="J301" s="61">
        <v>770</v>
      </c>
      <c r="K301" s="61">
        <v>742</v>
      </c>
      <c r="L301" s="65">
        <f t="shared" si="35"/>
        <v>137.36263736263737</v>
      </c>
      <c r="M301" s="66">
        <f t="shared" si="37"/>
        <v>1923.0769230769233</v>
      </c>
      <c r="N301" s="67">
        <f t="shared" si="36"/>
        <v>1.923076923076923</v>
      </c>
    </row>
    <row r="302" spans="1:14" ht="15.75">
      <c r="A302" s="60">
        <v>7</v>
      </c>
      <c r="B302" s="64">
        <v>43487</v>
      </c>
      <c r="C302" s="60" t="s">
        <v>478</v>
      </c>
      <c r="D302" s="60" t="s">
        <v>21</v>
      </c>
      <c r="E302" s="60" t="s">
        <v>469</v>
      </c>
      <c r="F302" s="61">
        <v>1300</v>
      </c>
      <c r="G302" s="61">
        <v>1268</v>
      </c>
      <c r="H302" s="61">
        <v>1320</v>
      </c>
      <c r="I302" s="61">
        <v>1340</v>
      </c>
      <c r="J302" s="61">
        <v>1360</v>
      </c>
      <c r="K302" s="61">
        <v>1320</v>
      </c>
      <c r="L302" s="65">
        <f t="shared" si="35"/>
        <v>76.92307692307692</v>
      </c>
      <c r="M302" s="66">
        <f t="shared" si="37"/>
        <v>1538.4615384615383</v>
      </c>
      <c r="N302" s="67">
        <f t="shared" si="36"/>
        <v>1.5384615384615385</v>
      </c>
    </row>
    <row r="303" spans="1:14" ht="15.75">
      <c r="A303" s="60">
        <v>8</v>
      </c>
      <c r="B303" s="64">
        <v>43487</v>
      </c>
      <c r="C303" s="60" t="s">
        <v>478</v>
      </c>
      <c r="D303" s="60" t="s">
        <v>21</v>
      </c>
      <c r="E303" s="60" t="s">
        <v>88</v>
      </c>
      <c r="F303" s="61">
        <v>977</v>
      </c>
      <c r="G303" s="61">
        <v>947</v>
      </c>
      <c r="H303" s="61">
        <v>995</v>
      </c>
      <c r="I303" s="61">
        <v>1013</v>
      </c>
      <c r="J303" s="61">
        <v>1030</v>
      </c>
      <c r="K303" s="61">
        <v>995</v>
      </c>
      <c r="L303" s="65">
        <f t="shared" si="35"/>
        <v>102.35414534288638</v>
      </c>
      <c r="M303" s="66">
        <f t="shared" si="37"/>
        <v>1842.3746161719548</v>
      </c>
      <c r="N303" s="67">
        <f t="shared" si="36"/>
        <v>1.842374616171955</v>
      </c>
    </row>
    <row r="304" spans="1:14" ht="15.75">
      <c r="A304" s="60">
        <v>9</v>
      </c>
      <c r="B304" s="64">
        <v>43486</v>
      </c>
      <c r="C304" s="60" t="s">
        <v>478</v>
      </c>
      <c r="D304" s="60" t="s">
        <v>21</v>
      </c>
      <c r="E304" s="60" t="s">
        <v>44</v>
      </c>
      <c r="F304" s="61">
        <v>1260</v>
      </c>
      <c r="G304" s="61">
        <v>1228</v>
      </c>
      <c r="H304" s="61">
        <v>1280</v>
      </c>
      <c r="I304" s="61">
        <v>1300</v>
      </c>
      <c r="J304" s="61">
        <v>1320</v>
      </c>
      <c r="K304" s="61">
        <v>1280</v>
      </c>
      <c r="L304" s="65">
        <f t="shared" si="35"/>
        <v>79.36507936507937</v>
      </c>
      <c r="M304" s="66">
        <f t="shared" si="37"/>
        <v>1587.3015873015875</v>
      </c>
      <c r="N304" s="67">
        <f t="shared" si="36"/>
        <v>1.5873015873015874</v>
      </c>
    </row>
    <row r="305" spans="1:14" ht="15.75">
      <c r="A305" s="60">
        <v>10</v>
      </c>
      <c r="B305" s="64">
        <v>43482</v>
      </c>
      <c r="C305" s="60" t="s">
        <v>478</v>
      </c>
      <c r="D305" s="60" t="s">
        <v>94</v>
      </c>
      <c r="E305" s="60" t="s">
        <v>388</v>
      </c>
      <c r="F305" s="61">
        <v>147</v>
      </c>
      <c r="G305" s="61">
        <v>153</v>
      </c>
      <c r="H305" s="61">
        <v>144</v>
      </c>
      <c r="I305" s="61">
        <v>141</v>
      </c>
      <c r="J305" s="61">
        <v>138</v>
      </c>
      <c r="K305" s="61">
        <v>144</v>
      </c>
      <c r="L305" s="65">
        <f aca="true" t="shared" si="38" ref="L305:L310">100000/F305</f>
        <v>680.2721088435375</v>
      </c>
      <c r="M305" s="66">
        <f t="shared" si="37"/>
        <v>2040.8163265306125</v>
      </c>
      <c r="N305" s="67">
        <f aca="true" t="shared" si="39" ref="N305:N310">M305/(L305)/F305%</f>
        <v>2.0408163265306123</v>
      </c>
    </row>
    <row r="306" spans="1:14" ht="15.75">
      <c r="A306" s="60">
        <v>11</v>
      </c>
      <c r="B306" s="64">
        <v>43481</v>
      </c>
      <c r="C306" s="60" t="s">
        <v>478</v>
      </c>
      <c r="D306" s="60" t="s">
        <v>94</v>
      </c>
      <c r="E306" s="60" t="s">
        <v>672</v>
      </c>
      <c r="F306" s="61">
        <v>275.5</v>
      </c>
      <c r="G306" s="61">
        <v>285.5</v>
      </c>
      <c r="H306" s="61">
        <v>270.5</v>
      </c>
      <c r="I306" s="61">
        <v>265.5</v>
      </c>
      <c r="J306" s="61">
        <v>260.5</v>
      </c>
      <c r="K306" s="61">
        <v>265.5</v>
      </c>
      <c r="L306" s="65">
        <f t="shared" si="38"/>
        <v>362.9764065335753</v>
      </c>
      <c r="M306" s="66">
        <f t="shared" si="37"/>
        <v>3629.764065335753</v>
      </c>
      <c r="N306" s="67">
        <f t="shared" si="39"/>
        <v>3.6297640653357535</v>
      </c>
    </row>
    <row r="307" spans="1:14" ht="15.75">
      <c r="A307" s="60">
        <v>12</v>
      </c>
      <c r="B307" s="64">
        <v>43480</v>
      </c>
      <c r="C307" s="60" t="s">
        <v>478</v>
      </c>
      <c r="D307" s="60" t="s">
        <v>21</v>
      </c>
      <c r="E307" s="60" t="s">
        <v>248</v>
      </c>
      <c r="F307" s="61">
        <v>208</v>
      </c>
      <c r="G307" s="61">
        <v>200</v>
      </c>
      <c r="H307" s="61">
        <v>212</v>
      </c>
      <c r="I307" s="61">
        <v>216</v>
      </c>
      <c r="J307" s="61">
        <v>220</v>
      </c>
      <c r="K307" s="61">
        <v>200</v>
      </c>
      <c r="L307" s="65">
        <f t="shared" si="38"/>
        <v>480.7692307692308</v>
      </c>
      <c r="M307" s="66">
        <f aca="true" t="shared" si="40" ref="M307:M315">IF(D307="BUY",(K307-F307)*(L307),(F307-K307)*(L307))</f>
        <v>-3846.153846153846</v>
      </c>
      <c r="N307" s="67">
        <f t="shared" si="39"/>
        <v>-3.846153846153846</v>
      </c>
    </row>
    <row r="308" spans="1:14" ht="15.75">
      <c r="A308" s="60">
        <v>13</v>
      </c>
      <c r="B308" s="64">
        <v>43479</v>
      </c>
      <c r="C308" s="60" t="s">
        <v>478</v>
      </c>
      <c r="D308" s="60" t="s">
        <v>21</v>
      </c>
      <c r="E308" s="60" t="s">
        <v>671</v>
      </c>
      <c r="F308" s="61">
        <v>509</v>
      </c>
      <c r="G308" s="61">
        <v>489</v>
      </c>
      <c r="H308" s="61">
        <v>519</v>
      </c>
      <c r="I308" s="61">
        <v>529</v>
      </c>
      <c r="J308" s="61">
        <v>539</v>
      </c>
      <c r="K308" s="61">
        <v>519</v>
      </c>
      <c r="L308" s="65">
        <f t="shared" si="38"/>
        <v>196.46365422396858</v>
      </c>
      <c r="M308" s="66">
        <f t="shared" si="40"/>
        <v>1964.6365422396857</v>
      </c>
      <c r="N308" s="67">
        <f t="shared" si="39"/>
        <v>1.9646365422396856</v>
      </c>
    </row>
    <row r="309" spans="1:14" ht="15.75">
      <c r="A309" s="60">
        <v>14</v>
      </c>
      <c r="B309" s="64">
        <v>43476</v>
      </c>
      <c r="C309" s="60" t="s">
        <v>478</v>
      </c>
      <c r="D309" s="60" t="s">
        <v>21</v>
      </c>
      <c r="E309" s="60" t="s">
        <v>670</v>
      </c>
      <c r="F309" s="61">
        <v>228.5</v>
      </c>
      <c r="G309" s="61">
        <v>220.5</v>
      </c>
      <c r="H309" s="61">
        <v>232.5</v>
      </c>
      <c r="I309" s="61">
        <v>236.5</v>
      </c>
      <c r="J309" s="61">
        <v>240.5</v>
      </c>
      <c r="K309" s="61">
        <v>220.5</v>
      </c>
      <c r="L309" s="65">
        <f t="shared" si="38"/>
        <v>437.636761487965</v>
      </c>
      <c r="M309" s="66">
        <f t="shared" si="40"/>
        <v>-3501.09409190372</v>
      </c>
      <c r="N309" s="67">
        <f t="shared" si="39"/>
        <v>-3.50109409190372</v>
      </c>
    </row>
    <row r="310" spans="1:14" ht="15.75">
      <c r="A310" s="60">
        <v>15</v>
      </c>
      <c r="B310" s="64">
        <v>43474</v>
      </c>
      <c r="C310" s="60" t="s">
        <v>478</v>
      </c>
      <c r="D310" s="60" t="s">
        <v>21</v>
      </c>
      <c r="E310" s="60" t="s">
        <v>668</v>
      </c>
      <c r="F310" s="61">
        <v>500</v>
      </c>
      <c r="G310" s="61">
        <v>480</v>
      </c>
      <c r="H310" s="61">
        <v>510</v>
      </c>
      <c r="I310" s="61">
        <v>520</v>
      </c>
      <c r="J310" s="61">
        <v>530</v>
      </c>
      <c r="K310" s="61">
        <v>480</v>
      </c>
      <c r="L310" s="65">
        <f t="shared" si="38"/>
        <v>200</v>
      </c>
      <c r="M310" s="66">
        <f t="shared" si="40"/>
        <v>-4000</v>
      </c>
      <c r="N310" s="67">
        <f t="shared" si="39"/>
        <v>-4</v>
      </c>
    </row>
    <row r="311" spans="1:14" ht="15.75">
      <c r="A311" s="60">
        <v>16</v>
      </c>
      <c r="B311" s="64">
        <v>43473</v>
      </c>
      <c r="C311" s="60" t="s">
        <v>478</v>
      </c>
      <c r="D311" s="60" t="s">
        <v>21</v>
      </c>
      <c r="E311" s="60" t="s">
        <v>159</v>
      </c>
      <c r="F311" s="61">
        <v>743</v>
      </c>
      <c r="G311" s="61">
        <v>720</v>
      </c>
      <c r="H311" s="61">
        <v>755</v>
      </c>
      <c r="I311" s="61">
        <v>767</v>
      </c>
      <c r="J311" s="61">
        <v>779</v>
      </c>
      <c r="K311" s="61">
        <v>755</v>
      </c>
      <c r="L311" s="65">
        <f>100000/F311</f>
        <v>134.58950201884252</v>
      </c>
      <c r="M311" s="66">
        <f t="shared" si="40"/>
        <v>1615.0740242261104</v>
      </c>
      <c r="N311" s="67">
        <f>M311/(L311)/F311%</f>
        <v>1.6150740242261103</v>
      </c>
    </row>
    <row r="312" spans="1:14" ht="15.75">
      <c r="A312" s="60">
        <v>17</v>
      </c>
      <c r="B312" s="64">
        <v>43472</v>
      </c>
      <c r="C312" s="60" t="s">
        <v>478</v>
      </c>
      <c r="D312" s="60" t="s">
        <v>21</v>
      </c>
      <c r="E312" s="60" t="s">
        <v>667</v>
      </c>
      <c r="F312" s="61">
        <v>233</v>
      </c>
      <c r="G312" s="61">
        <v>223</v>
      </c>
      <c r="H312" s="61">
        <v>238</v>
      </c>
      <c r="I312" s="61">
        <v>243</v>
      </c>
      <c r="J312" s="61">
        <v>248</v>
      </c>
      <c r="K312" s="61">
        <v>238</v>
      </c>
      <c r="L312" s="65">
        <f>100000/F312</f>
        <v>429.18454935622316</v>
      </c>
      <c r="M312" s="66">
        <f t="shared" si="40"/>
        <v>2145.9227467811156</v>
      </c>
      <c r="N312" s="67">
        <f>M312/(L312)/F312%</f>
        <v>2.1459227467811157</v>
      </c>
    </row>
    <row r="313" spans="1:14" ht="15.75">
      <c r="A313" s="60">
        <v>18</v>
      </c>
      <c r="B313" s="64">
        <v>43468</v>
      </c>
      <c r="C313" s="60" t="s">
        <v>478</v>
      </c>
      <c r="D313" s="60" t="s">
        <v>21</v>
      </c>
      <c r="E313" s="60" t="s">
        <v>25</v>
      </c>
      <c r="F313" s="61">
        <v>725</v>
      </c>
      <c r="G313" s="61">
        <v>695</v>
      </c>
      <c r="H313" s="61">
        <v>740</v>
      </c>
      <c r="I313" s="61">
        <v>755</v>
      </c>
      <c r="J313" s="61">
        <v>770</v>
      </c>
      <c r="K313" s="61">
        <v>740</v>
      </c>
      <c r="L313" s="65">
        <f>100000/F313</f>
        <v>137.93103448275863</v>
      </c>
      <c r="M313" s="66">
        <f t="shared" si="40"/>
        <v>2068.9655172413795</v>
      </c>
      <c r="N313" s="67">
        <f>M313/(L313)/F313%</f>
        <v>2.0689655172413794</v>
      </c>
    </row>
    <row r="314" spans="1:14" ht="15.75">
      <c r="A314" s="60">
        <v>19</v>
      </c>
      <c r="B314" s="64">
        <v>43467</v>
      </c>
      <c r="C314" s="60" t="s">
        <v>478</v>
      </c>
      <c r="D314" s="60" t="s">
        <v>21</v>
      </c>
      <c r="E314" s="60" t="s">
        <v>660</v>
      </c>
      <c r="F314" s="61">
        <v>462</v>
      </c>
      <c r="G314" s="61">
        <v>446</v>
      </c>
      <c r="H314" s="61">
        <v>770</v>
      </c>
      <c r="I314" s="61">
        <v>478</v>
      </c>
      <c r="J314" s="61">
        <v>486</v>
      </c>
      <c r="K314" s="61">
        <v>446</v>
      </c>
      <c r="L314" s="65">
        <f>100000/F314</f>
        <v>216.45021645021646</v>
      </c>
      <c r="M314" s="66">
        <f t="shared" si="40"/>
        <v>-3463.2034632034633</v>
      </c>
      <c r="N314" s="67">
        <f>M314/(L314)/F314%</f>
        <v>-3.463203463203463</v>
      </c>
    </row>
    <row r="315" spans="1:14" ht="15.75">
      <c r="A315" s="60">
        <v>20</v>
      </c>
      <c r="B315" s="64">
        <v>43466</v>
      </c>
      <c r="C315" s="60" t="s">
        <v>478</v>
      </c>
      <c r="D315" s="60" t="s">
        <v>21</v>
      </c>
      <c r="E315" s="60" t="s">
        <v>658</v>
      </c>
      <c r="F315" s="61">
        <v>319</v>
      </c>
      <c r="G315" s="61">
        <v>307</v>
      </c>
      <c r="H315" s="61">
        <v>325</v>
      </c>
      <c r="I315" s="61">
        <v>331</v>
      </c>
      <c r="J315" s="61">
        <v>337</v>
      </c>
      <c r="K315" s="61">
        <v>337</v>
      </c>
      <c r="L315" s="65">
        <f>100000/F315</f>
        <v>313.47962382445144</v>
      </c>
      <c r="M315" s="66">
        <f t="shared" si="40"/>
        <v>5642.633228840126</v>
      </c>
      <c r="N315" s="67">
        <f>M315/(L315)/F315%</f>
        <v>5.6426332288401255</v>
      </c>
    </row>
    <row r="316" spans="1:13" ht="15.75">
      <c r="A316" s="13" t="s">
        <v>27</v>
      </c>
      <c r="B316" s="23"/>
      <c r="C316" s="15"/>
      <c r="D316" s="16"/>
      <c r="E316" s="17"/>
      <c r="F316" s="17"/>
      <c r="G316" s="18"/>
      <c r="H316" s="17"/>
      <c r="I316" s="17"/>
      <c r="J316" s="17"/>
      <c r="K316" s="20"/>
      <c r="L316" s="21"/>
      <c r="M316" s="1"/>
    </row>
    <row r="317" spans="1:11" ht="15.75">
      <c r="A317" s="13" t="s">
        <v>27</v>
      </c>
      <c r="B317" s="23"/>
      <c r="C317" s="24"/>
      <c r="D317" s="25"/>
      <c r="E317" s="26"/>
      <c r="F317" s="26"/>
      <c r="G317" s="27"/>
      <c r="H317" s="26"/>
      <c r="I317" s="26"/>
      <c r="J317" s="26"/>
      <c r="K317" s="26"/>
    </row>
    <row r="318" ht="15.75">
      <c r="L318" s="21"/>
    </row>
    <row r="319" spans="3:9" ht="16.5" thickBot="1">
      <c r="C319" s="26"/>
      <c r="D319" s="26"/>
      <c r="E319" s="26"/>
      <c r="F319" s="29"/>
      <c r="G319" s="30"/>
      <c r="H319" s="31" t="s">
        <v>28</v>
      </c>
      <c r="I319" s="31"/>
    </row>
    <row r="320" spans="3:9" ht="15.75">
      <c r="C320" s="119" t="s">
        <v>29</v>
      </c>
      <c r="D320" s="119"/>
      <c r="E320" s="33">
        <v>15</v>
      </c>
      <c r="F320" s="34">
        <f>F321+F322+F323+F324+F325+F326</f>
        <v>100</v>
      </c>
      <c r="G320" s="35">
        <v>15</v>
      </c>
      <c r="H320" s="36">
        <f>G321/G320%</f>
        <v>73.33333333333334</v>
      </c>
      <c r="I320" s="36"/>
    </row>
    <row r="321" spans="3:9" ht="15.75">
      <c r="C321" s="115" t="s">
        <v>30</v>
      </c>
      <c r="D321" s="115"/>
      <c r="E321" s="37">
        <v>11</v>
      </c>
      <c r="F321" s="38">
        <f>(E321/E320)*100</f>
        <v>73.33333333333333</v>
      </c>
      <c r="G321" s="35">
        <v>11</v>
      </c>
      <c r="H321" s="32"/>
      <c r="I321" s="32"/>
    </row>
    <row r="322" spans="3:9" ht="15.75">
      <c r="C322" s="115" t="s">
        <v>32</v>
      </c>
      <c r="D322" s="115"/>
      <c r="E322" s="37">
        <v>0</v>
      </c>
      <c r="F322" s="38">
        <f>(E322/E320)*100</f>
        <v>0</v>
      </c>
      <c r="G322" s="40"/>
      <c r="H322" s="35"/>
      <c r="I322" s="35"/>
    </row>
    <row r="323" spans="3:9" ht="15.75">
      <c r="C323" s="115" t="s">
        <v>33</v>
      </c>
      <c r="D323" s="115"/>
      <c r="E323" s="37">
        <v>0</v>
      </c>
      <c r="F323" s="38">
        <f>(E323/E320)*100</f>
        <v>0</v>
      </c>
      <c r="G323" s="40"/>
      <c r="H323" s="35"/>
      <c r="I323" s="35"/>
    </row>
    <row r="324" spans="3:9" ht="15.75">
      <c r="C324" s="115" t="s">
        <v>34</v>
      </c>
      <c r="D324" s="115"/>
      <c r="E324" s="37">
        <v>4</v>
      </c>
      <c r="F324" s="38">
        <f>(E324/E320)*100</f>
        <v>26.666666666666668</v>
      </c>
      <c r="G324" s="40"/>
      <c r="H324" s="26" t="s">
        <v>35</v>
      </c>
      <c r="I324" s="26"/>
    </row>
    <row r="325" spans="3:9" ht="15.75">
      <c r="C325" s="115" t="s">
        <v>36</v>
      </c>
      <c r="D325" s="115"/>
      <c r="E325" s="37">
        <v>0</v>
      </c>
      <c r="F325" s="38">
        <f>(E325/E320)*100</f>
        <v>0</v>
      </c>
      <c r="G325" s="40"/>
      <c r="H325" s="26"/>
      <c r="I325" s="26"/>
    </row>
    <row r="326" spans="3:9" ht="16.5" thickBot="1">
      <c r="C326" s="116" t="s">
        <v>37</v>
      </c>
      <c r="D326" s="116"/>
      <c r="E326" s="42"/>
      <c r="F326" s="43">
        <f>(E326/E320)*100</f>
        <v>0</v>
      </c>
      <c r="G326" s="40"/>
      <c r="H326" s="26"/>
      <c r="I326" s="26"/>
    </row>
    <row r="327" spans="1:12" ht="15.75">
      <c r="A327" s="45" t="s">
        <v>38</v>
      </c>
      <c r="B327" s="14"/>
      <c r="C327" s="15"/>
      <c r="D327" s="15"/>
      <c r="E327" s="17"/>
      <c r="F327" s="17"/>
      <c r="G327" s="46"/>
      <c r="H327" s="47"/>
      <c r="I327" s="47"/>
      <c r="J327" s="47"/>
      <c r="L327" s="21"/>
    </row>
    <row r="328" spans="1:12" ht="15.75">
      <c r="A328" s="16" t="s">
        <v>39</v>
      </c>
      <c r="B328" s="14"/>
      <c r="C328" s="48"/>
      <c r="D328" s="49"/>
      <c r="E328" s="50"/>
      <c r="F328" s="47"/>
      <c r="G328" s="46"/>
      <c r="H328" s="47"/>
      <c r="I328" s="47"/>
      <c r="J328" s="47"/>
      <c r="K328" s="17"/>
      <c r="L328" s="21"/>
    </row>
    <row r="329" spans="1:12" ht="15.75">
      <c r="A329" s="16" t="s">
        <v>40</v>
      </c>
      <c r="B329" s="14"/>
      <c r="C329" s="15"/>
      <c r="D329" s="49"/>
      <c r="E329" s="50"/>
      <c r="F329" s="47"/>
      <c r="G329" s="46"/>
      <c r="H329" s="51"/>
      <c r="I329" s="51"/>
      <c r="J329" s="51"/>
      <c r="K329" s="17"/>
      <c r="L329" s="21"/>
    </row>
    <row r="330" spans="1:14" ht="15.75">
      <c r="A330" s="16" t="s">
        <v>41</v>
      </c>
      <c r="B330" s="48"/>
      <c r="C330" s="15"/>
      <c r="D330" s="49"/>
      <c r="E330" s="50"/>
      <c r="F330" s="47"/>
      <c r="G330" s="52"/>
      <c r="H330" s="51"/>
      <c r="I330" s="51"/>
      <c r="J330" s="51"/>
      <c r="K330" s="17"/>
      <c r="L330" s="21"/>
      <c r="N330" s="28"/>
    </row>
    <row r="331" spans="1:14" ht="16.5" thickBot="1">
      <c r="A331" s="16" t="s">
        <v>42</v>
      </c>
      <c r="B331" s="39"/>
      <c r="C331" s="15"/>
      <c r="D331" s="53"/>
      <c r="E331" s="47"/>
      <c r="F331" s="47"/>
      <c r="G331" s="52"/>
      <c r="H331" s="51"/>
      <c r="I331" s="51"/>
      <c r="J331" s="51"/>
      <c r="K331" s="47"/>
      <c r="L331" s="21"/>
      <c r="N331" s="21"/>
    </row>
    <row r="332" spans="1:14" ht="15.75" thickBot="1">
      <c r="A332" s="124" t="s">
        <v>0</v>
      </c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</row>
    <row r="333" spans="1:14" ht="15.75" thickBot="1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</row>
    <row r="334" spans="1:14" ht="15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</row>
    <row r="335" spans="1:14" ht="15.75">
      <c r="A335" s="125" t="s">
        <v>616</v>
      </c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</row>
    <row r="336" spans="1:14" ht="15.75">
      <c r="A336" s="125" t="s">
        <v>615</v>
      </c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</row>
    <row r="337" spans="1:14" ht="16.5" thickBot="1">
      <c r="A337" s="126" t="s">
        <v>3</v>
      </c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</row>
    <row r="338" spans="1:14" ht="15.75">
      <c r="A338" s="127" t="s">
        <v>640</v>
      </c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</row>
    <row r="339" spans="1:14" ht="15.75">
      <c r="A339" s="127" t="s">
        <v>5</v>
      </c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</row>
    <row r="340" spans="1:14" ht="15">
      <c r="A340" s="122" t="s">
        <v>6</v>
      </c>
      <c r="B340" s="118" t="s">
        <v>7</v>
      </c>
      <c r="C340" s="117" t="s">
        <v>8</v>
      </c>
      <c r="D340" s="122" t="s">
        <v>9</v>
      </c>
      <c r="E340" s="117" t="s">
        <v>10</v>
      </c>
      <c r="F340" s="117" t="s">
        <v>11</v>
      </c>
      <c r="G340" s="117" t="s">
        <v>12</v>
      </c>
      <c r="H340" s="117" t="s">
        <v>13</v>
      </c>
      <c r="I340" s="117" t="s">
        <v>14</v>
      </c>
      <c r="J340" s="117" t="s">
        <v>15</v>
      </c>
      <c r="K340" s="120" t="s">
        <v>16</v>
      </c>
      <c r="L340" s="117" t="s">
        <v>17</v>
      </c>
      <c r="M340" s="117" t="s">
        <v>18</v>
      </c>
      <c r="N340" s="117" t="s">
        <v>19</v>
      </c>
    </row>
    <row r="341" spans="1:14" ht="15">
      <c r="A341" s="122"/>
      <c r="B341" s="133"/>
      <c r="C341" s="117"/>
      <c r="D341" s="122"/>
      <c r="E341" s="118"/>
      <c r="F341" s="117"/>
      <c r="G341" s="117"/>
      <c r="H341" s="117"/>
      <c r="I341" s="117"/>
      <c r="J341" s="117"/>
      <c r="K341" s="120"/>
      <c r="L341" s="117"/>
      <c r="M341" s="117"/>
      <c r="N341" s="117"/>
    </row>
    <row r="342" spans="1:14" ht="15.75">
      <c r="A342" s="60">
        <v>1</v>
      </c>
      <c r="B342" s="64">
        <v>43465</v>
      </c>
      <c r="C342" s="60" t="s">
        <v>478</v>
      </c>
      <c r="D342" s="60" t="s">
        <v>21</v>
      </c>
      <c r="E342" s="60" t="s">
        <v>612</v>
      </c>
      <c r="F342" s="61">
        <v>424</v>
      </c>
      <c r="G342" s="61">
        <v>407</v>
      </c>
      <c r="H342" s="61">
        <v>432</v>
      </c>
      <c r="I342" s="61">
        <v>440</v>
      </c>
      <c r="J342" s="61">
        <v>448</v>
      </c>
      <c r="K342" s="61">
        <v>440</v>
      </c>
      <c r="L342" s="65">
        <f>100000/F342</f>
        <v>235.8490566037736</v>
      </c>
      <c r="M342" s="66">
        <f>IF(D342="BUY",(K342-F342)*(L342),(F342-K342)*(L342))</f>
        <v>3773.5849056603774</v>
      </c>
      <c r="N342" s="67">
        <f>M342/(L342)/F342%</f>
        <v>3.773584905660377</v>
      </c>
    </row>
    <row r="343" spans="1:14" ht="15.75">
      <c r="A343" s="60">
        <v>2</v>
      </c>
      <c r="B343" s="64">
        <v>43462</v>
      </c>
      <c r="C343" s="60" t="s">
        <v>478</v>
      </c>
      <c r="D343" s="60" t="s">
        <v>21</v>
      </c>
      <c r="E343" s="60" t="s">
        <v>445</v>
      </c>
      <c r="F343" s="61">
        <v>610</v>
      </c>
      <c r="G343" s="61">
        <v>590</v>
      </c>
      <c r="H343" s="61">
        <v>622</v>
      </c>
      <c r="I343" s="61">
        <v>634</v>
      </c>
      <c r="J343" s="61">
        <v>646</v>
      </c>
      <c r="K343" s="61">
        <v>622</v>
      </c>
      <c r="L343" s="65">
        <f>100000/F343</f>
        <v>163.9344262295082</v>
      </c>
      <c r="M343" s="66">
        <f>IF(D343="BUY",(K343-F343)*(L343),(F343-K343)*(L343))</f>
        <v>1967.2131147540986</v>
      </c>
      <c r="N343" s="67">
        <f>M343/(L343)/F343%</f>
        <v>1.9672131147540985</v>
      </c>
    </row>
    <row r="344" spans="1:14" ht="15.75">
      <c r="A344" s="60">
        <v>3</v>
      </c>
      <c r="B344" s="64">
        <v>43461</v>
      </c>
      <c r="C344" s="60" t="s">
        <v>478</v>
      </c>
      <c r="D344" s="60" t="s">
        <v>21</v>
      </c>
      <c r="E344" s="60" t="s">
        <v>494</v>
      </c>
      <c r="F344" s="61">
        <v>500</v>
      </c>
      <c r="G344" s="61">
        <v>482</v>
      </c>
      <c r="H344" s="61">
        <v>510</v>
      </c>
      <c r="I344" s="61">
        <v>520</v>
      </c>
      <c r="J344" s="61">
        <v>530</v>
      </c>
      <c r="K344" s="61">
        <v>510</v>
      </c>
      <c r="L344" s="65">
        <f>100000/F344</f>
        <v>200</v>
      </c>
      <c r="M344" s="66">
        <f aca="true" t="shared" si="41" ref="M344:M351">IF(D344="BUY",(K344-F344)*(L344),(F344-K344)*(L344))</f>
        <v>2000</v>
      </c>
      <c r="N344" s="67">
        <f aca="true" t="shared" si="42" ref="N344:N351">M344/(L344)/F344%</f>
        <v>2</v>
      </c>
    </row>
    <row r="345" spans="1:14" ht="15.75">
      <c r="A345" s="60">
        <v>4</v>
      </c>
      <c r="B345" s="64">
        <v>43460</v>
      </c>
      <c r="C345" s="60" t="s">
        <v>478</v>
      </c>
      <c r="D345" s="60" t="s">
        <v>21</v>
      </c>
      <c r="E345" s="60" t="s">
        <v>47</v>
      </c>
      <c r="F345" s="61">
        <v>890</v>
      </c>
      <c r="G345" s="61">
        <v>858</v>
      </c>
      <c r="H345" s="61">
        <v>910</v>
      </c>
      <c r="I345" s="61">
        <v>930</v>
      </c>
      <c r="J345" s="61">
        <v>950</v>
      </c>
      <c r="K345" s="61">
        <v>910</v>
      </c>
      <c r="L345" s="65">
        <f>100000/F345</f>
        <v>112.35955056179775</v>
      </c>
      <c r="M345" s="66">
        <f t="shared" si="41"/>
        <v>2247.191011235955</v>
      </c>
      <c r="N345" s="67">
        <f t="shared" si="42"/>
        <v>2.2471910112359548</v>
      </c>
    </row>
    <row r="346" spans="1:14" ht="15.75">
      <c r="A346" s="60">
        <v>5</v>
      </c>
      <c r="B346" s="64">
        <v>43454</v>
      </c>
      <c r="C346" s="60" t="s">
        <v>478</v>
      </c>
      <c r="D346" s="60" t="s">
        <v>21</v>
      </c>
      <c r="E346" s="60" t="s">
        <v>239</v>
      </c>
      <c r="F346" s="61">
        <v>584</v>
      </c>
      <c r="G346" s="61">
        <v>567</v>
      </c>
      <c r="H346" s="61">
        <v>594</v>
      </c>
      <c r="I346" s="61">
        <v>604</v>
      </c>
      <c r="J346" s="61">
        <v>614</v>
      </c>
      <c r="K346" s="61">
        <v>567</v>
      </c>
      <c r="L346" s="65">
        <f>100000/F346</f>
        <v>171.23287671232876</v>
      </c>
      <c r="M346" s="66">
        <f t="shared" si="41"/>
        <v>-2910.9589041095887</v>
      </c>
      <c r="N346" s="67">
        <f t="shared" si="42"/>
        <v>-2.910958904109589</v>
      </c>
    </row>
    <row r="347" spans="1:14" ht="15.75">
      <c r="A347" s="60">
        <v>6</v>
      </c>
      <c r="B347" s="64">
        <v>43454</v>
      </c>
      <c r="C347" s="60" t="s">
        <v>478</v>
      </c>
      <c r="D347" s="60" t="s">
        <v>21</v>
      </c>
      <c r="E347" s="60" t="s">
        <v>209</v>
      </c>
      <c r="F347" s="61">
        <v>314</v>
      </c>
      <c r="G347" s="61">
        <v>303</v>
      </c>
      <c r="H347" s="61">
        <v>320</v>
      </c>
      <c r="I347" s="61">
        <v>326</v>
      </c>
      <c r="J347" s="61">
        <v>332</v>
      </c>
      <c r="K347" s="61">
        <v>320</v>
      </c>
      <c r="L347" s="65">
        <f aca="true" t="shared" si="43" ref="L347:L352">100000/F347</f>
        <v>318.47133757961785</v>
      </c>
      <c r="M347" s="66">
        <f t="shared" si="41"/>
        <v>1910.8280254777071</v>
      </c>
      <c r="N347" s="67">
        <f t="shared" si="42"/>
        <v>1.910828025477707</v>
      </c>
    </row>
    <row r="348" spans="1:14" ht="15.75">
      <c r="A348" s="60">
        <v>7</v>
      </c>
      <c r="B348" s="64">
        <v>43453</v>
      </c>
      <c r="C348" s="60" t="s">
        <v>478</v>
      </c>
      <c r="D348" s="60" t="s">
        <v>21</v>
      </c>
      <c r="E348" s="60" t="s">
        <v>436</v>
      </c>
      <c r="F348" s="61">
        <v>159</v>
      </c>
      <c r="G348" s="61">
        <v>151</v>
      </c>
      <c r="H348" s="61">
        <v>163</v>
      </c>
      <c r="I348" s="61">
        <v>167</v>
      </c>
      <c r="J348" s="61">
        <v>171</v>
      </c>
      <c r="K348" s="61">
        <v>163</v>
      </c>
      <c r="L348" s="65">
        <f t="shared" si="43"/>
        <v>628.930817610063</v>
      </c>
      <c r="M348" s="66">
        <f t="shared" si="41"/>
        <v>2515.723270440252</v>
      </c>
      <c r="N348" s="67">
        <f t="shared" si="42"/>
        <v>2.5157232704402515</v>
      </c>
    </row>
    <row r="349" spans="1:14" ht="15.75">
      <c r="A349" s="60">
        <v>8</v>
      </c>
      <c r="B349" s="64">
        <v>43452</v>
      </c>
      <c r="C349" s="60" t="s">
        <v>478</v>
      </c>
      <c r="D349" s="60" t="s">
        <v>21</v>
      </c>
      <c r="E349" s="60" t="s">
        <v>643</v>
      </c>
      <c r="F349" s="61">
        <v>1286</v>
      </c>
      <c r="G349" s="61">
        <v>1252</v>
      </c>
      <c r="H349" s="61">
        <v>1306</v>
      </c>
      <c r="I349" s="61">
        <v>1326</v>
      </c>
      <c r="J349" s="61">
        <v>1346</v>
      </c>
      <c r="K349" s="61">
        <v>1346</v>
      </c>
      <c r="L349" s="65">
        <f t="shared" si="43"/>
        <v>77.76049766718506</v>
      </c>
      <c r="M349" s="66">
        <f t="shared" si="41"/>
        <v>4665.629860031104</v>
      </c>
      <c r="N349" s="67">
        <f t="shared" si="42"/>
        <v>4.665629860031104</v>
      </c>
    </row>
    <row r="350" spans="1:14" ht="15.75">
      <c r="A350" s="60">
        <v>9</v>
      </c>
      <c r="B350" s="64">
        <v>43451</v>
      </c>
      <c r="C350" s="60" t="s">
        <v>478</v>
      </c>
      <c r="D350" s="60" t="s">
        <v>21</v>
      </c>
      <c r="E350" s="60" t="s">
        <v>47</v>
      </c>
      <c r="F350" s="61">
        <v>842</v>
      </c>
      <c r="G350" s="61">
        <v>805</v>
      </c>
      <c r="H350" s="61">
        <v>860</v>
      </c>
      <c r="I350" s="61">
        <v>878</v>
      </c>
      <c r="J350" s="61">
        <v>900</v>
      </c>
      <c r="K350" s="61">
        <v>860</v>
      </c>
      <c r="L350" s="65">
        <f t="shared" si="43"/>
        <v>118.76484560570071</v>
      </c>
      <c r="M350" s="66">
        <f t="shared" si="41"/>
        <v>2137.7672209026127</v>
      </c>
      <c r="N350" s="67">
        <f t="shared" si="42"/>
        <v>2.137767220902613</v>
      </c>
    </row>
    <row r="351" spans="1:14" ht="15.75">
      <c r="A351" s="60">
        <v>10</v>
      </c>
      <c r="B351" s="64">
        <v>43447</v>
      </c>
      <c r="C351" s="60" t="s">
        <v>478</v>
      </c>
      <c r="D351" s="60" t="s">
        <v>21</v>
      </c>
      <c r="E351" s="60" t="s">
        <v>115</v>
      </c>
      <c r="F351" s="61">
        <v>690</v>
      </c>
      <c r="G351" s="61">
        <v>665</v>
      </c>
      <c r="H351" s="61">
        <v>704</v>
      </c>
      <c r="I351" s="61">
        <v>718</v>
      </c>
      <c r="J351" s="61">
        <v>733</v>
      </c>
      <c r="K351" s="61">
        <v>704</v>
      </c>
      <c r="L351" s="65">
        <f t="shared" si="43"/>
        <v>144.92753623188406</v>
      </c>
      <c r="M351" s="66">
        <f t="shared" si="41"/>
        <v>2028.985507246377</v>
      </c>
      <c r="N351" s="67">
        <f t="shared" si="42"/>
        <v>2.0289855072463765</v>
      </c>
    </row>
    <row r="352" spans="1:14" ht="15.75">
      <c r="A352" s="60">
        <v>11</v>
      </c>
      <c r="B352" s="64">
        <v>43446</v>
      </c>
      <c r="C352" s="60" t="s">
        <v>478</v>
      </c>
      <c r="D352" s="60" t="s">
        <v>21</v>
      </c>
      <c r="E352" s="60" t="s">
        <v>49</v>
      </c>
      <c r="F352" s="61">
        <v>187</v>
      </c>
      <c r="G352" s="61">
        <v>181</v>
      </c>
      <c r="H352" s="61">
        <v>190</v>
      </c>
      <c r="I352" s="61">
        <v>193</v>
      </c>
      <c r="J352" s="61">
        <v>196</v>
      </c>
      <c r="K352" s="61">
        <v>193</v>
      </c>
      <c r="L352" s="65">
        <f t="shared" si="43"/>
        <v>534.75935828877</v>
      </c>
      <c r="M352" s="66">
        <f aca="true" t="shared" si="44" ref="M352:M357">IF(D352="BUY",(K352-F352)*(L352),(F352-K352)*(L352))</f>
        <v>3208.5561497326203</v>
      </c>
      <c r="N352" s="67">
        <f aca="true" t="shared" si="45" ref="N352:N357">M352/(L352)/F352%</f>
        <v>3.2085561497326203</v>
      </c>
    </row>
    <row r="353" spans="1:14" ht="15.75">
      <c r="A353" s="60">
        <v>12</v>
      </c>
      <c r="B353" s="64">
        <v>43441</v>
      </c>
      <c r="C353" s="60" t="s">
        <v>478</v>
      </c>
      <c r="D353" s="60" t="s">
        <v>21</v>
      </c>
      <c r="E353" s="60" t="s">
        <v>276</v>
      </c>
      <c r="F353" s="61">
        <v>1077</v>
      </c>
      <c r="G353" s="61">
        <v>1049</v>
      </c>
      <c r="H353" s="61">
        <v>1077</v>
      </c>
      <c r="I353" s="61">
        <v>1087</v>
      </c>
      <c r="J353" s="61">
        <v>1097</v>
      </c>
      <c r="K353" s="61">
        <v>1049</v>
      </c>
      <c r="L353" s="65">
        <f>100000/F353</f>
        <v>92.85051067780873</v>
      </c>
      <c r="M353" s="66">
        <f t="shared" si="44"/>
        <v>-2599.8142989786443</v>
      </c>
      <c r="N353" s="67">
        <f t="shared" si="45"/>
        <v>-2.5998142989786444</v>
      </c>
    </row>
    <row r="354" spans="1:14" ht="15.75">
      <c r="A354" s="60">
        <v>13</v>
      </c>
      <c r="B354" s="64">
        <v>43440</v>
      </c>
      <c r="C354" s="60" t="s">
        <v>478</v>
      </c>
      <c r="D354" s="60" t="s">
        <v>94</v>
      </c>
      <c r="E354" s="60" t="s">
        <v>408</v>
      </c>
      <c r="F354" s="61">
        <v>209</v>
      </c>
      <c r="G354" s="61">
        <v>215</v>
      </c>
      <c r="H354" s="61">
        <v>205</v>
      </c>
      <c r="I354" s="61">
        <v>201</v>
      </c>
      <c r="J354" s="61">
        <v>197</v>
      </c>
      <c r="K354" s="61">
        <v>207</v>
      </c>
      <c r="L354" s="65">
        <f>100000/F354</f>
        <v>478.4688995215311</v>
      </c>
      <c r="M354" s="66">
        <f t="shared" si="44"/>
        <v>956.9377990430622</v>
      </c>
      <c r="N354" s="67">
        <f t="shared" si="45"/>
        <v>0.9569377990430623</v>
      </c>
    </row>
    <row r="355" spans="1:14" ht="15.75">
      <c r="A355" s="60">
        <v>14</v>
      </c>
      <c r="B355" s="64">
        <v>43439</v>
      </c>
      <c r="C355" s="60" t="s">
        <v>478</v>
      </c>
      <c r="D355" s="60" t="s">
        <v>94</v>
      </c>
      <c r="E355" s="60" t="s">
        <v>272</v>
      </c>
      <c r="F355" s="61">
        <v>429</v>
      </c>
      <c r="G355" s="61">
        <v>444</v>
      </c>
      <c r="H355" s="61">
        <v>423</v>
      </c>
      <c r="I355" s="61">
        <v>415</v>
      </c>
      <c r="J355" s="61">
        <v>407</v>
      </c>
      <c r="K355" s="61">
        <v>415</v>
      </c>
      <c r="L355" s="65">
        <f>100000/F355</f>
        <v>233.1002331002331</v>
      </c>
      <c r="M355" s="66">
        <f t="shared" si="44"/>
        <v>3263.4032634032637</v>
      </c>
      <c r="N355" s="67">
        <f t="shared" si="45"/>
        <v>3.2634032634032635</v>
      </c>
    </row>
    <row r="356" spans="1:14" ht="15.75">
      <c r="A356" s="60">
        <v>15</v>
      </c>
      <c r="B356" s="64">
        <v>43438</v>
      </c>
      <c r="C356" s="60" t="s">
        <v>478</v>
      </c>
      <c r="D356" s="60" t="s">
        <v>21</v>
      </c>
      <c r="E356" s="60" t="s">
        <v>644</v>
      </c>
      <c r="F356" s="61">
        <v>815</v>
      </c>
      <c r="G356" s="61">
        <v>785</v>
      </c>
      <c r="H356" s="61">
        <v>830</v>
      </c>
      <c r="I356" s="61">
        <v>845</v>
      </c>
      <c r="J356" s="61">
        <v>860</v>
      </c>
      <c r="K356" s="61">
        <v>785</v>
      </c>
      <c r="L356" s="65">
        <f>100000/F356</f>
        <v>122.69938650306749</v>
      </c>
      <c r="M356" s="66">
        <f t="shared" si="44"/>
        <v>-3680.9815950920247</v>
      </c>
      <c r="N356" s="67">
        <f t="shared" si="45"/>
        <v>-3.680981595092024</v>
      </c>
    </row>
    <row r="357" spans="1:14" ht="15.75">
      <c r="A357" s="60">
        <v>16</v>
      </c>
      <c r="B357" s="64">
        <v>43437</v>
      </c>
      <c r="C357" s="60" t="s">
        <v>478</v>
      </c>
      <c r="D357" s="60" t="s">
        <v>21</v>
      </c>
      <c r="E357" s="60" t="s">
        <v>643</v>
      </c>
      <c r="F357" s="61">
        <v>1330</v>
      </c>
      <c r="G357" s="61">
        <v>1295</v>
      </c>
      <c r="H357" s="61">
        <v>1350</v>
      </c>
      <c r="I357" s="61">
        <v>1370</v>
      </c>
      <c r="J357" s="61">
        <v>1390</v>
      </c>
      <c r="K357" s="61">
        <v>1350</v>
      </c>
      <c r="L357" s="65">
        <f>100000/F357</f>
        <v>75.18796992481202</v>
      </c>
      <c r="M357" s="66">
        <f t="shared" si="44"/>
        <v>1503.7593984962405</v>
      </c>
      <c r="N357" s="67">
        <f t="shared" si="45"/>
        <v>1.5037593984962405</v>
      </c>
    </row>
    <row r="358" spans="1:13" ht="15.75">
      <c r="A358" s="13" t="s">
        <v>27</v>
      </c>
      <c r="B358" s="23"/>
      <c r="C358" s="15"/>
      <c r="D358" s="16"/>
      <c r="E358" s="17"/>
      <c r="F358" s="17"/>
      <c r="G358" s="18"/>
      <c r="H358" s="17"/>
      <c r="I358" s="17"/>
      <c r="J358" s="17"/>
      <c r="K358" s="20"/>
      <c r="L358" s="21"/>
      <c r="M358" s="1"/>
    </row>
    <row r="359" spans="1:11" ht="15.75">
      <c r="A359" s="13" t="s">
        <v>27</v>
      </c>
      <c r="B359" s="23"/>
      <c r="C359" s="24"/>
      <c r="D359" s="25"/>
      <c r="E359" s="26"/>
      <c r="F359" s="26"/>
      <c r="G359" s="27"/>
      <c r="H359" s="26"/>
      <c r="I359" s="26"/>
      <c r="J359" s="26"/>
      <c r="K359" s="26"/>
    </row>
    <row r="360" ht="15.75">
      <c r="L360" s="21"/>
    </row>
    <row r="361" spans="3:9" ht="16.5" thickBot="1">
      <c r="C361" s="26"/>
      <c r="D361" s="26"/>
      <c r="E361" s="26"/>
      <c r="F361" s="29"/>
      <c r="G361" s="30"/>
      <c r="H361" s="31" t="s">
        <v>28</v>
      </c>
      <c r="I361" s="31"/>
    </row>
    <row r="362" spans="3:9" ht="15.75">
      <c r="C362" s="119" t="s">
        <v>29</v>
      </c>
      <c r="D362" s="119"/>
      <c r="E362" s="33">
        <v>16</v>
      </c>
      <c r="F362" s="34">
        <f>F363+F364+F365+F366+F367+F368</f>
        <v>100</v>
      </c>
      <c r="G362" s="35">
        <v>16</v>
      </c>
      <c r="H362" s="36">
        <f>G363/G362%</f>
        <v>81.25</v>
      </c>
      <c r="I362" s="36"/>
    </row>
    <row r="363" spans="3:9" ht="15.75">
      <c r="C363" s="115" t="s">
        <v>30</v>
      </c>
      <c r="D363" s="115"/>
      <c r="E363" s="37">
        <v>13</v>
      </c>
      <c r="F363" s="38">
        <f>(E363/E362)*100</f>
        <v>81.25</v>
      </c>
      <c r="G363" s="35">
        <v>13</v>
      </c>
      <c r="H363" s="32"/>
      <c r="I363" s="32"/>
    </row>
    <row r="364" spans="3:9" ht="15.75">
      <c r="C364" s="115" t="s">
        <v>32</v>
      </c>
      <c r="D364" s="115"/>
      <c r="E364" s="37">
        <v>0</v>
      </c>
      <c r="F364" s="38">
        <f>(E364/E362)*100</f>
        <v>0</v>
      </c>
      <c r="G364" s="40"/>
      <c r="H364" s="35"/>
      <c r="I364" s="35"/>
    </row>
    <row r="365" spans="3:9" ht="15.75">
      <c r="C365" s="115" t="s">
        <v>33</v>
      </c>
      <c r="D365" s="115"/>
      <c r="E365" s="37">
        <v>0</v>
      </c>
      <c r="F365" s="38">
        <f>(E365/E362)*100</f>
        <v>0</v>
      </c>
      <c r="G365" s="40"/>
      <c r="H365" s="35"/>
      <c r="I365" s="35"/>
    </row>
    <row r="366" spans="3:9" ht="15.75">
      <c r="C366" s="115" t="s">
        <v>34</v>
      </c>
      <c r="D366" s="115"/>
      <c r="E366" s="37">
        <v>3</v>
      </c>
      <c r="F366" s="38">
        <f>(E366/E362)*100</f>
        <v>18.75</v>
      </c>
      <c r="G366" s="40"/>
      <c r="H366" s="26" t="s">
        <v>35</v>
      </c>
      <c r="I366" s="26"/>
    </row>
    <row r="367" spans="3:9" ht="15.75">
      <c r="C367" s="115" t="s">
        <v>36</v>
      </c>
      <c r="D367" s="115"/>
      <c r="E367" s="37">
        <v>0</v>
      </c>
      <c r="F367" s="38">
        <f>(E367/E362)*100</f>
        <v>0</v>
      </c>
      <c r="G367" s="40"/>
      <c r="H367" s="26"/>
      <c r="I367" s="26"/>
    </row>
    <row r="368" spans="3:9" ht="16.5" thickBot="1">
      <c r="C368" s="116" t="s">
        <v>37</v>
      </c>
      <c r="D368" s="116"/>
      <c r="E368" s="42"/>
      <c r="F368" s="43">
        <f>(E368/E362)*100</f>
        <v>0</v>
      </c>
      <c r="G368" s="40"/>
      <c r="H368" s="26"/>
      <c r="I368" s="26"/>
    </row>
    <row r="369" spans="1:14" ht="15.75">
      <c r="A369" s="45" t="s">
        <v>38</v>
      </c>
      <c r="B369" s="14"/>
      <c r="C369" s="15"/>
      <c r="D369" s="15"/>
      <c r="E369" s="17"/>
      <c r="F369" s="17"/>
      <c r="G369" s="46"/>
      <c r="H369" s="47"/>
      <c r="I369" s="47"/>
      <c r="J369" s="47"/>
      <c r="K369" s="17"/>
      <c r="L369" s="21"/>
      <c r="N369" s="44"/>
    </row>
    <row r="370" spans="1:13" ht="15.75">
      <c r="A370" s="16" t="s">
        <v>39</v>
      </c>
      <c r="B370" s="14"/>
      <c r="C370" s="48"/>
      <c r="D370" s="49"/>
      <c r="E370" s="50"/>
      <c r="F370" s="47"/>
      <c r="G370" s="46"/>
      <c r="H370" s="47"/>
      <c r="I370" s="47"/>
      <c r="J370" s="47"/>
      <c r="K370" s="17"/>
      <c r="L370" s="21"/>
      <c r="M370" s="28"/>
    </row>
    <row r="371" spans="1:14" ht="15.75">
      <c r="A371" s="16" t="s">
        <v>40</v>
      </c>
      <c r="B371" s="14"/>
      <c r="C371" s="15"/>
      <c r="D371" s="49"/>
      <c r="E371" s="50"/>
      <c r="F371" s="47"/>
      <c r="G371" s="46"/>
      <c r="H371" s="51"/>
      <c r="I371" s="51"/>
      <c r="J371" s="51"/>
      <c r="K371" s="17"/>
      <c r="L371" s="21"/>
      <c r="N371" s="28"/>
    </row>
    <row r="372" spans="1:14" ht="15.75">
      <c r="A372" s="16" t="s">
        <v>41</v>
      </c>
      <c r="B372" s="48"/>
      <c r="C372" s="15"/>
      <c r="D372" s="49"/>
      <c r="E372" s="50"/>
      <c r="F372" s="47"/>
      <c r="G372" s="52"/>
      <c r="H372" s="51"/>
      <c r="I372" s="51"/>
      <c r="J372" s="51"/>
      <c r="K372" s="17"/>
      <c r="L372" s="21"/>
      <c r="N372" s="21"/>
    </row>
    <row r="373" spans="1:14" ht="15.75">
      <c r="A373" s="16" t="s">
        <v>42</v>
      </c>
      <c r="B373" s="39"/>
      <c r="C373" s="15"/>
      <c r="D373" s="53"/>
      <c r="E373" s="47"/>
      <c r="F373" s="47"/>
      <c r="G373" s="52"/>
      <c r="H373" s="51"/>
      <c r="I373" s="51"/>
      <c r="J373" s="51"/>
      <c r="K373" s="47"/>
      <c r="L373" s="21"/>
      <c r="M373" s="21"/>
      <c r="N373" s="21"/>
    </row>
    <row r="374" spans="1:14" ht="16.5" thickBot="1">
      <c r="A374" s="16" t="s">
        <v>42</v>
      </c>
      <c r="B374" s="39"/>
      <c r="C374" s="15"/>
      <c r="D374" s="53"/>
      <c r="E374" s="47"/>
      <c r="F374" s="47"/>
      <c r="G374" s="52"/>
      <c r="H374" s="51"/>
      <c r="I374" s="51"/>
      <c r="J374" s="51"/>
      <c r="K374" s="47"/>
      <c r="L374" s="21"/>
      <c r="M374" s="21"/>
      <c r="N374" s="21"/>
    </row>
    <row r="375" spans="1:14" ht="15.75" thickBot="1">
      <c r="A375" s="124" t="s">
        <v>0</v>
      </c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</row>
    <row r="376" spans="1:14" ht="15.75" thickBot="1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</row>
    <row r="377" spans="1:14" ht="15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</row>
    <row r="378" spans="1:14" ht="15.75">
      <c r="A378" s="125" t="s">
        <v>616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</row>
    <row r="379" spans="1:14" ht="15.75">
      <c r="A379" s="125" t="s">
        <v>615</v>
      </c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</row>
    <row r="380" spans="1:14" ht="16.5" thickBot="1">
      <c r="A380" s="126" t="s">
        <v>3</v>
      </c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</row>
    <row r="381" spans="1:14" ht="15.75">
      <c r="A381" s="127" t="s">
        <v>620</v>
      </c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</row>
    <row r="382" spans="1:14" ht="15.75">
      <c r="A382" s="127" t="s">
        <v>5</v>
      </c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</row>
    <row r="383" spans="1:14" ht="15">
      <c r="A383" s="122" t="s">
        <v>6</v>
      </c>
      <c r="B383" s="118" t="s">
        <v>7</v>
      </c>
      <c r="C383" s="117" t="s">
        <v>8</v>
      </c>
      <c r="D383" s="122" t="s">
        <v>9</v>
      </c>
      <c r="E383" s="117" t="s">
        <v>10</v>
      </c>
      <c r="F383" s="117" t="s">
        <v>11</v>
      </c>
      <c r="G383" s="117" t="s">
        <v>12</v>
      </c>
      <c r="H383" s="117" t="s">
        <v>13</v>
      </c>
      <c r="I383" s="117" t="s">
        <v>14</v>
      </c>
      <c r="J383" s="117" t="s">
        <v>15</v>
      </c>
      <c r="K383" s="120" t="s">
        <v>16</v>
      </c>
      <c r="L383" s="117" t="s">
        <v>17</v>
      </c>
      <c r="M383" s="117" t="s">
        <v>18</v>
      </c>
      <c r="N383" s="117" t="s">
        <v>19</v>
      </c>
    </row>
    <row r="384" spans="1:14" ht="15">
      <c r="A384" s="122"/>
      <c r="B384" s="133"/>
      <c r="C384" s="117"/>
      <c r="D384" s="122"/>
      <c r="E384" s="118"/>
      <c r="F384" s="117"/>
      <c r="G384" s="117"/>
      <c r="H384" s="117"/>
      <c r="I384" s="117"/>
      <c r="J384" s="117"/>
      <c r="K384" s="120"/>
      <c r="L384" s="117"/>
      <c r="M384" s="117"/>
      <c r="N384" s="117"/>
    </row>
    <row r="385" spans="1:16" s="1" customFormat="1" ht="16.5" customHeight="1">
      <c r="A385" s="60">
        <v>1</v>
      </c>
      <c r="B385" s="64">
        <v>43434</v>
      </c>
      <c r="C385" s="60" t="s">
        <v>478</v>
      </c>
      <c r="D385" s="60" t="s">
        <v>21</v>
      </c>
      <c r="E385" s="60" t="s">
        <v>341</v>
      </c>
      <c r="F385" s="61">
        <v>405</v>
      </c>
      <c r="G385" s="61">
        <v>390</v>
      </c>
      <c r="H385" s="61">
        <v>415</v>
      </c>
      <c r="I385" s="61">
        <v>425</v>
      </c>
      <c r="J385" s="61">
        <v>435</v>
      </c>
      <c r="K385" s="61">
        <v>415</v>
      </c>
      <c r="L385" s="65">
        <f aca="true" t="shared" si="46" ref="L385:L392">100000/F385</f>
        <v>246.91358024691357</v>
      </c>
      <c r="M385" s="66">
        <f>IF(D385="BUY",(K385-F385)*(L385),(F385-K385)*(L385))</f>
        <v>2469.135802469136</v>
      </c>
      <c r="N385" s="67">
        <f>M385/(L385)/F385%</f>
        <v>2.469135802469136</v>
      </c>
      <c r="P385"/>
    </row>
    <row r="386" spans="1:16" s="1" customFormat="1" ht="16.5" customHeight="1">
      <c r="A386" s="60">
        <v>2</v>
      </c>
      <c r="B386" s="64">
        <v>43433</v>
      </c>
      <c r="C386" s="60" t="s">
        <v>478</v>
      </c>
      <c r="D386" s="60" t="s">
        <v>21</v>
      </c>
      <c r="E386" s="60" t="s">
        <v>205</v>
      </c>
      <c r="F386" s="61">
        <v>159</v>
      </c>
      <c r="G386" s="61">
        <v>153</v>
      </c>
      <c r="H386" s="61">
        <v>162</v>
      </c>
      <c r="I386" s="61">
        <v>165</v>
      </c>
      <c r="J386" s="61">
        <v>167</v>
      </c>
      <c r="K386" s="61">
        <v>153</v>
      </c>
      <c r="L386" s="65">
        <f>100000/F386</f>
        <v>628.930817610063</v>
      </c>
      <c r="M386" s="66">
        <f>IF(D386="BUY",(K386-F386)*(L386),(F386-K386)*(L386))</f>
        <v>-3773.5849056603774</v>
      </c>
      <c r="N386" s="67">
        <f>M386/(L386)/F386%</f>
        <v>-3.773584905660377</v>
      </c>
      <c r="P386"/>
    </row>
    <row r="387" spans="1:16" s="1" customFormat="1" ht="16.5" customHeight="1">
      <c r="A387" s="60">
        <v>3</v>
      </c>
      <c r="B387" s="64">
        <v>43433</v>
      </c>
      <c r="C387" s="60" t="s">
        <v>478</v>
      </c>
      <c r="D387" s="60" t="s">
        <v>21</v>
      </c>
      <c r="E387" s="60" t="s">
        <v>572</v>
      </c>
      <c r="F387" s="61">
        <v>170</v>
      </c>
      <c r="G387" s="61">
        <v>164</v>
      </c>
      <c r="H387" s="61">
        <v>173</v>
      </c>
      <c r="I387" s="61">
        <v>176</v>
      </c>
      <c r="J387" s="61">
        <v>179</v>
      </c>
      <c r="K387" s="61">
        <v>173</v>
      </c>
      <c r="L387" s="65">
        <f>100000/F387</f>
        <v>588.2352941176471</v>
      </c>
      <c r="M387" s="66">
        <f>IF(D387="BUY",(K387-F387)*(L387),(F387-K387)*(L387))</f>
        <v>1764.7058823529412</v>
      </c>
      <c r="N387" s="67">
        <f>M387/(L387)/F387%</f>
        <v>1.7647058823529411</v>
      </c>
      <c r="P387"/>
    </row>
    <row r="388" spans="1:16" s="1" customFormat="1" ht="16.5" customHeight="1">
      <c r="A388" s="60">
        <v>4</v>
      </c>
      <c r="B388" s="64">
        <v>43432</v>
      </c>
      <c r="C388" s="60" t="s">
        <v>478</v>
      </c>
      <c r="D388" s="60" t="s">
        <v>21</v>
      </c>
      <c r="E388" s="60" t="s">
        <v>469</v>
      </c>
      <c r="F388" s="61">
        <v>1120</v>
      </c>
      <c r="G388" s="61">
        <v>1085</v>
      </c>
      <c r="H388" s="61">
        <v>1140</v>
      </c>
      <c r="I388" s="61">
        <v>1160</v>
      </c>
      <c r="J388" s="61">
        <v>1180</v>
      </c>
      <c r="K388" s="61">
        <v>1085</v>
      </c>
      <c r="L388" s="65">
        <f t="shared" si="46"/>
        <v>89.28571428571429</v>
      </c>
      <c r="M388" s="66">
        <f>IF(D388="BUY",(K388-F388)*(L388),(F388-K388)*(L388))</f>
        <v>-3125</v>
      </c>
      <c r="N388" s="67">
        <f>M388/(L388)/F388%</f>
        <v>-3.125</v>
      </c>
      <c r="P388"/>
    </row>
    <row r="389" spans="1:16" s="1" customFormat="1" ht="16.5" customHeight="1">
      <c r="A389" s="60">
        <v>5</v>
      </c>
      <c r="B389" s="64">
        <v>43431</v>
      </c>
      <c r="C389" s="60" t="s">
        <v>478</v>
      </c>
      <c r="D389" s="60" t="s">
        <v>21</v>
      </c>
      <c r="E389" s="60" t="s">
        <v>637</v>
      </c>
      <c r="F389" s="61">
        <v>980</v>
      </c>
      <c r="G389" s="61">
        <v>950</v>
      </c>
      <c r="H389" s="61">
        <v>1000</v>
      </c>
      <c r="I389" s="61">
        <v>1020</v>
      </c>
      <c r="J389" s="61">
        <v>1040</v>
      </c>
      <c r="K389" s="61">
        <v>1000</v>
      </c>
      <c r="L389" s="65">
        <f t="shared" si="46"/>
        <v>102.04081632653062</v>
      </c>
      <c r="M389" s="66">
        <f>IF(D389="BUY",(K389-F389)*(L389),(F389-K389)*(L389))</f>
        <v>2040.8163265306123</v>
      </c>
      <c r="N389" s="67">
        <f>M389/(L389)/F389%</f>
        <v>2.0408163265306123</v>
      </c>
      <c r="P389"/>
    </row>
    <row r="390" spans="1:16" ht="15.75">
      <c r="A390" s="60">
        <v>6</v>
      </c>
      <c r="B390" s="64">
        <v>43430</v>
      </c>
      <c r="C390" s="60" t="s">
        <v>478</v>
      </c>
      <c r="D390" s="60" t="s">
        <v>21</v>
      </c>
      <c r="E390" s="60" t="s">
        <v>558</v>
      </c>
      <c r="F390" s="61">
        <v>413</v>
      </c>
      <c r="G390" s="61">
        <v>390</v>
      </c>
      <c r="H390" s="61">
        <v>420</v>
      </c>
      <c r="I390" s="61">
        <v>427</v>
      </c>
      <c r="J390" s="61">
        <v>434</v>
      </c>
      <c r="K390" s="61">
        <v>420</v>
      </c>
      <c r="L390" s="65">
        <f t="shared" si="46"/>
        <v>242.13075060532688</v>
      </c>
      <c r="M390" s="66">
        <f aca="true" t="shared" si="47" ref="M390:M395">IF(D390="BUY",(K390-F390)*(L390),(F390-K390)*(L390))</f>
        <v>1694.915254237288</v>
      </c>
      <c r="N390" s="67">
        <f aca="true" t="shared" si="48" ref="N390:N395">M390/(L390)/F390%</f>
        <v>1.6949152542372883</v>
      </c>
      <c r="P390" s="1"/>
    </row>
    <row r="391" spans="1:14" ht="15.75">
      <c r="A391" s="60">
        <v>7</v>
      </c>
      <c r="B391" s="64">
        <v>43426</v>
      </c>
      <c r="C391" s="60" t="s">
        <v>478</v>
      </c>
      <c r="D391" s="60" t="s">
        <v>21</v>
      </c>
      <c r="E391" s="60" t="s">
        <v>179</v>
      </c>
      <c r="F391" s="61">
        <v>533</v>
      </c>
      <c r="G391" s="61">
        <v>515</v>
      </c>
      <c r="H391" s="61">
        <v>543</v>
      </c>
      <c r="I391" s="61">
        <v>553</v>
      </c>
      <c r="J391" s="61">
        <v>563</v>
      </c>
      <c r="K391" s="61">
        <v>543</v>
      </c>
      <c r="L391" s="65">
        <f t="shared" si="46"/>
        <v>187.6172607879925</v>
      </c>
      <c r="M391" s="66">
        <f t="shared" si="47"/>
        <v>1876.1726078799252</v>
      </c>
      <c r="N391" s="67">
        <f t="shared" si="48"/>
        <v>1.876172607879925</v>
      </c>
    </row>
    <row r="392" spans="1:14" ht="15.75">
      <c r="A392" s="60">
        <v>8</v>
      </c>
      <c r="B392" s="64">
        <v>43425</v>
      </c>
      <c r="C392" s="60" t="s">
        <v>478</v>
      </c>
      <c r="D392" s="60" t="s">
        <v>21</v>
      </c>
      <c r="E392" s="60" t="s">
        <v>532</v>
      </c>
      <c r="F392" s="61">
        <v>2415</v>
      </c>
      <c r="G392" s="61">
        <v>2365</v>
      </c>
      <c r="H392" s="61">
        <v>2445</v>
      </c>
      <c r="I392" s="61">
        <v>2475</v>
      </c>
      <c r="J392" s="61">
        <v>2505</v>
      </c>
      <c r="K392" s="61">
        <v>2445</v>
      </c>
      <c r="L392" s="65">
        <f t="shared" si="46"/>
        <v>41.40786749482402</v>
      </c>
      <c r="M392" s="66">
        <f t="shared" si="47"/>
        <v>1242.2360248447205</v>
      </c>
      <c r="N392" s="67">
        <f t="shared" si="48"/>
        <v>1.2422360248447206</v>
      </c>
    </row>
    <row r="393" spans="1:14" ht="15.75">
      <c r="A393" s="60">
        <v>9</v>
      </c>
      <c r="B393" s="64">
        <v>43425</v>
      </c>
      <c r="C393" s="60" t="s">
        <v>478</v>
      </c>
      <c r="D393" s="60" t="s">
        <v>21</v>
      </c>
      <c r="E393" s="60" t="s">
        <v>631</v>
      </c>
      <c r="F393" s="61">
        <v>182</v>
      </c>
      <c r="G393" s="61">
        <v>175</v>
      </c>
      <c r="H393" s="61">
        <v>186</v>
      </c>
      <c r="I393" s="61">
        <v>190</v>
      </c>
      <c r="J393" s="61">
        <v>194</v>
      </c>
      <c r="K393" s="61">
        <v>175</v>
      </c>
      <c r="L393" s="65">
        <f aca="true" t="shared" si="49" ref="L393:L403">100000/F393</f>
        <v>549.4505494505495</v>
      </c>
      <c r="M393" s="66">
        <f t="shared" si="47"/>
        <v>-3846.1538461538466</v>
      </c>
      <c r="N393" s="67">
        <f t="shared" si="48"/>
        <v>-3.846153846153846</v>
      </c>
    </row>
    <row r="394" spans="1:14" ht="15.75">
      <c r="A394" s="60">
        <v>10</v>
      </c>
      <c r="B394" s="64">
        <v>43424</v>
      </c>
      <c r="C394" s="60" t="s">
        <v>478</v>
      </c>
      <c r="D394" s="60" t="s">
        <v>21</v>
      </c>
      <c r="E394" s="60" t="s">
        <v>59</v>
      </c>
      <c r="F394" s="61">
        <v>339</v>
      </c>
      <c r="G394" s="61">
        <v>328</v>
      </c>
      <c r="H394" s="61">
        <v>345</v>
      </c>
      <c r="I394" s="61">
        <v>351</v>
      </c>
      <c r="J394" s="61">
        <v>357</v>
      </c>
      <c r="K394" s="61">
        <v>328</v>
      </c>
      <c r="L394" s="65">
        <f t="shared" si="49"/>
        <v>294.9852507374631</v>
      </c>
      <c r="M394" s="66">
        <f t="shared" si="47"/>
        <v>-3244.837758112094</v>
      </c>
      <c r="N394" s="67">
        <f t="shared" si="48"/>
        <v>-3.2448377581120944</v>
      </c>
    </row>
    <row r="395" spans="1:14" ht="15.75">
      <c r="A395" s="60">
        <v>11</v>
      </c>
      <c r="B395" s="64">
        <v>43423</v>
      </c>
      <c r="C395" s="60" t="s">
        <v>478</v>
      </c>
      <c r="D395" s="60" t="s">
        <v>21</v>
      </c>
      <c r="E395" s="60" t="s">
        <v>558</v>
      </c>
      <c r="F395" s="61">
        <v>405</v>
      </c>
      <c r="G395" s="61">
        <v>391</v>
      </c>
      <c r="H395" s="61">
        <v>412</v>
      </c>
      <c r="I395" s="61">
        <v>420</v>
      </c>
      <c r="J395" s="61">
        <v>428</v>
      </c>
      <c r="K395" s="61">
        <v>412</v>
      </c>
      <c r="L395" s="65">
        <f t="shared" si="49"/>
        <v>246.91358024691357</v>
      </c>
      <c r="M395" s="66">
        <f t="shared" si="47"/>
        <v>1728.395061728395</v>
      </c>
      <c r="N395" s="67">
        <f t="shared" si="48"/>
        <v>1.7283950617283952</v>
      </c>
    </row>
    <row r="396" spans="1:14" ht="15.75">
      <c r="A396" s="60">
        <v>12</v>
      </c>
      <c r="B396" s="64">
        <v>43420</v>
      </c>
      <c r="C396" s="60" t="s">
        <v>478</v>
      </c>
      <c r="D396" s="60" t="s">
        <v>21</v>
      </c>
      <c r="E396" s="60" t="s">
        <v>254</v>
      </c>
      <c r="F396" s="61">
        <v>289</v>
      </c>
      <c r="G396" s="61">
        <v>280</v>
      </c>
      <c r="H396" s="61">
        <v>294</v>
      </c>
      <c r="I396" s="61">
        <v>299</v>
      </c>
      <c r="J396" s="61">
        <v>302</v>
      </c>
      <c r="K396" s="61">
        <v>293.6</v>
      </c>
      <c r="L396" s="65">
        <f t="shared" si="49"/>
        <v>346.02076124567475</v>
      </c>
      <c r="M396" s="66">
        <f aca="true" t="shared" si="50" ref="M396:M403">IF(D396="BUY",(K396-F396)*(L396),(F396-K396)*(L396))</f>
        <v>1591.6955017301118</v>
      </c>
      <c r="N396" s="67">
        <f aca="true" t="shared" si="51" ref="N396:N403">M396/(L396)/F396%</f>
        <v>1.5916955017301115</v>
      </c>
    </row>
    <row r="397" spans="1:14" ht="15.75">
      <c r="A397" s="60">
        <v>13</v>
      </c>
      <c r="B397" s="64">
        <v>43419</v>
      </c>
      <c r="C397" s="60" t="s">
        <v>478</v>
      </c>
      <c r="D397" s="60" t="s">
        <v>21</v>
      </c>
      <c r="E397" s="60" t="s">
        <v>100</v>
      </c>
      <c r="F397" s="61">
        <v>220</v>
      </c>
      <c r="G397" s="61">
        <v>230</v>
      </c>
      <c r="H397" s="61">
        <v>225</v>
      </c>
      <c r="I397" s="61">
        <v>230</v>
      </c>
      <c r="J397" s="61">
        <v>235</v>
      </c>
      <c r="K397" s="61">
        <v>235</v>
      </c>
      <c r="L397" s="65">
        <f t="shared" si="49"/>
        <v>454.54545454545456</v>
      </c>
      <c r="M397" s="66">
        <f t="shared" si="50"/>
        <v>6818.181818181818</v>
      </c>
      <c r="N397" s="67">
        <f t="shared" si="51"/>
        <v>6.8181818181818175</v>
      </c>
    </row>
    <row r="398" spans="1:14" ht="15.75">
      <c r="A398" s="60">
        <v>14</v>
      </c>
      <c r="B398" s="64">
        <v>43418</v>
      </c>
      <c r="C398" s="60" t="s">
        <v>478</v>
      </c>
      <c r="D398" s="60" t="s">
        <v>21</v>
      </c>
      <c r="E398" s="60" t="s">
        <v>84</v>
      </c>
      <c r="F398" s="61">
        <v>714</v>
      </c>
      <c r="G398" s="61">
        <v>690</v>
      </c>
      <c r="H398" s="61">
        <v>726</v>
      </c>
      <c r="I398" s="61">
        <v>738</v>
      </c>
      <c r="J398" s="61">
        <v>750</v>
      </c>
      <c r="K398" s="61">
        <v>725.5</v>
      </c>
      <c r="L398" s="65">
        <f t="shared" si="49"/>
        <v>140.0560224089636</v>
      </c>
      <c r="M398" s="66">
        <f t="shared" si="50"/>
        <v>1610.6442577030814</v>
      </c>
      <c r="N398" s="67">
        <f t="shared" si="51"/>
        <v>1.6106442577030813</v>
      </c>
    </row>
    <row r="399" spans="1:14" ht="15.75">
      <c r="A399" s="60">
        <v>15</v>
      </c>
      <c r="B399" s="64">
        <v>43417</v>
      </c>
      <c r="C399" s="60" t="s">
        <v>478</v>
      </c>
      <c r="D399" s="60" t="s">
        <v>21</v>
      </c>
      <c r="E399" s="60" t="s">
        <v>118</v>
      </c>
      <c r="F399" s="61">
        <v>218.5</v>
      </c>
      <c r="G399" s="61">
        <v>211</v>
      </c>
      <c r="H399" s="61">
        <v>223</v>
      </c>
      <c r="I399" s="61">
        <v>227</v>
      </c>
      <c r="J399" s="61">
        <v>231</v>
      </c>
      <c r="K399" s="61">
        <v>222</v>
      </c>
      <c r="L399" s="65">
        <f t="shared" si="49"/>
        <v>457.66590389016017</v>
      </c>
      <c r="M399" s="66">
        <f t="shared" si="50"/>
        <v>1601.8306636155605</v>
      </c>
      <c r="N399" s="67">
        <f t="shared" si="51"/>
        <v>1.6018306636155606</v>
      </c>
    </row>
    <row r="400" spans="1:14" ht="15.75">
      <c r="A400" s="60">
        <v>16</v>
      </c>
      <c r="B400" s="64">
        <v>43413</v>
      </c>
      <c r="C400" s="60" t="s">
        <v>478</v>
      </c>
      <c r="D400" s="60" t="s">
        <v>21</v>
      </c>
      <c r="E400" s="60" t="s">
        <v>599</v>
      </c>
      <c r="F400" s="61">
        <v>820</v>
      </c>
      <c r="G400" s="61">
        <v>795</v>
      </c>
      <c r="H400" s="61">
        <v>835</v>
      </c>
      <c r="I400" s="61">
        <v>850</v>
      </c>
      <c r="J400" s="61">
        <v>865</v>
      </c>
      <c r="K400" s="61">
        <v>865</v>
      </c>
      <c r="L400" s="65">
        <f t="shared" si="49"/>
        <v>121.95121951219512</v>
      </c>
      <c r="M400" s="66">
        <f t="shared" si="50"/>
        <v>5487.804878048781</v>
      </c>
      <c r="N400" s="67">
        <f t="shared" si="51"/>
        <v>5.487804878048781</v>
      </c>
    </row>
    <row r="401" spans="1:14" ht="15.75">
      <c r="A401" s="60">
        <v>17</v>
      </c>
      <c r="B401" s="64">
        <v>43409</v>
      </c>
      <c r="C401" s="60" t="s">
        <v>478</v>
      </c>
      <c r="D401" s="60" t="s">
        <v>21</v>
      </c>
      <c r="E401" s="60" t="s">
        <v>622</v>
      </c>
      <c r="F401" s="61">
        <v>2206</v>
      </c>
      <c r="G401" s="61">
        <v>2140</v>
      </c>
      <c r="H401" s="61">
        <v>2246</v>
      </c>
      <c r="I401" s="61">
        <v>2286</v>
      </c>
      <c r="J401" s="61">
        <v>2326</v>
      </c>
      <c r="K401" s="61">
        <v>2245</v>
      </c>
      <c r="L401" s="65">
        <f t="shared" si="49"/>
        <v>45.33091568449683</v>
      </c>
      <c r="M401" s="66">
        <f t="shared" si="50"/>
        <v>1767.9057116953763</v>
      </c>
      <c r="N401" s="67">
        <f t="shared" si="51"/>
        <v>1.7679057116953762</v>
      </c>
    </row>
    <row r="402" spans="1:14" ht="15.75">
      <c r="A402" s="60">
        <v>18</v>
      </c>
      <c r="B402" s="64">
        <v>43406</v>
      </c>
      <c r="C402" s="60" t="s">
        <v>478</v>
      </c>
      <c r="D402" s="60" t="s">
        <v>21</v>
      </c>
      <c r="E402" s="60" t="s">
        <v>501</v>
      </c>
      <c r="F402" s="61">
        <v>116</v>
      </c>
      <c r="G402" s="61">
        <v>112</v>
      </c>
      <c r="H402" s="61">
        <v>118.5</v>
      </c>
      <c r="I402" s="61">
        <v>121</v>
      </c>
      <c r="J402" s="61">
        <v>123</v>
      </c>
      <c r="K402" s="61">
        <v>118.5</v>
      </c>
      <c r="L402" s="65">
        <f t="shared" si="49"/>
        <v>862.0689655172414</v>
      </c>
      <c r="M402" s="66">
        <f t="shared" si="50"/>
        <v>2155.1724137931033</v>
      </c>
      <c r="N402" s="67">
        <f t="shared" si="51"/>
        <v>2.155172413793103</v>
      </c>
    </row>
    <row r="403" spans="1:14" ht="15.75">
      <c r="A403" s="60">
        <v>19</v>
      </c>
      <c r="B403" s="64">
        <v>43405</v>
      </c>
      <c r="C403" s="60" t="s">
        <v>478</v>
      </c>
      <c r="D403" s="60" t="s">
        <v>21</v>
      </c>
      <c r="E403" s="60" t="s">
        <v>25</v>
      </c>
      <c r="F403" s="61">
        <v>688</v>
      </c>
      <c r="G403" s="61">
        <v>663</v>
      </c>
      <c r="H403" s="61">
        <v>703</v>
      </c>
      <c r="I403" s="61">
        <v>718</v>
      </c>
      <c r="J403" s="61">
        <v>733</v>
      </c>
      <c r="K403" s="61">
        <v>663</v>
      </c>
      <c r="L403" s="65">
        <f t="shared" si="49"/>
        <v>145.34883720930233</v>
      </c>
      <c r="M403" s="66">
        <f t="shared" si="50"/>
        <v>-3633.720930232558</v>
      </c>
      <c r="N403" s="67">
        <f t="shared" si="51"/>
        <v>-3.6337209302325584</v>
      </c>
    </row>
    <row r="404" spans="1:13" ht="15.75">
      <c r="A404" s="13" t="s">
        <v>27</v>
      </c>
      <c r="B404" s="23"/>
      <c r="C404" s="15"/>
      <c r="D404" s="16"/>
      <c r="E404" s="17"/>
      <c r="F404" s="17"/>
      <c r="G404" s="18"/>
      <c r="H404" s="17"/>
      <c r="I404" s="17"/>
      <c r="J404" s="17"/>
      <c r="K404" s="20"/>
      <c r="L404" s="21"/>
      <c r="M404" s="1"/>
    </row>
    <row r="405" spans="1:11" ht="15.75">
      <c r="A405" s="13" t="s">
        <v>27</v>
      </c>
      <c r="B405" s="23"/>
      <c r="C405" s="24"/>
      <c r="D405" s="25"/>
      <c r="E405" s="26"/>
      <c r="F405" s="26"/>
      <c r="G405" s="27"/>
      <c r="H405" s="26"/>
      <c r="I405" s="26"/>
      <c r="J405" s="26"/>
      <c r="K405" s="26"/>
    </row>
    <row r="406" ht="15.75">
      <c r="L406" s="21"/>
    </row>
    <row r="407" spans="3:9" ht="16.5" thickBot="1">
      <c r="C407" s="26"/>
      <c r="D407" s="26"/>
      <c r="E407" s="26"/>
      <c r="F407" s="29"/>
      <c r="G407" s="30"/>
      <c r="H407" s="31" t="s">
        <v>28</v>
      </c>
      <c r="I407" s="31"/>
    </row>
    <row r="408" spans="3:9" ht="15.75">
      <c r="C408" s="119" t="s">
        <v>29</v>
      </c>
      <c r="D408" s="119"/>
      <c r="E408" s="33">
        <v>19</v>
      </c>
      <c r="F408" s="34">
        <f>F409+F410+F411+F412+F413+F414</f>
        <v>99.99999999999999</v>
      </c>
      <c r="G408" s="35">
        <v>19</v>
      </c>
      <c r="H408" s="36">
        <f>G409/G408%</f>
        <v>73.6842105263158</v>
      </c>
      <c r="I408" s="36"/>
    </row>
    <row r="409" spans="3:9" ht="15.75">
      <c r="C409" s="115" t="s">
        <v>30</v>
      </c>
      <c r="D409" s="115"/>
      <c r="E409" s="37">
        <v>14</v>
      </c>
      <c r="F409" s="38">
        <f>(E409/E408)*100</f>
        <v>73.68421052631578</v>
      </c>
      <c r="G409" s="35">
        <v>14</v>
      </c>
      <c r="H409" s="32"/>
      <c r="I409" s="32"/>
    </row>
    <row r="410" spans="3:9" ht="15.75">
      <c r="C410" s="115" t="s">
        <v>32</v>
      </c>
      <c r="D410" s="115"/>
      <c r="E410" s="37">
        <v>0</v>
      </c>
      <c r="F410" s="38">
        <f>(E410/E408)*100</f>
        <v>0</v>
      </c>
      <c r="G410" s="40"/>
      <c r="H410" s="35"/>
      <c r="I410" s="35"/>
    </row>
    <row r="411" spans="3:9" ht="15.75">
      <c r="C411" s="115" t="s">
        <v>33</v>
      </c>
      <c r="D411" s="115"/>
      <c r="E411" s="37">
        <v>0</v>
      </c>
      <c r="F411" s="38">
        <f>(E411/E408)*100</f>
        <v>0</v>
      </c>
      <c r="G411" s="40"/>
      <c r="H411" s="35"/>
      <c r="I411" s="35"/>
    </row>
    <row r="412" spans="3:9" ht="15.75">
      <c r="C412" s="115" t="s">
        <v>34</v>
      </c>
      <c r="D412" s="115"/>
      <c r="E412" s="37">
        <v>5</v>
      </c>
      <c r="F412" s="38">
        <f>(E412/E408)*100</f>
        <v>26.31578947368421</v>
      </c>
      <c r="G412" s="40"/>
      <c r="H412" s="26" t="s">
        <v>35</v>
      </c>
      <c r="I412" s="26"/>
    </row>
    <row r="413" spans="3:9" ht="15.75">
      <c r="C413" s="115" t="s">
        <v>36</v>
      </c>
      <c r="D413" s="115"/>
      <c r="E413" s="37">
        <v>0</v>
      </c>
      <c r="F413" s="38">
        <f>(E413/E408)*100</f>
        <v>0</v>
      </c>
      <c r="G413" s="40"/>
      <c r="H413" s="26"/>
      <c r="I413" s="26"/>
    </row>
    <row r="414" spans="3:9" ht="16.5" thickBot="1">
      <c r="C414" s="116" t="s">
        <v>37</v>
      </c>
      <c r="D414" s="116"/>
      <c r="E414" s="42"/>
      <c r="F414" s="43">
        <f>(E414/E408)*100</f>
        <v>0</v>
      </c>
      <c r="G414" s="40"/>
      <c r="H414" s="26"/>
      <c r="I414" s="26"/>
    </row>
    <row r="415" spans="1:14" ht="15.75">
      <c r="A415" s="45" t="s">
        <v>38</v>
      </c>
      <c r="B415" s="14"/>
      <c r="C415" s="15"/>
      <c r="D415" s="15"/>
      <c r="E415" s="17"/>
      <c r="F415" s="17"/>
      <c r="G415" s="46"/>
      <c r="H415" s="47"/>
      <c r="I415" s="47"/>
      <c r="J415" s="47"/>
      <c r="K415" s="17"/>
      <c r="L415" s="21"/>
      <c r="N415" s="44"/>
    </row>
    <row r="416" spans="1:14" ht="15.75">
      <c r="A416" s="16" t="s">
        <v>39</v>
      </c>
      <c r="B416" s="14"/>
      <c r="C416" s="48"/>
      <c r="D416" s="49"/>
      <c r="E416" s="50"/>
      <c r="F416" s="47"/>
      <c r="G416" s="46"/>
      <c r="H416" s="47"/>
      <c r="I416" s="47"/>
      <c r="J416" s="47"/>
      <c r="K416" s="17"/>
      <c r="L416" s="21"/>
      <c r="M416" s="28"/>
      <c r="N416" s="28"/>
    </row>
    <row r="417" spans="1:14" ht="15.75">
      <c r="A417" s="16" t="s">
        <v>40</v>
      </c>
      <c r="B417" s="14"/>
      <c r="C417" s="15"/>
      <c r="D417" s="49"/>
      <c r="E417" s="50"/>
      <c r="F417" s="47"/>
      <c r="G417" s="46"/>
      <c r="H417" s="51"/>
      <c r="I417" s="51"/>
      <c r="J417" s="51"/>
      <c r="K417" s="17"/>
      <c r="L417" s="21"/>
      <c r="N417" s="21"/>
    </row>
    <row r="418" spans="1:14" ht="15.75">
      <c r="A418" s="16" t="s">
        <v>41</v>
      </c>
      <c r="B418" s="48"/>
      <c r="C418" s="15"/>
      <c r="D418" s="49"/>
      <c r="E418" s="50"/>
      <c r="F418" s="47"/>
      <c r="G418" s="52"/>
      <c r="H418" s="51"/>
      <c r="I418" s="51"/>
      <c r="J418" s="51"/>
      <c r="K418" s="17"/>
      <c r="L418" s="21"/>
      <c r="N418" s="21"/>
    </row>
    <row r="419" spans="1:14" ht="15.75">
      <c r="A419" s="16" t="s">
        <v>42</v>
      </c>
      <c r="B419" s="39"/>
      <c r="C419" s="15"/>
      <c r="D419" s="53"/>
      <c r="E419" s="47"/>
      <c r="F419" s="47"/>
      <c r="G419" s="52"/>
      <c r="H419" s="51"/>
      <c r="I419" s="51"/>
      <c r="J419" s="51"/>
      <c r="K419" s="47"/>
      <c r="L419" s="21"/>
      <c r="M419" s="21"/>
      <c r="N419" s="21"/>
    </row>
    <row r="420" spans="1:14" ht="16.5" thickBot="1">
      <c r="A420" s="16" t="s">
        <v>42</v>
      </c>
      <c r="B420" s="39"/>
      <c r="C420" s="15"/>
      <c r="D420" s="53"/>
      <c r="E420" s="47"/>
      <c r="F420" s="47"/>
      <c r="G420" s="52"/>
      <c r="H420" s="51"/>
      <c r="I420" s="51"/>
      <c r="J420" s="51"/>
      <c r="K420" s="47"/>
      <c r="L420" s="21"/>
      <c r="M420" s="21"/>
      <c r="N420" s="21"/>
    </row>
    <row r="421" spans="1:14" ht="15.75" customHeight="1" thickBot="1">
      <c r="A421" s="124" t="s">
        <v>0</v>
      </c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</row>
    <row r="422" spans="1:14" ht="15.75" customHeight="1" thickBot="1">
      <c r="A422" s="124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</row>
    <row r="423" spans="1:14" ht="15" customHeight="1">
      <c r="A423" s="124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</row>
    <row r="424" spans="1:14" ht="15.75">
      <c r="A424" s="125" t="s">
        <v>616</v>
      </c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</row>
    <row r="425" spans="1:14" ht="15.75">
      <c r="A425" s="125" t="s">
        <v>615</v>
      </c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</row>
    <row r="426" spans="1:14" ht="16.5" thickBot="1">
      <c r="A426" s="126" t="s">
        <v>3</v>
      </c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</row>
    <row r="427" spans="1:14" ht="15.75">
      <c r="A427" s="127" t="s">
        <v>610</v>
      </c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</row>
    <row r="428" spans="1:14" ht="15.75">
      <c r="A428" s="127" t="s">
        <v>5</v>
      </c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</row>
    <row r="429" spans="1:14" ht="15">
      <c r="A429" s="122" t="s">
        <v>6</v>
      </c>
      <c r="B429" s="118" t="s">
        <v>7</v>
      </c>
      <c r="C429" s="117" t="s">
        <v>8</v>
      </c>
      <c r="D429" s="122" t="s">
        <v>9</v>
      </c>
      <c r="E429" s="117" t="s">
        <v>10</v>
      </c>
      <c r="F429" s="117" t="s">
        <v>11</v>
      </c>
      <c r="G429" s="117" t="s">
        <v>12</v>
      </c>
      <c r="H429" s="117" t="s">
        <v>13</v>
      </c>
      <c r="I429" s="117" t="s">
        <v>14</v>
      </c>
      <c r="J429" s="117" t="s">
        <v>15</v>
      </c>
      <c r="K429" s="120" t="s">
        <v>16</v>
      </c>
      <c r="L429" s="117" t="s">
        <v>17</v>
      </c>
      <c r="M429" s="117" t="s">
        <v>18</v>
      </c>
      <c r="N429" s="117" t="s">
        <v>19</v>
      </c>
    </row>
    <row r="430" spans="1:14" ht="15">
      <c r="A430" s="122"/>
      <c r="B430" s="133"/>
      <c r="C430" s="117"/>
      <c r="D430" s="122"/>
      <c r="E430" s="118"/>
      <c r="F430" s="117"/>
      <c r="G430" s="117"/>
      <c r="H430" s="117"/>
      <c r="I430" s="117"/>
      <c r="J430" s="117"/>
      <c r="K430" s="120"/>
      <c r="L430" s="117"/>
      <c r="M430" s="117"/>
      <c r="N430" s="117"/>
    </row>
    <row r="431" spans="1:14" ht="15.75">
      <c r="A431" s="60">
        <v>1</v>
      </c>
      <c r="B431" s="64">
        <v>43404</v>
      </c>
      <c r="C431" s="60" t="s">
        <v>478</v>
      </c>
      <c r="D431" s="60" t="s">
        <v>21</v>
      </c>
      <c r="E431" s="60" t="s">
        <v>617</v>
      </c>
      <c r="F431" s="61">
        <v>1030</v>
      </c>
      <c r="G431" s="61">
        <v>995</v>
      </c>
      <c r="H431" s="61">
        <v>1050</v>
      </c>
      <c r="I431" s="61">
        <v>1070</v>
      </c>
      <c r="J431" s="61">
        <v>1090</v>
      </c>
      <c r="K431" s="61">
        <v>1050</v>
      </c>
      <c r="L431" s="65">
        <f>100000/F431</f>
        <v>97.0873786407767</v>
      </c>
      <c r="M431" s="66">
        <f>IF(D431="BUY",(K431-F431)*(L431),(F431-K431)*(L431))</f>
        <v>1941.747572815534</v>
      </c>
      <c r="N431" s="67">
        <f>M431/(L431)/F431%</f>
        <v>1.9417475728155338</v>
      </c>
    </row>
    <row r="432" spans="1:14" ht="15.75">
      <c r="A432" s="60">
        <v>2</v>
      </c>
      <c r="B432" s="64">
        <v>43403</v>
      </c>
      <c r="C432" s="60" t="s">
        <v>478</v>
      </c>
      <c r="D432" s="60" t="s">
        <v>21</v>
      </c>
      <c r="E432" s="60" t="s">
        <v>548</v>
      </c>
      <c r="F432" s="61">
        <v>1480</v>
      </c>
      <c r="G432" s="61">
        <v>1440</v>
      </c>
      <c r="H432" s="61">
        <v>1505</v>
      </c>
      <c r="I432" s="61">
        <v>1530</v>
      </c>
      <c r="J432" s="61">
        <v>1555</v>
      </c>
      <c r="K432" s="61">
        <v>1505</v>
      </c>
      <c r="L432" s="65">
        <f>100000/F432</f>
        <v>67.56756756756756</v>
      </c>
      <c r="M432" s="66">
        <f>IF(D432="BUY",(K432-F432)*(L432),(F432-K432)*(L432))</f>
        <v>1689.1891891891892</v>
      </c>
      <c r="N432" s="67">
        <f>M432/(L432)/F432%</f>
        <v>1.689189189189189</v>
      </c>
    </row>
    <row r="433" spans="1:14" ht="15.75">
      <c r="A433" s="60">
        <v>3</v>
      </c>
      <c r="B433" s="64">
        <v>43403</v>
      </c>
      <c r="C433" s="60" t="s">
        <v>478</v>
      </c>
      <c r="D433" s="60" t="s">
        <v>21</v>
      </c>
      <c r="E433" s="60" t="s">
        <v>557</v>
      </c>
      <c r="F433" s="61">
        <v>553</v>
      </c>
      <c r="G433" s="61">
        <v>536</v>
      </c>
      <c r="H433" s="61">
        <v>563</v>
      </c>
      <c r="I433" s="61">
        <v>573</v>
      </c>
      <c r="J433" s="61">
        <v>583</v>
      </c>
      <c r="K433" s="61">
        <v>563</v>
      </c>
      <c r="L433" s="65">
        <f>100000/F433</f>
        <v>180.83182640144665</v>
      </c>
      <c r="M433" s="66">
        <f>IF(D433="BUY",(K433-F433)*(L433),(F433-K433)*(L433))</f>
        <v>1808.3182640144664</v>
      </c>
      <c r="N433" s="67">
        <f>M433/(L433)/F433%</f>
        <v>1.8083182640144664</v>
      </c>
    </row>
    <row r="434" spans="1:14" ht="15.75">
      <c r="A434" s="60">
        <v>4</v>
      </c>
      <c r="B434" s="64">
        <v>43402</v>
      </c>
      <c r="C434" s="60" t="s">
        <v>478</v>
      </c>
      <c r="D434" s="60" t="s">
        <v>21</v>
      </c>
      <c r="E434" s="60" t="s">
        <v>144</v>
      </c>
      <c r="F434" s="61">
        <v>230</v>
      </c>
      <c r="G434" s="61">
        <v>221</v>
      </c>
      <c r="H434" s="61">
        <v>235</v>
      </c>
      <c r="I434" s="61">
        <v>340</v>
      </c>
      <c r="J434" s="61">
        <v>245</v>
      </c>
      <c r="K434" s="61">
        <v>240</v>
      </c>
      <c r="L434" s="65">
        <f>100000/F434</f>
        <v>434.7826086956522</v>
      </c>
      <c r="M434" s="66">
        <f>IF(D434="BUY",(K434-F434)*(L434),(F434-K434)*(L434))</f>
        <v>4347.826086956522</v>
      </c>
      <c r="N434" s="67">
        <f>M434/(L434)/F434%</f>
        <v>4.347826086956522</v>
      </c>
    </row>
    <row r="435" spans="1:14" ht="15.75">
      <c r="A435" s="60">
        <v>5</v>
      </c>
      <c r="B435" s="64">
        <v>43399</v>
      </c>
      <c r="C435" s="60" t="s">
        <v>478</v>
      </c>
      <c r="D435" s="60" t="s">
        <v>21</v>
      </c>
      <c r="E435" s="60" t="s">
        <v>492</v>
      </c>
      <c r="F435" s="61">
        <v>101</v>
      </c>
      <c r="G435" s="61">
        <v>96</v>
      </c>
      <c r="H435" s="61">
        <v>103.5</v>
      </c>
      <c r="I435" s="61">
        <v>106</v>
      </c>
      <c r="J435" s="61">
        <v>108.5</v>
      </c>
      <c r="K435" s="61">
        <v>108</v>
      </c>
      <c r="L435" s="65">
        <f aca="true" t="shared" si="52" ref="L435:L440">100000/F435</f>
        <v>990.0990099009902</v>
      </c>
      <c r="M435" s="66">
        <f>IF(D435="BUY",(K435-F435)*(L435),(F435-K435)*(L435))</f>
        <v>6930.693069306931</v>
      </c>
      <c r="N435" s="67">
        <f>M435/(L435)/F435%</f>
        <v>6.930693069306931</v>
      </c>
    </row>
    <row r="436" spans="1:14" ht="15.75">
      <c r="A436" s="60">
        <v>6</v>
      </c>
      <c r="B436" s="64">
        <v>43398</v>
      </c>
      <c r="C436" s="60" t="s">
        <v>478</v>
      </c>
      <c r="D436" s="60" t="s">
        <v>21</v>
      </c>
      <c r="E436" s="60" t="s">
        <v>209</v>
      </c>
      <c r="F436" s="61">
        <v>278</v>
      </c>
      <c r="G436" s="61">
        <v>267</v>
      </c>
      <c r="H436" s="61">
        <v>284</v>
      </c>
      <c r="I436" s="61">
        <v>290</v>
      </c>
      <c r="J436" s="61">
        <v>296</v>
      </c>
      <c r="K436" s="61">
        <v>267</v>
      </c>
      <c r="L436" s="65">
        <f t="shared" si="52"/>
        <v>359.71223021582733</v>
      </c>
      <c r="M436" s="66">
        <f aca="true" t="shared" si="53" ref="M436:M445">IF(D436="BUY",(K436-F436)*(L436),(F436-K436)*(L436))</f>
        <v>-3956.8345323741005</v>
      </c>
      <c r="N436" s="67">
        <f aca="true" t="shared" si="54" ref="N436:N445">M436/(L436)/F436%</f>
        <v>-3.956834532374101</v>
      </c>
    </row>
    <row r="437" spans="1:14" ht="15.75">
      <c r="A437" s="60">
        <v>7</v>
      </c>
      <c r="B437" s="64">
        <v>43397</v>
      </c>
      <c r="C437" s="60" t="s">
        <v>478</v>
      </c>
      <c r="D437" s="60" t="s">
        <v>21</v>
      </c>
      <c r="E437" s="60" t="s">
        <v>532</v>
      </c>
      <c r="F437" s="61">
        <v>2310</v>
      </c>
      <c r="G437" s="61">
        <v>2265</v>
      </c>
      <c r="H437" s="61">
        <v>2340</v>
      </c>
      <c r="I437" s="61">
        <v>2370</v>
      </c>
      <c r="J437" s="61">
        <v>2400</v>
      </c>
      <c r="K437" s="61">
        <v>2339</v>
      </c>
      <c r="L437" s="65">
        <f t="shared" si="52"/>
        <v>43.29004329004329</v>
      </c>
      <c r="M437" s="66">
        <f t="shared" si="53"/>
        <v>1255.4112554112555</v>
      </c>
      <c r="N437" s="67">
        <f t="shared" si="54"/>
        <v>1.2554112554112553</v>
      </c>
    </row>
    <row r="438" spans="1:14" ht="15.75">
      <c r="A438" s="60">
        <v>8</v>
      </c>
      <c r="B438" s="64">
        <v>43397</v>
      </c>
      <c r="C438" s="60" t="s">
        <v>478</v>
      </c>
      <c r="D438" s="60" t="s">
        <v>94</v>
      </c>
      <c r="E438" s="60" t="s">
        <v>217</v>
      </c>
      <c r="F438" s="61">
        <v>450</v>
      </c>
      <c r="G438" s="61">
        <v>464</v>
      </c>
      <c r="H438" s="61">
        <v>442</v>
      </c>
      <c r="I438" s="61">
        <v>434</v>
      </c>
      <c r="J438" s="61">
        <v>426</v>
      </c>
      <c r="K438" s="61">
        <v>464</v>
      </c>
      <c r="L438" s="65">
        <f t="shared" si="52"/>
        <v>222.22222222222223</v>
      </c>
      <c r="M438" s="66">
        <f t="shared" si="53"/>
        <v>-3111.1111111111113</v>
      </c>
      <c r="N438" s="67">
        <f t="shared" si="54"/>
        <v>-3.111111111111111</v>
      </c>
    </row>
    <row r="439" spans="1:14" ht="15.75">
      <c r="A439" s="60">
        <v>9</v>
      </c>
      <c r="B439" s="64">
        <v>43396</v>
      </c>
      <c r="C439" s="60" t="s">
        <v>478</v>
      </c>
      <c r="D439" s="60" t="s">
        <v>94</v>
      </c>
      <c r="E439" s="60" t="s">
        <v>217</v>
      </c>
      <c r="F439" s="61">
        <v>461</v>
      </c>
      <c r="G439" s="61">
        <v>474</v>
      </c>
      <c r="H439" s="61">
        <v>453</v>
      </c>
      <c r="I439" s="61">
        <v>445</v>
      </c>
      <c r="J439" s="61">
        <v>437</v>
      </c>
      <c r="K439" s="61">
        <v>453</v>
      </c>
      <c r="L439" s="65">
        <f t="shared" si="52"/>
        <v>216.91973969631238</v>
      </c>
      <c r="M439" s="66">
        <f t="shared" si="53"/>
        <v>1735.357917570499</v>
      </c>
      <c r="N439" s="67">
        <f t="shared" si="54"/>
        <v>1.7353579175704987</v>
      </c>
    </row>
    <row r="440" spans="1:14" ht="15.75">
      <c r="A440" s="60">
        <v>10</v>
      </c>
      <c r="B440" s="64">
        <v>43392</v>
      </c>
      <c r="C440" s="60" t="s">
        <v>478</v>
      </c>
      <c r="D440" s="60" t="s">
        <v>94</v>
      </c>
      <c r="E440" s="60" t="s">
        <v>423</v>
      </c>
      <c r="F440" s="61">
        <v>685</v>
      </c>
      <c r="G440" s="61">
        <v>705</v>
      </c>
      <c r="H440" s="61">
        <v>673</v>
      </c>
      <c r="I440" s="61">
        <v>660</v>
      </c>
      <c r="J440" s="61">
        <v>648</v>
      </c>
      <c r="K440" s="61">
        <v>648</v>
      </c>
      <c r="L440" s="65">
        <f t="shared" si="52"/>
        <v>145.98540145985402</v>
      </c>
      <c r="M440" s="66">
        <f t="shared" si="53"/>
        <v>5401.459854014599</v>
      </c>
      <c r="N440" s="67">
        <f t="shared" si="54"/>
        <v>5.401459854014599</v>
      </c>
    </row>
    <row r="441" spans="1:14" ht="15.75">
      <c r="A441" s="60">
        <v>11</v>
      </c>
      <c r="B441" s="64">
        <v>43389</v>
      </c>
      <c r="C441" s="60" t="s">
        <v>478</v>
      </c>
      <c r="D441" s="60" t="s">
        <v>21</v>
      </c>
      <c r="E441" s="60" t="s">
        <v>583</v>
      </c>
      <c r="F441" s="61">
        <v>170</v>
      </c>
      <c r="G441" s="61">
        <v>165</v>
      </c>
      <c r="H441" s="61">
        <v>173</v>
      </c>
      <c r="I441" s="61">
        <v>176</v>
      </c>
      <c r="J441" s="61">
        <v>179</v>
      </c>
      <c r="K441" s="61">
        <v>173</v>
      </c>
      <c r="L441" s="65">
        <f>100000/F441</f>
        <v>588.2352941176471</v>
      </c>
      <c r="M441" s="66">
        <f t="shared" si="53"/>
        <v>1764.7058823529412</v>
      </c>
      <c r="N441" s="67">
        <f t="shared" si="54"/>
        <v>1.7647058823529411</v>
      </c>
    </row>
    <row r="442" spans="1:14" ht="15.75">
      <c r="A442" s="60">
        <v>12</v>
      </c>
      <c r="B442" s="64">
        <v>43385</v>
      </c>
      <c r="C442" s="60" t="s">
        <v>478</v>
      </c>
      <c r="D442" s="60" t="s">
        <v>21</v>
      </c>
      <c r="E442" s="60" t="s">
        <v>55</v>
      </c>
      <c r="F442" s="61">
        <v>81.5</v>
      </c>
      <c r="G442" s="61">
        <v>75</v>
      </c>
      <c r="H442" s="61">
        <v>84</v>
      </c>
      <c r="I442" s="61">
        <v>86.5</v>
      </c>
      <c r="J442" s="61">
        <v>89</v>
      </c>
      <c r="K442" s="61">
        <v>84</v>
      </c>
      <c r="L442" s="65">
        <f>100000/F442</f>
        <v>1226.993865030675</v>
      </c>
      <c r="M442" s="66">
        <f t="shared" si="53"/>
        <v>3067.4846625766872</v>
      </c>
      <c r="N442" s="67">
        <f t="shared" si="54"/>
        <v>3.067484662576687</v>
      </c>
    </row>
    <row r="443" spans="1:14" ht="15.75">
      <c r="A443" s="60">
        <v>13</v>
      </c>
      <c r="B443" s="64">
        <v>43384</v>
      </c>
      <c r="C443" s="60" t="s">
        <v>478</v>
      </c>
      <c r="D443" s="60" t="s">
        <v>21</v>
      </c>
      <c r="E443" s="60" t="s">
        <v>612</v>
      </c>
      <c r="F443" s="61">
        <v>332</v>
      </c>
      <c r="G443" s="61">
        <v>317</v>
      </c>
      <c r="H443" s="61">
        <v>338</v>
      </c>
      <c r="I443" s="61">
        <v>344</v>
      </c>
      <c r="J443" s="61">
        <v>350</v>
      </c>
      <c r="K443" s="61">
        <v>344</v>
      </c>
      <c r="L443" s="65">
        <f>100000/F443</f>
        <v>301.2048192771084</v>
      </c>
      <c r="M443" s="66">
        <f t="shared" si="53"/>
        <v>3614.457831325301</v>
      </c>
      <c r="N443" s="67">
        <f t="shared" si="54"/>
        <v>3.6144578313253013</v>
      </c>
    </row>
    <row r="444" spans="1:14" ht="15.75">
      <c r="A444" s="60">
        <v>14</v>
      </c>
      <c r="B444" s="64">
        <v>43377</v>
      </c>
      <c r="C444" s="60" t="s">
        <v>478</v>
      </c>
      <c r="D444" s="60" t="s">
        <v>94</v>
      </c>
      <c r="E444" s="60" t="s">
        <v>69</v>
      </c>
      <c r="F444" s="61">
        <v>1130</v>
      </c>
      <c r="G444" s="61">
        <v>1162</v>
      </c>
      <c r="H444" s="61">
        <v>1110</v>
      </c>
      <c r="I444" s="61">
        <v>1090</v>
      </c>
      <c r="J444" s="61">
        <v>1070</v>
      </c>
      <c r="K444" s="61">
        <v>1070</v>
      </c>
      <c r="L444" s="65">
        <f>100000/F444</f>
        <v>88.49557522123894</v>
      </c>
      <c r="M444" s="66">
        <f t="shared" si="53"/>
        <v>5309.734513274336</v>
      </c>
      <c r="N444" s="67">
        <f t="shared" si="54"/>
        <v>5.309734513274336</v>
      </c>
    </row>
    <row r="445" spans="1:14" ht="15.75">
      <c r="A445" s="60">
        <v>15</v>
      </c>
      <c r="B445" s="64">
        <v>43376</v>
      </c>
      <c r="C445" s="60" t="s">
        <v>478</v>
      </c>
      <c r="D445" s="60" t="s">
        <v>21</v>
      </c>
      <c r="E445" s="60" t="s">
        <v>374</v>
      </c>
      <c r="F445" s="61">
        <v>77</v>
      </c>
      <c r="G445" s="61">
        <v>73.5</v>
      </c>
      <c r="H445" s="61">
        <v>79</v>
      </c>
      <c r="I445" s="61">
        <v>81</v>
      </c>
      <c r="J445" s="61">
        <v>83</v>
      </c>
      <c r="K445" s="61">
        <v>73.5</v>
      </c>
      <c r="L445" s="65">
        <f>100000/F445</f>
        <v>1298.7012987012988</v>
      </c>
      <c r="M445" s="66">
        <f t="shared" si="53"/>
        <v>-4545.454545454546</v>
      </c>
      <c r="N445" s="67">
        <f t="shared" si="54"/>
        <v>-4.545454545454545</v>
      </c>
    </row>
    <row r="446" spans="1:13" ht="15.75">
      <c r="A446" s="13" t="s">
        <v>27</v>
      </c>
      <c r="B446" s="23"/>
      <c r="C446" s="15"/>
      <c r="D446" s="16"/>
      <c r="E446" s="17"/>
      <c r="F446" s="17"/>
      <c r="G446" s="18"/>
      <c r="H446" s="17"/>
      <c r="I446" s="17"/>
      <c r="J446" s="17"/>
      <c r="K446" s="20"/>
      <c r="L446" s="21"/>
      <c r="M446" s="1"/>
    </row>
    <row r="447" spans="1:11" ht="15.75">
      <c r="A447" s="13" t="s">
        <v>27</v>
      </c>
      <c r="B447" s="23"/>
      <c r="C447" s="24"/>
      <c r="D447" s="25"/>
      <c r="E447" s="26"/>
      <c r="F447" s="26"/>
      <c r="G447" s="27"/>
      <c r="H447" s="26"/>
      <c r="I447" s="26"/>
      <c r="J447" s="26"/>
      <c r="K447" s="26"/>
    </row>
    <row r="448" ht="15.75">
      <c r="L448" s="21"/>
    </row>
    <row r="449" spans="3:9" ht="16.5" thickBot="1">
      <c r="C449" s="26"/>
      <c r="D449" s="26"/>
      <c r="E449" s="26"/>
      <c r="F449" s="29"/>
      <c r="G449" s="30"/>
      <c r="H449" s="31" t="s">
        <v>28</v>
      </c>
      <c r="I449" s="31"/>
    </row>
    <row r="450" spans="3:9" ht="15.75">
      <c r="C450" s="119" t="s">
        <v>29</v>
      </c>
      <c r="D450" s="119"/>
      <c r="E450" s="33">
        <v>15</v>
      </c>
      <c r="F450" s="34">
        <f>F451+F452+F453+F454+F455+F456</f>
        <v>100</v>
      </c>
      <c r="G450" s="35">
        <v>15</v>
      </c>
      <c r="H450" s="36">
        <f>G451/G450%</f>
        <v>80</v>
      </c>
      <c r="I450" s="36"/>
    </row>
    <row r="451" spans="3:9" ht="15.75">
      <c r="C451" s="115" t="s">
        <v>30</v>
      </c>
      <c r="D451" s="115"/>
      <c r="E451" s="37">
        <v>12</v>
      </c>
      <c r="F451" s="38">
        <f>(E451/E450)*100</f>
        <v>80</v>
      </c>
      <c r="G451" s="35">
        <v>12</v>
      </c>
      <c r="H451" s="32"/>
      <c r="I451" s="32"/>
    </row>
    <row r="452" spans="3:9" ht="15.75">
      <c r="C452" s="115" t="s">
        <v>32</v>
      </c>
      <c r="D452" s="115"/>
      <c r="E452" s="37">
        <v>0</v>
      </c>
      <c r="F452" s="38">
        <f>(E452/E450)*100</f>
        <v>0</v>
      </c>
      <c r="G452" s="40"/>
      <c r="H452" s="35"/>
      <c r="I452" s="35"/>
    </row>
    <row r="453" spans="3:9" ht="15.75">
      <c r="C453" s="115" t="s">
        <v>33</v>
      </c>
      <c r="D453" s="115"/>
      <c r="E453" s="37">
        <v>0</v>
      </c>
      <c r="F453" s="38">
        <f>(E453/E450)*100</f>
        <v>0</v>
      </c>
      <c r="G453" s="40"/>
      <c r="H453" s="35"/>
      <c r="I453" s="35"/>
    </row>
    <row r="454" spans="3:9" ht="15.75">
      <c r="C454" s="115" t="s">
        <v>34</v>
      </c>
      <c r="D454" s="115"/>
      <c r="E454" s="37">
        <v>3</v>
      </c>
      <c r="F454" s="38">
        <f>(E454/E450)*100</f>
        <v>20</v>
      </c>
      <c r="G454" s="40"/>
      <c r="H454" s="26" t="s">
        <v>35</v>
      </c>
      <c r="I454" s="26"/>
    </row>
    <row r="455" spans="3:9" ht="15.75">
      <c r="C455" s="115" t="s">
        <v>36</v>
      </c>
      <c r="D455" s="115"/>
      <c r="E455" s="37">
        <v>0</v>
      </c>
      <c r="F455" s="38">
        <f>(E455/E450)*100</f>
        <v>0</v>
      </c>
      <c r="G455" s="40"/>
      <c r="H455" s="26"/>
      <c r="I455" s="26"/>
    </row>
    <row r="456" spans="3:9" ht="16.5" thickBot="1">
      <c r="C456" s="116" t="s">
        <v>37</v>
      </c>
      <c r="D456" s="116"/>
      <c r="E456" s="42"/>
      <c r="F456" s="43">
        <f>(E456/E450)*100</f>
        <v>0</v>
      </c>
      <c r="G456" s="40"/>
      <c r="H456" s="26"/>
      <c r="I456" s="26"/>
    </row>
    <row r="457" spans="1:14" ht="15.75">
      <c r="A457" s="45" t="s">
        <v>38</v>
      </c>
      <c r="B457" s="14"/>
      <c r="C457" s="15"/>
      <c r="D457" s="15"/>
      <c r="E457" s="17"/>
      <c r="F457" s="17"/>
      <c r="G457" s="46"/>
      <c r="H457" s="47"/>
      <c r="I457" s="47"/>
      <c r="J457" s="47"/>
      <c r="K457" s="17"/>
      <c r="L457" s="21"/>
      <c r="N457" s="44"/>
    </row>
    <row r="458" spans="1:14" ht="15.75">
      <c r="A458" s="16" t="s">
        <v>39</v>
      </c>
      <c r="B458" s="14"/>
      <c r="C458" s="48"/>
      <c r="D458" s="49"/>
      <c r="E458" s="50"/>
      <c r="F458" s="47"/>
      <c r="G458" s="46"/>
      <c r="H458" s="47"/>
      <c r="I458" s="47"/>
      <c r="J458" s="47"/>
      <c r="K458" s="17"/>
      <c r="L458" s="21"/>
      <c r="M458" s="28"/>
      <c r="N458" s="28"/>
    </row>
    <row r="459" spans="1:14" ht="15.75">
      <c r="A459" s="16" t="s">
        <v>40</v>
      </c>
      <c r="B459" s="14"/>
      <c r="C459" s="15"/>
      <c r="D459" s="49"/>
      <c r="E459" s="50"/>
      <c r="F459" s="47"/>
      <c r="G459" s="46"/>
      <c r="H459" s="51"/>
      <c r="I459" s="51"/>
      <c r="J459" s="51"/>
      <c r="K459" s="17"/>
      <c r="L459" s="21"/>
      <c r="N459" s="21"/>
    </row>
    <row r="460" spans="1:14" ht="15.75">
      <c r="A460" s="16" t="s">
        <v>41</v>
      </c>
      <c r="B460" s="48"/>
      <c r="C460" s="15"/>
      <c r="D460" s="49"/>
      <c r="E460" s="50"/>
      <c r="F460" s="47"/>
      <c r="G460" s="52"/>
      <c r="H460" s="51"/>
      <c r="I460" s="51"/>
      <c r="J460" s="51"/>
      <c r="K460" s="17"/>
      <c r="L460" s="21"/>
      <c r="N460" s="21"/>
    </row>
    <row r="461" spans="1:14" ht="15.75">
      <c r="A461" s="16" t="s">
        <v>42</v>
      </c>
      <c r="B461" s="39"/>
      <c r="C461" s="15"/>
      <c r="D461" s="53"/>
      <c r="E461" s="47"/>
      <c r="F461" s="47"/>
      <c r="G461" s="52"/>
      <c r="H461" s="51"/>
      <c r="I461" s="51"/>
      <c r="J461" s="51"/>
      <c r="K461" s="47"/>
      <c r="L461" s="21"/>
      <c r="M461" s="21"/>
      <c r="N461" s="21"/>
    </row>
    <row r="462" spans="1:14" ht="15.75">
      <c r="A462" s="16" t="s">
        <v>42</v>
      </c>
      <c r="B462" s="39"/>
      <c r="C462" s="15"/>
      <c r="D462" s="53"/>
      <c r="E462" s="47"/>
      <c r="F462" s="47"/>
      <c r="G462" s="52"/>
      <c r="H462" s="51"/>
      <c r="I462" s="51"/>
      <c r="J462" s="51"/>
      <c r="K462" s="47"/>
      <c r="L462" s="21"/>
      <c r="M462" s="21"/>
      <c r="N462" s="21"/>
    </row>
    <row r="463" ht="15.75" thickBot="1"/>
    <row r="464" spans="1:14" ht="15.75" customHeight="1" thickBot="1">
      <c r="A464" s="124" t="s">
        <v>0</v>
      </c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</row>
    <row r="465" spans="1:14" ht="15.75" customHeight="1" thickBot="1">
      <c r="A465" s="124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</row>
    <row r="466" spans="1:14" ht="15" customHeight="1">
      <c r="A466" s="124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</row>
    <row r="467" spans="1:14" ht="15.75">
      <c r="A467" s="125" t="s">
        <v>616</v>
      </c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</row>
    <row r="468" spans="1:14" ht="15.75">
      <c r="A468" s="125" t="s">
        <v>615</v>
      </c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</row>
    <row r="469" spans="1:14" ht="16.5" thickBot="1">
      <c r="A469" s="126" t="s">
        <v>3</v>
      </c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</row>
    <row r="470" spans="1:14" ht="15.75">
      <c r="A470" s="127" t="s">
        <v>596</v>
      </c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</row>
    <row r="471" spans="1:14" ht="15.75">
      <c r="A471" s="127" t="s">
        <v>5</v>
      </c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</row>
    <row r="472" spans="1:14" ht="15">
      <c r="A472" s="122" t="s">
        <v>6</v>
      </c>
      <c r="B472" s="118" t="s">
        <v>7</v>
      </c>
      <c r="C472" s="117" t="s">
        <v>8</v>
      </c>
      <c r="D472" s="122" t="s">
        <v>9</v>
      </c>
      <c r="E472" s="117" t="s">
        <v>10</v>
      </c>
      <c r="F472" s="117" t="s">
        <v>11</v>
      </c>
      <c r="G472" s="117" t="s">
        <v>12</v>
      </c>
      <c r="H472" s="117" t="s">
        <v>13</v>
      </c>
      <c r="I472" s="117" t="s">
        <v>14</v>
      </c>
      <c r="J472" s="117" t="s">
        <v>15</v>
      </c>
      <c r="K472" s="120" t="s">
        <v>16</v>
      </c>
      <c r="L472" s="117" t="s">
        <v>17</v>
      </c>
      <c r="M472" s="117" t="s">
        <v>18</v>
      </c>
      <c r="N472" s="117" t="s">
        <v>19</v>
      </c>
    </row>
    <row r="473" spans="1:14" ht="15">
      <c r="A473" s="122"/>
      <c r="B473" s="133"/>
      <c r="C473" s="117"/>
      <c r="D473" s="122"/>
      <c r="E473" s="118"/>
      <c r="F473" s="117"/>
      <c r="G473" s="117"/>
      <c r="H473" s="117"/>
      <c r="I473" s="117"/>
      <c r="J473" s="117"/>
      <c r="K473" s="120"/>
      <c r="L473" s="117"/>
      <c r="M473" s="117"/>
      <c r="N473" s="117"/>
    </row>
    <row r="474" spans="1:14" ht="15.75">
      <c r="A474" s="60">
        <v>1</v>
      </c>
      <c r="B474" s="64">
        <v>43371</v>
      </c>
      <c r="C474" s="60" t="s">
        <v>478</v>
      </c>
      <c r="D474" s="60" t="s">
        <v>94</v>
      </c>
      <c r="E474" s="60" t="s">
        <v>49</v>
      </c>
      <c r="F474" s="61">
        <v>178</v>
      </c>
      <c r="G474" s="61">
        <v>185</v>
      </c>
      <c r="H474" s="61">
        <v>174</v>
      </c>
      <c r="I474" s="61">
        <v>170</v>
      </c>
      <c r="J474" s="61">
        <v>166</v>
      </c>
      <c r="K474" s="61">
        <v>166</v>
      </c>
      <c r="L474" s="65">
        <f aca="true" t="shared" si="55" ref="L474:L480">100000/F474</f>
        <v>561.7977528089888</v>
      </c>
      <c r="M474" s="66">
        <f aca="true" t="shared" si="56" ref="M474:M480">IF(D474="BUY",(K474-F474)*(L474),(F474-K474)*(L474))</f>
        <v>6741.573033707866</v>
      </c>
      <c r="N474" s="67">
        <f aca="true" t="shared" si="57" ref="N474:N480">M474/(L474)/F474%</f>
        <v>6.741573033707865</v>
      </c>
    </row>
    <row r="475" spans="1:14" ht="15.75">
      <c r="A475" s="60">
        <v>2</v>
      </c>
      <c r="B475" s="64">
        <v>43369</v>
      </c>
      <c r="C475" s="60" t="s">
        <v>478</v>
      </c>
      <c r="D475" s="60" t="s">
        <v>21</v>
      </c>
      <c r="E475" s="60" t="s">
        <v>57</v>
      </c>
      <c r="F475" s="61">
        <v>690</v>
      </c>
      <c r="G475" s="61">
        <v>673</v>
      </c>
      <c r="H475" s="61">
        <v>700</v>
      </c>
      <c r="I475" s="61">
        <v>710</v>
      </c>
      <c r="J475" s="61">
        <v>720</v>
      </c>
      <c r="K475" s="61">
        <v>700</v>
      </c>
      <c r="L475" s="65">
        <f>100000/F475</f>
        <v>144.92753623188406</v>
      </c>
      <c r="M475" s="66">
        <f>IF(D475="BUY",(K475-F475)*(L475),(F475-K475)*(L475))</f>
        <v>1449.2753623188405</v>
      </c>
      <c r="N475" s="67">
        <f>M475/(L475)/F475%</f>
        <v>1.4492753623188406</v>
      </c>
    </row>
    <row r="476" spans="1:14" ht="15.75">
      <c r="A476" s="60">
        <v>3</v>
      </c>
      <c r="B476" s="64">
        <v>43364</v>
      </c>
      <c r="C476" s="60" t="s">
        <v>478</v>
      </c>
      <c r="D476" s="60" t="s">
        <v>94</v>
      </c>
      <c r="E476" s="60" t="s">
        <v>587</v>
      </c>
      <c r="F476" s="61">
        <v>446</v>
      </c>
      <c r="G476" s="61">
        <v>458</v>
      </c>
      <c r="H476" s="61">
        <v>440</v>
      </c>
      <c r="I476" s="61">
        <v>432</v>
      </c>
      <c r="J476" s="61">
        <v>426</v>
      </c>
      <c r="K476" s="61">
        <v>432</v>
      </c>
      <c r="L476" s="65">
        <f t="shared" si="55"/>
        <v>224.2152466367713</v>
      </c>
      <c r="M476" s="66">
        <f t="shared" si="56"/>
        <v>3139.013452914798</v>
      </c>
      <c r="N476" s="67">
        <f t="shared" si="57"/>
        <v>3.1390134529147984</v>
      </c>
    </row>
    <row r="477" spans="1:14" ht="15.75">
      <c r="A477" s="60">
        <v>4</v>
      </c>
      <c r="B477" s="64">
        <v>43357</v>
      </c>
      <c r="C477" s="60" t="s">
        <v>478</v>
      </c>
      <c r="D477" s="60" t="s">
        <v>21</v>
      </c>
      <c r="E477" s="60" t="s">
        <v>46</v>
      </c>
      <c r="F477" s="61">
        <v>1220</v>
      </c>
      <c r="G477" s="61">
        <v>1190</v>
      </c>
      <c r="H477" s="61">
        <v>1240</v>
      </c>
      <c r="I477" s="61">
        <v>1260</v>
      </c>
      <c r="J477" s="61">
        <v>1280</v>
      </c>
      <c r="K477" s="61">
        <v>1190</v>
      </c>
      <c r="L477" s="65">
        <f t="shared" si="55"/>
        <v>81.9672131147541</v>
      </c>
      <c r="M477" s="66">
        <f t="shared" si="56"/>
        <v>-2459.016393442623</v>
      </c>
      <c r="N477" s="67">
        <f t="shared" si="57"/>
        <v>-2.459016393442623</v>
      </c>
    </row>
    <row r="478" spans="1:14" ht="15.75">
      <c r="A478" s="60">
        <v>5</v>
      </c>
      <c r="B478" s="64">
        <v>43350</v>
      </c>
      <c r="C478" s="60" t="s">
        <v>478</v>
      </c>
      <c r="D478" s="60" t="s">
        <v>21</v>
      </c>
      <c r="E478" s="60" t="s">
        <v>410</v>
      </c>
      <c r="F478" s="61">
        <v>530</v>
      </c>
      <c r="G478" s="61">
        <v>514</v>
      </c>
      <c r="H478" s="61">
        <v>540</v>
      </c>
      <c r="I478" s="61">
        <v>550</v>
      </c>
      <c r="J478" s="61">
        <v>560</v>
      </c>
      <c r="K478" s="61">
        <v>540</v>
      </c>
      <c r="L478" s="65">
        <f t="shared" si="55"/>
        <v>188.67924528301887</v>
      </c>
      <c r="M478" s="66">
        <f t="shared" si="56"/>
        <v>1886.7924528301887</v>
      </c>
      <c r="N478" s="67">
        <f t="shared" si="57"/>
        <v>1.8867924528301887</v>
      </c>
    </row>
    <row r="479" spans="1:14" ht="15.75">
      <c r="A479" s="60">
        <v>6</v>
      </c>
      <c r="B479" s="64">
        <v>43349</v>
      </c>
      <c r="C479" s="60" t="s">
        <v>478</v>
      </c>
      <c r="D479" s="60" t="s">
        <v>21</v>
      </c>
      <c r="E479" s="60" t="s">
        <v>228</v>
      </c>
      <c r="F479" s="61">
        <v>640</v>
      </c>
      <c r="G479" s="61">
        <v>624</v>
      </c>
      <c r="H479" s="61">
        <v>650</v>
      </c>
      <c r="I479" s="61">
        <v>660</v>
      </c>
      <c r="J479" s="61">
        <v>670</v>
      </c>
      <c r="K479" s="61">
        <v>670</v>
      </c>
      <c r="L479" s="65">
        <f t="shared" si="55"/>
        <v>156.25</v>
      </c>
      <c r="M479" s="66">
        <f t="shared" si="56"/>
        <v>4687.5</v>
      </c>
      <c r="N479" s="67">
        <f t="shared" si="57"/>
        <v>4.6875</v>
      </c>
    </row>
    <row r="480" spans="1:14" ht="15.75">
      <c r="A480" s="60">
        <v>7</v>
      </c>
      <c r="B480" s="64">
        <v>43349</v>
      </c>
      <c r="C480" s="60" t="s">
        <v>478</v>
      </c>
      <c r="D480" s="60" t="s">
        <v>21</v>
      </c>
      <c r="E480" s="60" t="s">
        <v>104</v>
      </c>
      <c r="F480" s="61">
        <v>1164</v>
      </c>
      <c r="G480" s="61">
        <v>1130</v>
      </c>
      <c r="H480" s="61">
        <v>1184</v>
      </c>
      <c r="I480" s="61">
        <v>1204</v>
      </c>
      <c r="J480" s="61">
        <v>1224</v>
      </c>
      <c r="K480" s="61">
        <v>1183</v>
      </c>
      <c r="L480" s="65">
        <f t="shared" si="55"/>
        <v>85.91065292096219</v>
      </c>
      <c r="M480" s="66">
        <f t="shared" si="56"/>
        <v>1632.3024054982816</v>
      </c>
      <c r="N480" s="67">
        <f t="shared" si="57"/>
        <v>1.6323024054982818</v>
      </c>
    </row>
    <row r="481" spans="1:13" ht="15.75">
      <c r="A481" s="13" t="s">
        <v>27</v>
      </c>
      <c r="B481" s="23"/>
      <c r="C481" s="15"/>
      <c r="D481" s="16"/>
      <c r="E481" s="17"/>
      <c r="F481" s="17"/>
      <c r="G481" s="18"/>
      <c r="H481" s="17"/>
      <c r="I481" s="17"/>
      <c r="J481" s="17"/>
      <c r="K481" s="20"/>
      <c r="L481" s="21"/>
      <c r="M481" s="1"/>
    </row>
    <row r="482" spans="1:11" ht="15.75">
      <c r="A482" s="13" t="s">
        <v>27</v>
      </c>
      <c r="B482" s="23"/>
      <c r="C482" s="24"/>
      <c r="D482" s="25"/>
      <c r="E482" s="26"/>
      <c r="F482" s="26"/>
      <c r="G482" s="27"/>
      <c r="H482" s="26"/>
      <c r="I482" s="26"/>
      <c r="J482" s="26"/>
      <c r="K482" s="26"/>
    </row>
    <row r="483" ht="15.75">
      <c r="L483" s="21"/>
    </row>
    <row r="484" spans="3:9" ht="16.5" thickBot="1">
      <c r="C484" s="26"/>
      <c r="D484" s="26"/>
      <c r="E484" s="26"/>
      <c r="F484" s="29"/>
      <c r="G484" s="30"/>
      <c r="H484" s="31" t="s">
        <v>28</v>
      </c>
      <c r="I484" s="31"/>
    </row>
    <row r="485" spans="3:9" ht="15.75">
      <c r="C485" s="119" t="s">
        <v>29</v>
      </c>
      <c r="D485" s="119"/>
      <c r="E485" s="33">
        <v>7</v>
      </c>
      <c r="F485" s="34">
        <f>F486+F487+F488+F489+F490+F491</f>
        <v>100</v>
      </c>
      <c r="G485" s="35">
        <v>7</v>
      </c>
      <c r="H485" s="36">
        <f>G486/G485%</f>
        <v>85.71428571428571</v>
      </c>
      <c r="I485" s="36"/>
    </row>
    <row r="486" spans="3:9" ht="15.75">
      <c r="C486" s="115" t="s">
        <v>30</v>
      </c>
      <c r="D486" s="115"/>
      <c r="E486" s="37">
        <v>6</v>
      </c>
      <c r="F486" s="38">
        <f>(E486/E485)*100</f>
        <v>85.71428571428571</v>
      </c>
      <c r="G486" s="35">
        <v>6</v>
      </c>
      <c r="H486" s="32"/>
      <c r="I486" s="32"/>
    </row>
    <row r="487" spans="3:9" ht="15.75">
      <c r="C487" s="115" t="s">
        <v>32</v>
      </c>
      <c r="D487" s="115"/>
      <c r="E487" s="37">
        <v>0</v>
      </c>
      <c r="F487" s="38">
        <f>(E487/E485)*100</f>
        <v>0</v>
      </c>
      <c r="G487" s="40"/>
      <c r="H487" s="35"/>
      <c r="I487" s="35"/>
    </row>
    <row r="488" spans="3:9" ht="15.75">
      <c r="C488" s="115" t="s">
        <v>33</v>
      </c>
      <c r="D488" s="115"/>
      <c r="E488" s="37">
        <v>0</v>
      </c>
      <c r="F488" s="38">
        <f>(E488/E485)*100</f>
        <v>0</v>
      </c>
      <c r="G488" s="40"/>
      <c r="H488" s="35"/>
      <c r="I488" s="35"/>
    </row>
    <row r="489" spans="3:9" ht="15.75">
      <c r="C489" s="115" t="s">
        <v>34</v>
      </c>
      <c r="D489" s="115"/>
      <c r="E489" s="37">
        <v>1</v>
      </c>
      <c r="F489" s="38">
        <f>(E489/E485)*100</f>
        <v>14.285714285714285</v>
      </c>
      <c r="G489" s="40"/>
      <c r="H489" s="26" t="s">
        <v>35</v>
      </c>
      <c r="I489" s="26"/>
    </row>
    <row r="490" spans="3:9" ht="15.75">
      <c r="C490" s="115" t="s">
        <v>36</v>
      </c>
      <c r="D490" s="115"/>
      <c r="E490" s="37">
        <v>0</v>
      </c>
      <c r="F490" s="38">
        <f>(E490/E485)*100</f>
        <v>0</v>
      </c>
      <c r="G490" s="40"/>
      <c r="H490" s="26"/>
      <c r="I490" s="26"/>
    </row>
    <row r="491" spans="3:9" ht="16.5" thickBot="1">
      <c r="C491" s="116" t="s">
        <v>37</v>
      </c>
      <c r="D491" s="116"/>
      <c r="E491" s="42"/>
      <c r="F491" s="43">
        <f>(E491/E485)*100</f>
        <v>0</v>
      </c>
      <c r="G491" s="40"/>
      <c r="H491" s="26"/>
      <c r="I491" s="26"/>
    </row>
    <row r="492" spans="1:14" ht="15.75">
      <c r="A492" s="45" t="s">
        <v>38</v>
      </c>
      <c r="B492" s="14"/>
      <c r="C492" s="15"/>
      <c r="D492" s="15"/>
      <c r="E492" s="17"/>
      <c r="F492" s="17"/>
      <c r="G492" s="46"/>
      <c r="H492" s="47"/>
      <c r="I492" s="47"/>
      <c r="J492" s="47"/>
      <c r="K492" s="17"/>
      <c r="L492" s="21"/>
      <c r="N492" s="44"/>
    </row>
    <row r="493" spans="1:14" ht="15.75">
      <c r="A493" s="16" t="s">
        <v>39</v>
      </c>
      <c r="B493" s="14"/>
      <c r="C493" s="48"/>
      <c r="D493" s="49"/>
      <c r="E493" s="50"/>
      <c r="F493" s="47"/>
      <c r="G493" s="46"/>
      <c r="H493" s="47"/>
      <c r="I493" s="47"/>
      <c r="J493" s="47"/>
      <c r="K493" s="17"/>
      <c r="L493" s="21"/>
      <c r="M493" s="28"/>
      <c r="N493" s="28"/>
    </row>
    <row r="494" spans="1:14" ht="15.75">
      <c r="A494" s="16" t="s">
        <v>40</v>
      </c>
      <c r="B494" s="14"/>
      <c r="C494" s="15"/>
      <c r="D494" s="49"/>
      <c r="E494" s="50"/>
      <c r="F494" s="47"/>
      <c r="G494" s="46"/>
      <c r="H494" s="51"/>
      <c r="I494" s="51"/>
      <c r="J494" s="51"/>
      <c r="K494" s="17"/>
      <c r="L494" s="21"/>
      <c r="N494" s="21"/>
    </row>
    <row r="495" spans="1:14" ht="15.75">
      <c r="A495" s="16" t="s">
        <v>41</v>
      </c>
      <c r="B495" s="48"/>
      <c r="C495" s="15"/>
      <c r="D495" s="49"/>
      <c r="E495" s="50"/>
      <c r="F495" s="47"/>
      <c r="G495" s="52"/>
      <c r="H495" s="51"/>
      <c r="I495" s="51"/>
      <c r="J495" s="51"/>
      <c r="K495" s="17"/>
      <c r="L495" s="21"/>
      <c r="N495" s="21"/>
    </row>
    <row r="496" spans="1:14" ht="15.75">
      <c r="A496" s="16" t="s">
        <v>42</v>
      </c>
      <c r="B496" s="39"/>
      <c r="C496" s="15"/>
      <c r="D496" s="53"/>
      <c r="E496" s="47"/>
      <c r="F496" s="47"/>
      <c r="G496" s="52"/>
      <c r="H496" s="51"/>
      <c r="I496" s="51"/>
      <c r="J496" s="51"/>
      <c r="K496" s="47"/>
      <c r="L496" s="21"/>
      <c r="M496" s="21"/>
      <c r="N496" s="21"/>
    </row>
    <row r="497" spans="1:14" ht="16.5" thickBot="1">
      <c r="A497" s="16" t="s">
        <v>42</v>
      </c>
      <c r="B497" s="39"/>
      <c r="C497" s="15"/>
      <c r="D497" s="53"/>
      <c r="E497" s="47"/>
      <c r="F497" s="47"/>
      <c r="G497" s="52"/>
      <c r="H497" s="51"/>
      <c r="I497" s="51"/>
      <c r="J497" s="51"/>
      <c r="K497" s="47"/>
      <c r="L497" s="21"/>
      <c r="M497" s="21"/>
      <c r="N497" s="21"/>
    </row>
    <row r="498" spans="1:14" ht="15.75" thickBot="1">
      <c r="A498" s="124" t="s">
        <v>0</v>
      </c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</row>
    <row r="499" spans="1:14" ht="15.75" thickBot="1">
      <c r="A499" s="124"/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</row>
    <row r="500" spans="1:14" ht="15">
      <c r="A500" s="124"/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</row>
    <row r="501" spans="1:14" ht="15.75">
      <c r="A501" s="125" t="s">
        <v>1</v>
      </c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</row>
    <row r="502" spans="1:14" ht="15.75">
      <c r="A502" s="125" t="s">
        <v>2</v>
      </c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</row>
    <row r="503" spans="1:14" ht="16.5" thickBot="1">
      <c r="A503" s="126" t="s">
        <v>3</v>
      </c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</row>
    <row r="504" spans="1:14" ht="15.75">
      <c r="A504" s="127" t="s">
        <v>579</v>
      </c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</row>
    <row r="505" spans="1:14" ht="15.75">
      <c r="A505" s="127" t="s">
        <v>5</v>
      </c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</row>
    <row r="506" spans="1:14" ht="15">
      <c r="A506" s="122" t="s">
        <v>6</v>
      </c>
      <c r="B506" s="118" t="s">
        <v>7</v>
      </c>
      <c r="C506" s="117" t="s">
        <v>8</v>
      </c>
      <c r="D506" s="122" t="s">
        <v>9</v>
      </c>
      <c r="E506" s="117" t="s">
        <v>10</v>
      </c>
      <c r="F506" s="117" t="s">
        <v>11</v>
      </c>
      <c r="G506" s="117" t="s">
        <v>12</v>
      </c>
      <c r="H506" s="117" t="s">
        <v>13</v>
      </c>
      <c r="I506" s="117" t="s">
        <v>14</v>
      </c>
      <c r="J506" s="117" t="s">
        <v>15</v>
      </c>
      <c r="K506" s="120" t="s">
        <v>16</v>
      </c>
      <c r="L506" s="117" t="s">
        <v>17</v>
      </c>
      <c r="M506" s="117" t="s">
        <v>18</v>
      </c>
      <c r="N506" s="117" t="s">
        <v>19</v>
      </c>
    </row>
    <row r="507" spans="1:14" ht="15">
      <c r="A507" s="122"/>
      <c r="B507" s="133"/>
      <c r="C507" s="117"/>
      <c r="D507" s="122"/>
      <c r="E507" s="118"/>
      <c r="F507" s="117"/>
      <c r="G507" s="117"/>
      <c r="H507" s="117"/>
      <c r="I507" s="117"/>
      <c r="J507" s="117"/>
      <c r="K507" s="120"/>
      <c r="L507" s="117"/>
      <c r="M507" s="117"/>
      <c r="N507" s="117"/>
    </row>
    <row r="508" spans="1:14" ht="15.75">
      <c r="A508" s="60">
        <v>1</v>
      </c>
      <c r="B508" s="64">
        <v>43341</v>
      </c>
      <c r="C508" s="60" t="s">
        <v>478</v>
      </c>
      <c r="D508" s="60" t="s">
        <v>21</v>
      </c>
      <c r="E508" s="60" t="s">
        <v>590</v>
      </c>
      <c r="F508" s="61">
        <v>400</v>
      </c>
      <c r="G508" s="61">
        <v>389</v>
      </c>
      <c r="H508" s="61">
        <v>406</v>
      </c>
      <c r="I508" s="61">
        <v>412</v>
      </c>
      <c r="J508" s="61">
        <v>418</v>
      </c>
      <c r="K508" s="61">
        <v>406</v>
      </c>
      <c r="L508" s="65">
        <f aca="true" t="shared" si="58" ref="L508:L519">100000/F508</f>
        <v>250</v>
      </c>
      <c r="M508" s="66">
        <f aca="true" t="shared" si="59" ref="M508:M519">IF(D508="BUY",(K508-F508)*(L508),(F508-K508)*(L508))</f>
        <v>1500</v>
      </c>
      <c r="N508" s="67">
        <f aca="true" t="shared" si="60" ref="N508:N513">M508/(L508)/F508%</f>
        <v>1.5</v>
      </c>
    </row>
    <row r="509" spans="1:14" ht="15.75">
      <c r="A509" s="60">
        <v>2</v>
      </c>
      <c r="B509" s="64">
        <v>43340</v>
      </c>
      <c r="C509" s="60" t="s">
        <v>478</v>
      </c>
      <c r="D509" s="60" t="s">
        <v>21</v>
      </c>
      <c r="E509" s="60" t="s">
        <v>64</v>
      </c>
      <c r="F509" s="61">
        <v>332</v>
      </c>
      <c r="G509" s="61">
        <v>323</v>
      </c>
      <c r="H509" s="61">
        <v>337</v>
      </c>
      <c r="I509" s="61">
        <v>343</v>
      </c>
      <c r="J509" s="61">
        <v>347</v>
      </c>
      <c r="K509" s="61">
        <v>337</v>
      </c>
      <c r="L509" s="65">
        <f>100000/F509</f>
        <v>301.2048192771084</v>
      </c>
      <c r="M509" s="66">
        <f t="shared" si="59"/>
        <v>1506.0240963855422</v>
      </c>
      <c r="N509" s="67">
        <f t="shared" si="60"/>
        <v>1.5060240963855422</v>
      </c>
    </row>
    <row r="510" spans="1:14" ht="15.75">
      <c r="A510" s="60">
        <v>3</v>
      </c>
      <c r="B510" s="64">
        <v>43340</v>
      </c>
      <c r="C510" s="60" t="s">
        <v>478</v>
      </c>
      <c r="D510" s="60" t="s">
        <v>21</v>
      </c>
      <c r="E510" s="60" t="s">
        <v>530</v>
      </c>
      <c r="F510" s="61">
        <v>338</v>
      </c>
      <c r="G510" s="61">
        <v>325</v>
      </c>
      <c r="H510" s="61">
        <v>346</v>
      </c>
      <c r="I510" s="61">
        <v>354</v>
      </c>
      <c r="J510" s="61">
        <v>362</v>
      </c>
      <c r="K510" s="61">
        <v>346</v>
      </c>
      <c r="L510" s="65">
        <f>100000/F510</f>
        <v>295.85798816568047</v>
      </c>
      <c r="M510" s="66">
        <f t="shared" si="59"/>
        <v>2366.8639053254437</v>
      </c>
      <c r="N510" s="67">
        <f t="shared" si="60"/>
        <v>2.366863905325444</v>
      </c>
    </row>
    <row r="511" spans="1:14" ht="15.75">
      <c r="A511" s="60">
        <v>4</v>
      </c>
      <c r="B511" s="64">
        <v>43339</v>
      </c>
      <c r="C511" s="60" t="s">
        <v>478</v>
      </c>
      <c r="D511" s="60" t="s">
        <v>21</v>
      </c>
      <c r="E511" s="60" t="s">
        <v>429</v>
      </c>
      <c r="F511" s="61">
        <v>627</v>
      </c>
      <c r="G511" s="61">
        <v>609</v>
      </c>
      <c r="H511" s="61">
        <v>637</v>
      </c>
      <c r="I511" s="61">
        <v>647</v>
      </c>
      <c r="J511" s="61">
        <v>657</v>
      </c>
      <c r="K511" s="61">
        <v>637</v>
      </c>
      <c r="L511" s="65">
        <f>100000/F511</f>
        <v>159.4896331738437</v>
      </c>
      <c r="M511" s="66">
        <f t="shared" si="59"/>
        <v>1594.896331738437</v>
      </c>
      <c r="N511" s="67">
        <f t="shared" si="60"/>
        <v>1.594896331738437</v>
      </c>
    </row>
    <row r="512" spans="1:14" ht="15.75">
      <c r="A512" s="60">
        <v>5</v>
      </c>
      <c r="B512" s="64">
        <v>43336</v>
      </c>
      <c r="C512" s="60" t="s">
        <v>478</v>
      </c>
      <c r="D512" s="60" t="s">
        <v>21</v>
      </c>
      <c r="E512" s="60" t="s">
        <v>64</v>
      </c>
      <c r="F512" s="61">
        <v>220</v>
      </c>
      <c r="G512" s="61">
        <v>212</v>
      </c>
      <c r="H512" s="61">
        <v>225</v>
      </c>
      <c r="I512" s="61">
        <v>230</v>
      </c>
      <c r="J512" s="61">
        <v>235</v>
      </c>
      <c r="K512" s="61">
        <v>235</v>
      </c>
      <c r="L512" s="65">
        <f>100000/F512</f>
        <v>454.54545454545456</v>
      </c>
      <c r="M512" s="66">
        <f t="shared" si="59"/>
        <v>6818.181818181818</v>
      </c>
      <c r="N512" s="67">
        <f t="shared" si="60"/>
        <v>6.8181818181818175</v>
      </c>
    </row>
    <row r="513" spans="1:14" ht="15.75">
      <c r="A513" s="60">
        <v>6</v>
      </c>
      <c r="B513" s="64">
        <v>43335</v>
      </c>
      <c r="C513" s="60" t="s">
        <v>478</v>
      </c>
      <c r="D513" s="60" t="s">
        <v>21</v>
      </c>
      <c r="E513" s="60" t="s">
        <v>548</v>
      </c>
      <c r="F513" s="61">
        <v>1311</v>
      </c>
      <c r="G513" s="61">
        <v>1280</v>
      </c>
      <c r="H513" s="61">
        <v>1331</v>
      </c>
      <c r="I513" s="61">
        <v>1351</v>
      </c>
      <c r="J513" s="61">
        <v>1371</v>
      </c>
      <c r="K513" s="61">
        <v>1280</v>
      </c>
      <c r="L513" s="65">
        <f>100000/F513</f>
        <v>76.27765064836004</v>
      </c>
      <c r="M513" s="66">
        <f t="shared" si="59"/>
        <v>-2364.607170099161</v>
      </c>
      <c r="N513" s="67">
        <f t="shared" si="60"/>
        <v>-2.364607170099161</v>
      </c>
    </row>
    <row r="514" spans="1:14" ht="15.75">
      <c r="A514" s="60">
        <v>7</v>
      </c>
      <c r="B514" s="64">
        <v>43335</v>
      </c>
      <c r="C514" s="60" t="s">
        <v>478</v>
      </c>
      <c r="D514" s="60" t="s">
        <v>21</v>
      </c>
      <c r="E514" s="60" t="s">
        <v>587</v>
      </c>
      <c r="F514" s="61">
        <v>484</v>
      </c>
      <c r="G514" s="61">
        <v>470</v>
      </c>
      <c r="H514" s="61">
        <v>494</v>
      </c>
      <c r="I514" s="61">
        <v>504</v>
      </c>
      <c r="J514" s="61">
        <v>514</v>
      </c>
      <c r="K514" s="61">
        <v>484</v>
      </c>
      <c r="L514" s="65">
        <f t="shared" si="58"/>
        <v>206.61157024793388</v>
      </c>
      <c r="M514" s="66">
        <f t="shared" si="59"/>
        <v>0</v>
      </c>
      <c r="N514" s="67">
        <f aca="true" t="shared" si="61" ref="N514:N519">M514/(L514)/F514%</f>
        <v>0</v>
      </c>
    </row>
    <row r="515" spans="1:14" ht="15.75">
      <c r="A515" s="60">
        <v>8</v>
      </c>
      <c r="B515" s="64">
        <v>43333</v>
      </c>
      <c r="C515" s="60" t="s">
        <v>478</v>
      </c>
      <c r="D515" s="60" t="s">
        <v>21</v>
      </c>
      <c r="E515" s="60" t="s">
        <v>404</v>
      </c>
      <c r="F515" s="61">
        <v>465</v>
      </c>
      <c r="G515" s="61">
        <v>448</v>
      </c>
      <c r="H515" s="61">
        <v>473</v>
      </c>
      <c r="I515" s="61">
        <v>481</v>
      </c>
      <c r="J515" s="61">
        <v>489</v>
      </c>
      <c r="K515" s="61">
        <v>471.9</v>
      </c>
      <c r="L515" s="65">
        <f t="shared" si="58"/>
        <v>215.05376344086022</v>
      </c>
      <c r="M515" s="66">
        <f t="shared" si="59"/>
        <v>1483.8709677419306</v>
      </c>
      <c r="N515" s="67">
        <f t="shared" si="61"/>
        <v>1.4838709677419304</v>
      </c>
    </row>
    <row r="516" spans="1:14" ht="15.75">
      <c r="A516" s="60">
        <v>9</v>
      </c>
      <c r="B516" s="64">
        <v>43326</v>
      </c>
      <c r="C516" s="60" t="s">
        <v>478</v>
      </c>
      <c r="D516" s="60" t="s">
        <v>21</v>
      </c>
      <c r="E516" s="60" t="s">
        <v>511</v>
      </c>
      <c r="F516" s="61">
        <v>706</v>
      </c>
      <c r="G516" s="61">
        <v>685</v>
      </c>
      <c r="H516" s="61">
        <v>720</v>
      </c>
      <c r="I516" s="61">
        <v>734</v>
      </c>
      <c r="J516" s="61">
        <v>748</v>
      </c>
      <c r="K516" s="61">
        <v>685</v>
      </c>
      <c r="L516" s="65">
        <f t="shared" si="58"/>
        <v>141.643059490085</v>
      </c>
      <c r="M516" s="66">
        <f t="shared" si="59"/>
        <v>-2974.504249291785</v>
      </c>
      <c r="N516" s="67">
        <f t="shared" si="61"/>
        <v>-2.974504249291785</v>
      </c>
    </row>
    <row r="517" spans="1:14" ht="15.75">
      <c r="A517" s="60">
        <v>10</v>
      </c>
      <c r="B517" s="64">
        <v>43320</v>
      </c>
      <c r="C517" s="60" t="s">
        <v>478</v>
      </c>
      <c r="D517" s="60" t="s">
        <v>21</v>
      </c>
      <c r="E517" s="60" t="s">
        <v>83</v>
      </c>
      <c r="F517" s="61">
        <v>1710</v>
      </c>
      <c r="G517" s="61">
        <v>1658</v>
      </c>
      <c r="H517" s="61">
        <v>1740</v>
      </c>
      <c r="I517" s="61">
        <v>1770</v>
      </c>
      <c r="J517" s="61">
        <v>1800</v>
      </c>
      <c r="K517" s="61">
        <v>1770</v>
      </c>
      <c r="L517" s="65">
        <f t="shared" si="58"/>
        <v>58.47953216374269</v>
      </c>
      <c r="M517" s="66">
        <f t="shared" si="59"/>
        <v>3508.7719298245615</v>
      </c>
      <c r="N517" s="67">
        <f t="shared" si="61"/>
        <v>3.508771929824561</v>
      </c>
    </row>
    <row r="518" spans="1:14" ht="15.75">
      <c r="A518" s="60">
        <v>11</v>
      </c>
      <c r="B518" s="64">
        <v>43315</v>
      </c>
      <c r="C518" s="60" t="s">
        <v>478</v>
      </c>
      <c r="D518" s="60" t="s">
        <v>21</v>
      </c>
      <c r="E518" s="60" t="s">
        <v>509</v>
      </c>
      <c r="F518" s="61">
        <v>535</v>
      </c>
      <c r="G518" s="61">
        <v>519</v>
      </c>
      <c r="H518" s="61">
        <v>545</v>
      </c>
      <c r="I518" s="61">
        <v>555</v>
      </c>
      <c r="J518" s="61">
        <v>565</v>
      </c>
      <c r="K518" s="61">
        <v>545</v>
      </c>
      <c r="L518" s="65">
        <f t="shared" si="58"/>
        <v>186.9158878504673</v>
      </c>
      <c r="M518" s="66">
        <f t="shared" si="59"/>
        <v>1869.1588785046729</v>
      </c>
      <c r="N518" s="67">
        <f t="shared" si="61"/>
        <v>1.869158878504673</v>
      </c>
    </row>
    <row r="519" spans="1:14" ht="15.75">
      <c r="A519" s="60">
        <v>12</v>
      </c>
      <c r="B519" s="64">
        <v>43313</v>
      </c>
      <c r="C519" s="60" t="s">
        <v>478</v>
      </c>
      <c r="D519" s="60" t="s">
        <v>21</v>
      </c>
      <c r="E519" s="60" t="s">
        <v>447</v>
      </c>
      <c r="F519" s="61">
        <v>116</v>
      </c>
      <c r="G519" s="61">
        <v>111</v>
      </c>
      <c r="H519" s="61">
        <v>119</v>
      </c>
      <c r="I519" s="61">
        <v>122</v>
      </c>
      <c r="J519" s="61">
        <v>125</v>
      </c>
      <c r="K519" s="61">
        <v>119</v>
      </c>
      <c r="L519" s="65">
        <f t="shared" si="58"/>
        <v>862.0689655172414</v>
      </c>
      <c r="M519" s="66">
        <f t="shared" si="59"/>
        <v>2586.206896551724</v>
      </c>
      <c r="N519" s="67">
        <f t="shared" si="61"/>
        <v>2.586206896551724</v>
      </c>
    </row>
    <row r="520" spans="1:13" ht="15.75">
      <c r="A520" s="13" t="s">
        <v>27</v>
      </c>
      <c r="B520" s="23"/>
      <c r="C520" s="15"/>
      <c r="D520" s="16"/>
      <c r="E520" s="17"/>
      <c r="F520" s="17"/>
      <c r="G520" s="18"/>
      <c r="H520" s="17"/>
      <c r="I520" s="17"/>
      <c r="J520" s="17"/>
      <c r="K520" s="20"/>
      <c r="L520" s="21"/>
      <c r="M520" s="1"/>
    </row>
    <row r="521" spans="1:11" ht="15.75">
      <c r="A521" s="13" t="s">
        <v>27</v>
      </c>
      <c r="B521" s="23"/>
      <c r="C521" s="24"/>
      <c r="D521" s="25"/>
      <c r="E521" s="26"/>
      <c r="F521" s="26"/>
      <c r="G521" s="27"/>
      <c r="H521" s="26"/>
      <c r="I521" s="26"/>
      <c r="J521" s="26"/>
      <c r="K521" s="26"/>
    </row>
    <row r="522" ht="15.75">
      <c r="L522" s="21"/>
    </row>
    <row r="523" spans="3:9" ht="16.5" thickBot="1">
      <c r="C523" s="26"/>
      <c r="D523" s="26"/>
      <c r="E523" s="26"/>
      <c r="F523" s="29"/>
      <c r="G523" s="30"/>
      <c r="H523" s="31" t="s">
        <v>28</v>
      </c>
      <c r="I523" s="31"/>
    </row>
    <row r="524" spans="3:9" ht="15.75">
      <c r="C524" s="119" t="s">
        <v>29</v>
      </c>
      <c r="D524" s="119"/>
      <c r="E524" s="33">
        <v>11</v>
      </c>
      <c r="F524" s="34">
        <f>F525+F526+F527+F528+F529+F530</f>
        <v>100.00000000000001</v>
      </c>
      <c r="G524" s="35">
        <v>11</v>
      </c>
      <c r="H524" s="36">
        <f>G525/G524%</f>
        <v>81.81818181818181</v>
      </c>
      <c r="I524" s="36"/>
    </row>
    <row r="525" spans="3:9" ht="15.75">
      <c r="C525" s="115" t="s">
        <v>30</v>
      </c>
      <c r="D525" s="115"/>
      <c r="E525" s="37">
        <v>9</v>
      </c>
      <c r="F525" s="38">
        <f>(E525/E524)*100</f>
        <v>81.81818181818183</v>
      </c>
      <c r="G525" s="35">
        <v>9</v>
      </c>
      <c r="H525" s="32"/>
      <c r="I525" s="32"/>
    </row>
    <row r="526" spans="3:9" ht="15.75">
      <c r="C526" s="115" t="s">
        <v>32</v>
      </c>
      <c r="D526" s="115"/>
      <c r="E526" s="37">
        <v>0</v>
      </c>
      <c r="F526" s="38">
        <f>(E526/E524)*100</f>
        <v>0</v>
      </c>
      <c r="G526" s="40"/>
      <c r="H526" s="35"/>
      <c r="I526" s="35"/>
    </row>
    <row r="527" spans="3:9" ht="15.75">
      <c r="C527" s="115" t="s">
        <v>33</v>
      </c>
      <c r="D527" s="115"/>
      <c r="E527" s="37">
        <v>0</v>
      </c>
      <c r="F527" s="38">
        <f>(E527/E524)*100</f>
        <v>0</v>
      </c>
      <c r="G527" s="40"/>
      <c r="H527" s="35"/>
      <c r="I527" s="35"/>
    </row>
    <row r="528" spans="3:9" ht="15.75">
      <c r="C528" s="115" t="s">
        <v>34</v>
      </c>
      <c r="D528" s="115"/>
      <c r="E528" s="37">
        <v>2</v>
      </c>
      <c r="F528" s="38">
        <f>(E528/E524)*100</f>
        <v>18.181818181818183</v>
      </c>
      <c r="G528" s="40"/>
      <c r="H528" s="26" t="s">
        <v>35</v>
      </c>
      <c r="I528" s="26"/>
    </row>
    <row r="529" spans="3:9" ht="15.75">
      <c r="C529" s="115" t="s">
        <v>36</v>
      </c>
      <c r="D529" s="115"/>
      <c r="E529" s="37">
        <v>0</v>
      </c>
      <c r="F529" s="38">
        <f>(E529/E524)*100</f>
        <v>0</v>
      </c>
      <c r="G529" s="40"/>
      <c r="H529" s="26"/>
      <c r="I529" s="26"/>
    </row>
    <row r="530" spans="3:9" ht="16.5" thickBot="1">
      <c r="C530" s="116" t="s">
        <v>37</v>
      </c>
      <c r="D530" s="116"/>
      <c r="E530" s="42"/>
      <c r="F530" s="43">
        <f>(E530/E524)*100</f>
        <v>0</v>
      </c>
      <c r="G530" s="40"/>
      <c r="H530" s="26"/>
      <c r="I530" s="26"/>
    </row>
    <row r="531" spans="1:14" ht="15.75">
      <c r="A531" s="45" t="s">
        <v>38</v>
      </c>
      <c r="B531" s="14"/>
      <c r="C531" s="15"/>
      <c r="D531" s="15"/>
      <c r="E531" s="17"/>
      <c r="F531" s="17"/>
      <c r="G531" s="46"/>
      <c r="H531" s="47"/>
      <c r="I531" s="47"/>
      <c r="J531" s="47"/>
      <c r="K531" s="17"/>
      <c r="L531" s="21"/>
      <c r="M531" s="44"/>
      <c r="N531" s="44"/>
    </row>
    <row r="532" spans="1:14" ht="15.75">
      <c r="A532" s="16" t="s">
        <v>39</v>
      </c>
      <c r="B532" s="14"/>
      <c r="C532" s="48"/>
      <c r="D532" s="49"/>
      <c r="E532" s="50"/>
      <c r="F532" s="47"/>
      <c r="G532" s="46"/>
      <c r="H532" s="47"/>
      <c r="I532" s="47"/>
      <c r="J532" s="47"/>
      <c r="K532" s="17"/>
      <c r="L532" s="21"/>
      <c r="M532" s="28"/>
      <c r="N532" s="28"/>
    </row>
    <row r="533" spans="1:14" ht="15.75">
      <c r="A533" s="16" t="s">
        <v>40</v>
      </c>
      <c r="B533" s="14"/>
      <c r="C533" s="15"/>
      <c r="D533" s="49"/>
      <c r="E533" s="50"/>
      <c r="F533" s="47"/>
      <c r="G533" s="46"/>
      <c r="H533" s="51"/>
      <c r="I533" s="51"/>
      <c r="J533" s="51"/>
      <c r="K533" s="17"/>
      <c r="L533" s="21"/>
      <c r="N533" s="21"/>
    </row>
    <row r="534" spans="1:14" ht="15.75">
      <c r="A534" s="16" t="s">
        <v>41</v>
      </c>
      <c r="B534" s="48"/>
      <c r="C534" s="15"/>
      <c r="D534" s="49"/>
      <c r="E534" s="50"/>
      <c r="F534" s="47"/>
      <c r="G534" s="52"/>
      <c r="H534" s="51"/>
      <c r="I534" s="51"/>
      <c r="J534" s="51"/>
      <c r="K534" s="17"/>
      <c r="L534" s="21"/>
      <c r="N534" s="21"/>
    </row>
    <row r="535" spans="1:14" ht="15.75">
      <c r="A535" s="16" t="s">
        <v>42</v>
      </c>
      <c r="B535" s="39"/>
      <c r="C535" s="15"/>
      <c r="D535" s="53"/>
      <c r="E535" s="47"/>
      <c r="F535" s="47"/>
      <c r="G535" s="52"/>
      <c r="H535" s="51"/>
      <c r="I535" s="51"/>
      <c r="J535" s="51"/>
      <c r="K535" s="47"/>
      <c r="L535" s="21"/>
      <c r="M535" s="21"/>
      <c r="N535" s="21"/>
    </row>
    <row r="536" spans="1:14" ht="16.5" thickBot="1">
      <c r="A536" s="16" t="s">
        <v>42</v>
      </c>
      <c r="B536" s="39"/>
      <c r="C536" s="15"/>
      <c r="D536" s="53"/>
      <c r="E536" s="47"/>
      <c r="F536" s="47"/>
      <c r="G536" s="52"/>
      <c r="H536" s="51"/>
      <c r="I536" s="51"/>
      <c r="J536" s="51"/>
      <c r="K536" s="47"/>
      <c r="L536" s="21"/>
      <c r="M536" s="21"/>
      <c r="N536" s="21"/>
    </row>
    <row r="537" spans="1:14" ht="15.75" thickBot="1">
      <c r="A537" s="124" t="s">
        <v>0</v>
      </c>
      <c r="B537" s="124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</row>
    <row r="538" spans="1:14" ht="15.75" thickBot="1">
      <c r="A538" s="124"/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</row>
    <row r="539" spans="1:14" ht="15">
      <c r="A539" s="124"/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</row>
    <row r="540" spans="1:14" ht="15.75">
      <c r="A540" s="125" t="s">
        <v>1</v>
      </c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</row>
    <row r="541" spans="1:14" ht="15.75">
      <c r="A541" s="125" t="s">
        <v>2</v>
      </c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</row>
    <row r="542" spans="1:14" ht="16.5" thickBot="1">
      <c r="A542" s="126" t="s">
        <v>3</v>
      </c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</row>
    <row r="543" spans="1:14" ht="15.75">
      <c r="A543" s="127" t="s">
        <v>569</v>
      </c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</row>
    <row r="544" spans="1:14" ht="15.75">
      <c r="A544" s="127" t="s">
        <v>5</v>
      </c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</row>
    <row r="545" spans="1:14" ht="15">
      <c r="A545" s="122" t="s">
        <v>6</v>
      </c>
      <c r="B545" s="118" t="s">
        <v>7</v>
      </c>
      <c r="C545" s="117" t="s">
        <v>8</v>
      </c>
      <c r="D545" s="122" t="s">
        <v>9</v>
      </c>
      <c r="E545" s="117" t="s">
        <v>10</v>
      </c>
      <c r="F545" s="117" t="s">
        <v>11</v>
      </c>
      <c r="G545" s="117" t="s">
        <v>12</v>
      </c>
      <c r="H545" s="117" t="s">
        <v>13</v>
      </c>
      <c r="I545" s="117" t="s">
        <v>14</v>
      </c>
      <c r="J545" s="117" t="s">
        <v>15</v>
      </c>
      <c r="K545" s="120" t="s">
        <v>16</v>
      </c>
      <c r="L545" s="117" t="s">
        <v>17</v>
      </c>
      <c r="M545" s="117" t="s">
        <v>18</v>
      </c>
      <c r="N545" s="117" t="s">
        <v>19</v>
      </c>
    </row>
    <row r="546" spans="1:14" ht="15">
      <c r="A546" s="122"/>
      <c r="B546" s="133"/>
      <c r="C546" s="117"/>
      <c r="D546" s="122"/>
      <c r="E546" s="118"/>
      <c r="F546" s="117"/>
      <c r="G546" s="117"/>
      <c r="H546" s="117"/>
      <c r="I546" s="117"/>
      <c r="J546" s="117"/>
      <c r="K546" s="120"/>
      <c r="L546" s="117"/>
      <c r="M546" s="117"/>
      <c r="N546" s="117"/>
    </row>
    <row r="547" spans="1:14" s="1" customFormat="1" ht="16.5" customHeight="1">
      <c r="A547" s="60">
        <v>1</v>
      </c>
      <c r="B547" s="64">
        <v>43312</v>
      </c>
      <c r="C547" s="60" t="s">
        <v>478</v>
      </c>
      <c r="D547" s="60" t="s">
        <v>21</v>
      </c>
      <c r="E547" s="60" t="s">
        <v>511</v>
      </c>
      <c r="F547" s="61">
        <v>715</v>
      </c>
      <c r="G547" s="61">
        <v>698</v>
      </c>
      <c r="H547" s="61">
        <v>727</v>
      </c>
      <c r="I547" s="61">
        <v>739</v>
      </c>
      <c r="J547" s="61">
        <v>750</v>
      </c>
      <c r="K547" s="61">
        <v>727</v>
      </c>
      <c r="L547" s="65">
        <f aca="true" t="shared" si="62" ref="L547:L561">100000/F547</f>
        <v>139.86013986013987</v>
      </c>
      <c r="M547" s="66">
        <f aca="true" t="shared" si="63" ref="M547:M554">IF(D547="BUY",(K547-F547)*(L547),(F547-K547)*(L547))</f>
        <v>1678.3216783216785</v>
      </c>
      <c r="N547" s="67">
        <f aca="true" t="shared" si="64" ref="N547:N554">M547/(L547)/F547%</f>
        <v>1.6783216783216783</v>
      </c>
    </row>
    <row r="548" spans="1:14" s="1" customFormat="1" ht="16.5" customHeight="1">
      <c r="A548" s="60">
        <v>2</v>
      </c>
      <c r="B548" s="64">
        <v>43311</v>
      </c>
      <c r="C548" s="60" t="s">
        <v>478</v>
      </c>
      <c r="D548" s="60" t="s">
        <v>21</v>
      </c>
      <c r="E548" s="60" t="s">
        <v>79</v>
      </c>
      <c r="F548" s="61">
        <v>830</v>
      </c>
      <c r="G548" s="61">
        <v>810</v>
      </c>
      <c r="H548" s="61">
        <v>845</v>
      </c>
      <c r="I548" s="61">
        <v>860</v>
      </c>
      <c r="J548" s="61">
        <v>875</v>
      </c>
      <c r="K548" s="61">
        <v>845</v>
      </c>
      <c r="L548" s="65">
        <f aca="true" t="shared" si="65" ref="L548:L553">100000/F548</f>
        <v>120.48192771084338</v>
      </c>
      <c r="M548" s="66">
        <f t="shared" si="63"/>
        <v>1807.2289156626507</v>
      </c>
      <c r="N548" s="67">
        <f t="shared" si="64"/>
        <v>1.8072289156626504</v>
      </c>
    </row>
    <row r="549" spans="1:14" s="1" customFormat="1" ht="16.5" customHeight="1">
      <c r="A549" s="60">
        <v>3</v>
      </c>
      <c r="B549" s="64">
        <v>43307</v>
      </c>
      <c r="C549" s="60" t="s">
        <v>478</v>
      </c>
      <c r="D549" s="60" t="s">
        <v>21</v>
      </c>
      <c r="E549" s="60" t="s">
        <v>469</v>
      </c>
      <c r="F549" s="61">
        <v>1260</v>
      </c>
      <c r="G549" s="61">
        <v>1228</v>
      </c>
      <c r="H549" s="61">
        <v>1280</v>
      </c>
      <c r="I549" s="61">
        <v>1300</v>
      </c>
      <c r="J549" s="61">
        <v>1320</v>
      </c>
      <c r="K549" s="61">
        <v>1280</v>
      </c>
      <c r="L549" s="65">
        <f t="shared" si="65"/>
        <v>79.36507936507937</v>
      </c>
      <c r="M549" s="66">
        <f t="shared" si="63"/>
        <v>1587.3015873015875</v>
      </c>
      <c r="N549" s="67">
        <f t="shared" si="64"/>
        <v>1.5873015873015874</v>
      </c>
    </row>
    <row r="550" spans="1:14" s="1" customFormat="1" ht="16.5" customHeight="1">
      <c r="A550" s="60">
        <v>4</v>
      </c>
      <c r="B550" s="64">
        <v>43306</v>
      </c>
      <c r="C550" s="60" t="s">
        <v>478</v>
      </c>
      <c r="D550" s="60" t="s">
        <v>21</v>
      </c>
      <c r="E550" s="60" t="s">
        <v>503</v>
      </c>
      <c r="F550" s="61">
        <v>1960</v>
      </c>
      <c r="G550" s="61">
        <v>1930</v>
      </c>
      <c r="H550" s="61">
        <v>1980</v>
      </c>
      <c r="I550" s="61">
        <v>2000</v>
      </c>
      <c r="J550" s="61">
        <v>2020</v>
      </c>
      <c r="K550" s="61">
        <v>1980</v>
      </c>
      <c r="L550" s="65">
        <f t="shared" si="65"/>
        <v>51.02040816326531</v>
      </c>
      <c r="M550" s="66">
        <f t="shared" si="63"/>
        <v>1020.4081632653061</v>
      </c>
      <c r="N550" s="67">
        <f t="shared" si="64"/>
        <v>1.0204081632653061</v>
      </c>
    </row>
    <row r="551" spans="1:14" s="1" customFormat="1" ht="16.5" customHeight="1">
      <c r="A551" s="60">
        <v>5</v>
      </c>
      <c r="B551" s="64">
        <v>43305</v>
      </c>
      <c r="C551" s="60" t="s">
        <v>478</v>
      </c>
      <c r="D551" s="60" t="s">
        <v>21</v>
      </c>
      <c r="E551" s="60" t="s">
        <v>320</v>
      </c>
      <c r="F551" s="61">
        <v>470</v>
      </c>
      <c r="G551" s="61">
        <v>454</v>
      </c>
      <c r="H551" s="61">
        <v>480</v>
      </c>
      <c r="I551" s="61">
        <v>490</v>
      </c>
      <c r="J551" s="61">
        <v>500</v>
      </c>
      <c r="K551" s="61">
        <v>480</v>
      </c>
      <c r="L551" s="65">
        <f t="shared" si="65"/>
        <v>212.7659574468085</v>
      </c>
      <c r="M551" s="66">
        <f t="shared" si="63"/>
        <v>2127.659574468085</v>
      </c>
      <c r="N551" s="67">
        <f t="shared" si="64"/>
        <v>2.127659574468085</v>
      </c>
    </row>
    <row r="552" spans="1:14" s="1" customFormat="1" ht="16.5" customHeight="1">
      <c r="A552" s="60">
        <v>6</v>
      </c>
      <c r="B552" s="64">
        <v>43304</v>
      </c>
      <c r="C552" s="60" t="s">
        <v>478</v>
      </c>
      <c r="D552" s="60" t="s">
        <v>21</v>
      </c>
      <c r="E552" s="60" t="s">
        <v>470</v>
      </c>
      <c r="F552" s="61">
        <v>246</v>
      </c>
      <c r="G552" s="61">
        <v>238</v>
      </c>
      <c r="H552" s="61">
        <v>251</v>
      </c>
      <c r="I552" s="61">
        <v>256</v>
      </c>
      <c r="J552" s="61">
        <v>261</v>
      </c>
      <c r="K552" s="61">
        <v>251</v>
      </c>
      <c r="L552" s="65">
        <f t="shared" si="65"/>
        <v>406.5040650406504</v>
      </c>
      <c r="M552" s="66">
        <f t="shared" si="63"/>
        <v>2032.520325203252</v>
      </c>
      <c r="N552" s="67">
        <f t="shared" si="64"/>
        <v>2.032520325203252</v>
      </c>
    </row>
    <row r="553" spans="1:14" s="1" customFormat="1" ht="16.5" customHeight="1">
      <c r="A553" s="60">
        <v>7</v>
      </c>
      <c r="B553" s="64">
        <v>43301</v>
      </c>
      <c r="C553" s="60" t="s">
        <v>478</v>
      </c>
      <c r="D553" s="60" t="s">
        <v>21</v>
      </c>
      <c r="E553" s="60" t="s">
        <v>257</v>
      </c>
      <c r="F553" s="61">
        <v>90.5</v>
      </c>
      <c r="G553" s="61">
        <v>87</v>
      </c>
      <c r="H553" s="61">
        <v>92.5</v>
      </c>
      <c r="I553" s="61">
        <v>94.5</v>
      </c>
      <c r="J553" s="61">
        <v>96.5</v>
      </c>
      <c r="K553" s="61">
        <v>92</v>
      </c>
      <c r="L553" s="65">
        <f t="shared" si="65"/>
        <v>1104.9723756906078</v>
      </c>
      <c r="M553" s="66">
        <f t="shared" si="63"/>
        <v>1657.4585635359117</v>
      </c>
      <c r="N553" s="67">
        <f t="shared" si="64"/>
        <v>1.6574585635359116</v>
      </c>
    </row>
    <row r="554" spans="1:14" s="1" customFormat="1" ht="16.5" customHeight="1">
      <c r="A554" s="60">
        <v>8</v>
      </c>
      <c r="B554" s="64">
        <v>43301</v>
      </c>
      <c r="C554" s="60" t="s">
        <v>478</v>
      </c>
      <c r="D554" s="60" t="s">
        <v>21</v>
      </c>
      <c r="E554" s="60" t="s">
        <v>320</v>
      </c>
      <c r="F554" s="61">
        <v>453</v>
      </c>
      <c r="G554" s="61">
        <v>435</v>
      </c>
      <c r="H554" s="61">
        <v>462</v>
      </c>
      <c r="I554" s="61">
        <v>473</v>
      </c>
      <c r="J554" s="61">
        <v>483</v>
      </c>
      <c r="K554" s="61">
        <v>462</v>
      </c>
      <c r="L554" s="65">
        <f t="shared" si="62"/>
        <v>220.7505518763797</v>
      </c>
      <c r="M554" s="66">
        <f t="shared" si="63"/>
        <v>1986.7549668874171</v>
      </c>
      <c r="N554" s="67">
        <f t="shared" si="64"/>
        <v>1.9867549668874172</v>
      </c>
    </row>
    <row r="555" spans="1:14" s="1" customFormat="1" ht="16.5" customHeight="1">
      <c r="A555" s="60">
        <v>9</v>
      </c>
      <c r="B555" s="64">
        <v>43299</v>
      </c>
      <c r="C555" s="60" t="s">
        <v>478</v>
      </c>
      <c r="D555" s="60" t="s">
        <v>21</v>
      </c>
      <c r="E555" s="60" t="s">
        <v>571</v>
      </c>
      <c r="F555" s="61">
        <v>86</v>
      </c>
      <c r="G555" s="61">
        <v>82.5</v>
      </c>
      <c r="H555" s="61">
        <v>88</v>
      </c>
      <c r="I555" s="61">
        <v>90</v>
      </c>
      <c r="J555" s="61">
        <v>92</v>
      </c>
      <c r="K555" s="61">
        <v>88</v>
      </c>
      <c r="L555" s="65">
        <f t="shared" si="62"/>
        <v>1162.7906976744187</v>
      </c>
      <c r="M555" s="66">
        <f aca="true" t="shared" si="66" ref="M555:M561">IF(D555="BUY",(K555-F555)*(L555),(F555-K555)*(L555))</f>
        <v>2325.5813953488373</v>
      </c>
      <c r="N555" s="67">
        <f aca="true" t="shared" si="67" ref="N555:N561">M555/(L555)/F555%</f>
        <v>2.3255813953488373</v>
      </c>
    </row>
    <row r="556" spans="1:14" s="1" customFormat="1" ht="16.5" customHeight="1">
      <c r="A556" s="60">
        <v>10</v>
      </c>
      <c r="B556" s="64">
        <v>43298</v>
      </c>
      <c r="C556" s="60" t="s">
        <v>478</v>
      </c>
      <c r="D556" s="60" t="s">
        <v>21</v>
      </c>
      <c r="E556" s="60" t="s">
        <v>268</v>
      </c>
      <c r="F556" s="61">
        <v>394</v>
      </c>
      <c r="G556" s="61">
        <v>379</v>
      </c>
      <c r="H556" s="61">
        <v>402</v>
      </c>
      <c r="I556" s="61">
        <v>410</v>
      </c>
      <c r="J556" s="61">
        <v>418</v>
      </c>
      <c r="K556" s="61">
        <v>402</v>
      </c>
      <c r="L556" s="65">
        <f t="shared" si="62"/>
        <v>253.80710659898477</v>
      </c>
      <c r="M556" s="66">
        <f t="shared" si="66"/>
        <v>2030.4568527918782</v>
      </c>
      <c r="N556" s="67">
        <f t="shared" si="67"/>
        <v>2.030456852791878</v>
      </c>
    </row>
    <row r="557" spans="1:14" s="1" customFormat="1" ht="16.5" customHeight="1">
      <c r="A557" s="60">
        <v>11</v>
      </c>
      <c r="B557" s="64">
        <v>43297</v>
      </c>
      <c r="C557" s="60" t="s">
        <v>478</v>
      </c>
      <c r="D557" s="60" t="s">
        <v>21</v>
      </c>
      <c r="E557" s="60" t="s">
        <v>80</v>
      </c>
      <c r="F557" s="61">
        <v>1440</v>
      </c>
      <c r="G557" s="61">
        <v>1400</v>
      </c>
      <c r="H557" s="61">
        <v>1465</v>
      </c>
      <c r="I557" s="61">
        <v>1490</v>
      </c>
      <c r="J557" s="61">
        <v>1515</v>
      </c>
      <c r="K557" s="61">
        <v>1400</v>
      </c>
      <c r="L557" s="65">
        <f t="shared" si="62"/>
        <v>69.44444444444444</v>
      </c>
      <c r="M557" s="66">
        <f t="shared" si="66"/>
        <v>-2777.777777777778</v>
      </c>
      <c r="N557" s="67">
        <f t="shared" si="67"/>
        <v>-2.7777777777777777</v>
      </c>
    </row>
    <row r="558" spans="1:14" s="1" customFormat="1" ht="16.5" customHeight="1">
      <c r="A558" s="60">
        <v>12</v>
      </c>
      <c r="B558" s="64">
        <v>43293</v>
      </c>
      <c r="C558" s="60" t="s">
        <v>478</v>
      </c>
      <c r="D558" s="60" t="s">
        <v>21</v>
      </c>
      <c r="E558" s="60" t="s">
        <v>492</v>
      </c>
      <c r="F558" s="61">
        <v>69</v>
      </c>
      <c r="G558" s="61">
        <v>65</v>
      </c>
      <c r="H558" s="61">
        <v>71.5</v>
      </c>
      <c r="I558" s="61">
        <v>74</v>
      </c>
      <c r="J558" s="61">
        <v>76.5</v>
      </c>
      <c r="K558" s="61">
        <v>65</v>
      </c>
      <c r="L558" s="65">
        <f t="shared" si="62"/>
        <v>1449.2753623188405</v>
      </c>
      <c r="M558" s="66">
        <f t="shared" si="66"/>
        <v>-5797.101449275362</v>
      </c>
      <c r="N558" s="67">
        <f t="shared" si="67"/>
        <v>-5.797101449275363</v>
      </c>
    </row>
    <row r="559" spans="1:16" ht="15.75">
      <c r="A559" s="60">
        <v>13</v>
      </c>
      <c r="B559" s="64">
        <v>43292</v>
      </c>
      <c r="C559" s="60" t="s">
        <v>478</v>
      </c>
      <c r="D559" s="60" t="s">
        <v>21</v>
      </c>
      <c r="E559" s="60" t="s">
        <v>67</v>
      </c>
      <c r="F559" s="60">
        <v>125</v>
      </c>
      <c r="G559" s="60">
        <v>120</v>
      </c>
      <c r="H559" s="60">
        <v>128</v>
      </c>
      <c r="I559" s="60">
        <v>131</v>
      </c>
      <c r="J559" s="60">
        <v>134</v>
      </c>
      <c r="K559" s="60">
        <v>120</v>
      </c>
      <c r="L559" s="65">
        <f t="shared" si="62"/>
        <v>800</v>
      </c>
      <c r="M559" s="66">
        <f t="shared" si="66"/>
        <v>-4000</v>
      </c>
      <c r="N559" s="67">
        <f t="shared" si="67"/>
        <v>-4</v>
      </c>
      <c r="P559" s="1"/>
    </row>
    <row r="560" spans="1:16" ht="15.75">
      <c r="A560" s="60">
        <v>14</v>
      </c>
      <c r="B560" s="64">
        <v>43290</v>
      </c>
      <c r="C560" s="60" t="s">
        <v>478</v>
      </c>
      <c r="D560" s="60" t="s">
        <v>21</v>
      </c>
      <c r="E560" s="60" t="s">
        <v>69</v>
      </c>
      <c r="F560" s="60">
        <v>1410</v>
      </c>
      <c r="G560" s="60">
        <v>1375</v>
      </c>
      <c r="H560" s="60">
        <v>1440</v>
      </c>
      <c r="I560" s="60">
        <v>1470</v>
      </c>
      <c r="J560" s="60">
        <v>1500</v>
      </c>
      <c r="K560" s="60">
        <v>1440</v>
      </c>
      <c r="L560" s="65">
        <f t="shared" si="62"/>
        <v>70.92198581560284</v>
      </c>
      <c r="M560" s="66">
        <f t="shared" si="66"/>
        <v>2127.6595744680853</v>
      </c>
      <c r="N560" s="67">
        <f t="shared" si="67"/>
        <v>2.1276595744680855</v>
      </c>
      <c r="P560" s="1"/>
    </row>
    <row r="561" spans="1:16" ht="15.75">
      <c r="A561" s="60">
        <v>15</v>
      </c>
      <c r="B561" s="64">
        <v>43286</v>
      </c>
      <c r="C561" s="60" t="s">
        <v>478</v>
      </c>
      <c r="D561" s="60" t="s">
        <v>21</v>
      </c>
      <c r="E561" s="60" t="s">
        <v>117</v>
      </c>
      <c r="F561" s="60">
        <v>1883</v>
      </c>
      <c r="G561" s="60">
        <v>1840</v>
      </c>
      <c r="H561" s="60">
        <v>1913</v>
      </c>
      <c r="I561" s="60">
        <v>1943</v>
      </c>
      <c r="J561" s="60">
        <v>1973</v>
      </c>
      <c r="K561" s="60">
        <v>1913</v>
      </c>
      <c r="L561" s="65">
        <f t="shared" si="62"/>
        <v>53.10674455655868</v>
      </c>
      <c r="M561" s="66">
        <f t="shared" si="66"/>
        <v>1593.2023366967605</v>
      </c>
      <c r="N561" s="67">
        <f t="shared" si="67"/>
        <v>1.593202336696761</v>
      </c>
      <c r="P561" s="1"/>
    </row>
    <row r="562" spans="1:14" ht="15.75">
      <c r="A562" s="13" t="s">
        <v>26</v>
      </c>
      <c r="B562" s="14"/>
      <c r="C562" s="15"/>
      <c r="D562" s="16"/>
      <c r="E562" s="17"/>
      <c r="F562" s="17"/>
      <c r="G562" s="18"/>
      <c r="H562" s="19"/>
      <c r="I562" s="19"/>
      <c r="J562" s="19"/>
      <c r="K562" s="20"/>
      <c r="L562" s="21"/>
      <c r="M562" s="1"/>
      <c r="N562" s="75"/>
    </row>
    <row r="563" spans="1:13" ht="15.75">
      <c r="A563" s="13" t="s">
        <v>27</v>
      </c>
      <c r="B563" s="23"/>
      <c r="C563" s="15"/>
      <c r="D563" s="16"/>
      <c r="E563" s="17"/>
      <c r="F563" s="17"/>
      <c r="G563" s="18"/>
      <c r="H563" s="17"/>
      <c r="I563" s="17"/>
      <c r="J563" s="17"/>
      <c r="K563" s="20"/>
      <c r="L563" s="21"/>
      <c r="M563" s="1"/>
    </row>
    <row r="564" spans="1:11" ht="15.75">
      <c r="A564" s="13" t="s">
        <v>27</v>
      </c>
      <c r="B564" s="23"/>
      <c r="C564" s="24"/>
      <c r="D564" s="25"/>
      <c r="E564" s="26"/>
      <c r="F564" s="26"/>
      <c r="G564" s="27"/>
      <c r="H564" s="26"/>
      <c r="I564" s="26"/>
      <c r="J564" s="26"/>
      <c r="K564" s="26"/>
    </row>
    <row r="565" ht="15.75">
      <c r="L565" s="21"/>
    </row>
    <row r="566" spans="3:9" ht="16.5" thickBot="1">
      <c r="C566" s="26"/>
      <c r="D566" s="26"/>
      <c r="E566" s="26"/>
      <c r="F566" s="29"/>
      <c r="G566" s="30"/>
      <c r="H566" s="31" t="s">
        <v>28</v>
      </c>
      <c r="I566" s="31"/>
    </row>
    <row r="567" spans="3:9" ht="15.75">
      <c r="C567" s="119" t="s">
        <v>29</v>
      </c>
      <c r="D567" s="119"/>
      <c r="E567" s="33">
        <v>15</v>
      </c>
      <c r="F567" s="34">
        <f>F568+F569+F570+F571+F572+F573</f>
        <v>100</v>
      </c>
      <c r="G567" s="35">
        <v>15</v>
      </c>
      <c r="H567" s="36">
        <f>G568/G567%</f>
        <v>80</v>
      </c>
      <c r="I567" s="36"/>
    </row>
    <row r="568" spans="3:9" ht="15.75">
      <c r="C568" s="115" t="s">
        <v>30</v>
      </c>
      <c r="D568" s="115"/>
      <c r="E568" s="37">
        <v>12</v>
      </c>
      <c r="F568" s="38">
        <f>(E568/E567)*100</f>
        <v>80</v>
      </c>
      <c r="G568" s="35">
        <v>12</v>
      </c>
      <c r="H568" s="32"/>
      <c r="I568" s="32"/>
    </row>
    <row r="569" spans="3:9" ht="15.75">
      <c r="C569" s="115" t="s">
        <v>32</v>
      </c>
      <c r="D569" s="115"/>
      <c r="E569" s="37">
        <v>0</v>
      </c>
      <c r="F569" s="38">
        <f>(E569/E567)*100</f>
        <v>0</v>
      </c>
      <c r="G569" s="40"/>
      <c r="H569" s="35"/>
      <c r="I569" s="35"/>
    </row>
    <row r="570" spans="3:9" ht="15.75">
      <c r="C570" s="115" t="s">
        <v>33</v>
      </c>
      <c r="D570" s="115"/>
      <c r="E570" s="37">
        <v>0</v>
      </c>
      <c r="F570" s="38">
        <f>(E570/E567)*100</f>
        <v>0</v>
      </c>
      <c r="G570" s="40"/>
      <c r="H570" s="35"/>
      <c r="I570" s="35"/>
    </row>
    <row r="571" spans="3:9" ht="15.75">
      <c r="C571" s="115" t="s">
        <v>34</v>
      </c>
      <c r="D571" s="115"/>
      <c r="E571" s="37">
        <v>3</v>
      </c>
      <c r="F571" s="38">
        <f>(E571/E567)*100</f>
        <v>20</v>
      </c>
      <c r="G571" s="40"/>
      <c r="H571" s="26" t="s">
        <v>35</v>
      </c>
      <c r="I571" s="26"/>
    </row>
    <row r="572" spans="3:9" ht="15.75">
      <c r="C572" s="115" t="s">
        <v>36</v>
      </c>
      <c r="D572" s="115"/>
      <c r="E572" s="37">
        <v>0</v>
      </c>
      <c r="F572" s="38">
        <f>(E572/E567)*100</f>
        <v>0</v>
      </c>
      <c r="G572" s="40"/>
      <c r="H572" s="26"/>
      <c r="I572" s="26"/>
    </row>
    <row r="573" spans="3:9" ht="16.5" thickBot="1">
      <c r="C573" s="116" t="s">
        <v>37</v>
      </c>
      <c r="D573" s="116"/>
      <c r="E573" s="42"/>
      <c r="F573" s="43">
        <f>(E573/E567)*100</f>
        <v>0</v>
      </c>
      <c r="G573" s="40"/>
      <c r="H573" s="26"/>
      <c r="I573" s="26"/>
    </row>
    <row r="574" spans="1:14" ht="15.75">
      <c r="A574" s="45" t="s">
        <v>38</v>
      </c>
      <c r="B574" s="14"/>
      <c r="C574" s="15"/>
      <c r="D574" s="15"/>
      <c r="E574" s="17"/>
      <c r="F574" s="17"/>
      <c r="G574" s="46"/>
      <c r="H574" s="47"/>
      <c r="I574" s="47"/>
      <c r="J574" s="47"/>
      <c r="K574" s="17"/>
      <c r="L574" s="21"/>
      <c r="M574" s="44"/>
      <c r="N574" s="44"/>
    </row>
    <row r="575" spans="1:14" ht="15.75">
      <c r="A575" s="16" t="s">
        <v>39</v>
      </c>
      <c r="B575" s="14"/>
      <c r="C575" s="48"/>
      <c r="D575" s="49"/>
      <c r="E575" s="50"/>
      <c r="F575" s="47"/>
      <c r="G575" s="46"/>
      <c r="H575" s="47"/>
      <c r="I575" s="47"/>
      <c r="J575" s="47"/>
      <c r="K575" s="17"/>
      <c r="L575" s="21"/>
      <c r="M575" s="28"/>
      <c r="N575" s="28"/>
    </row>
    <row r="576" spans="1:14" ht="15.75">
      <c r="A576" s="16" t="s">
        <v>40</v>
      </c>
      <c r="B576" s="14"/>
      <c r="C576" s="15"/>
      <c r="D576" s="49"/>
      <c r="E576" s="50"/>
      <c r="F576" s="47"/>
      <c r="G576" s="46"/>
      <c r="H576" s="51"/>
      <c r="I576" s="51"/>
      <c r="J576" s="51"/>
      <c r="K576" s="17"/>
      <c r="L576" s="21"/>
      <c r="M576" s="21"/>
      <c r="N576" s="21"/>
    </row>
    <row r="577" spans="1:14" ht="15.75">
      <c r="A577" s="16" t="s">
        <v>41</v>
      </c>
      <c r="B577" s="48"/>
      <c r="C577" s="15"/>
      <c r="D577" s="49"/>
      <c r="E577" s="50"/>
      <c r="F577" s="47"/>
      <c r="G577" s="52"/>
      <c r="H577" s="51"/>
      <c r="I577" s="51"/>
      <c r="J577" s="51"/>
      <c r="K577" s="17"/>
      <c r="L577" s="21"/>
      <c r="M577" s="21"/>
      <c r="N577" s="21"/>
    </row>
    <row r="578" spans="1:14" ht="15.75">
      <c r="A578" s="16" t="s">
        <v>42</v>
      </c>
      <c r="B578" s="39"/>
      <c r="C578" s="15"/>
      <c r="D578" s="53"/>
      <c r="E578" s="47"/>
      <c r="F578" s="47"/>
      <c r="G578" s="52"/>
      <c r="H578" s="51"/>
      <c r="I578" s="51"/>
      <c r="J578" s="51"/>
      <c r="K578" s="47"/>
      <c r="L578" s="21"/>
      <c r="M578" s="21"/>
      <c r="N578" s="21"/>
    </row>
    <row r="579" spans="1:14" ht="15.75">
      <c r="A579" s="16" t="s">
        <v>42</v>
      </c>
      <c r="B579" s="39"/>
      <c r="C579" s="15"/>
      <c r="D579" s="53"/>
      <c r="E579" s="47"/>
      <c r="F579" s="47"/>
      <c r="G579" s="52"/>
      <c r="H579" s="51"/>
      <c r="I579" s="51"/>
      <c r="J579" s="51"/>
      <c r="K579" s="47"/>
      <c r="L579" s="21"/>
      <c r="M579" s="21"/>
      <c r="N579" s="21"/>
    </row>
    <row r="580" ht="15.75" thickBot="1"/>
    <row r="581" spans="1:14" ht="15.75" thickBot="1">
      <c r="A581" s="124" t="s">
        <v>0</v>
      </c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</row>
    <row r="582" spans="1:14" ht="15.75" thickBot="1">
      <c r="A582" s="124"/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</row>
    <row r="583" spans="1:14" ht="15">
      <c r="A583" s="124"/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</row>
    <row r="584" spans="1:14" ht="15.75">
      <c r="A584" s="125" t="s">
        <v>1</v>
      </c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</row>
    <row r="585" spans="1:14" ht="15.75">
      <c r="A585" s="125" t="s">
        <v>2</v>
      </c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</row>
    <row r="586" spans="1:14" ht="16.5" thickBot="1">
      <c r="A586" s="126" t="s">
        <v>3</v>
      </c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</row>
    <row r="587" spans="1:14" ht="15.75">
      <c r="A587" s="127" t="s">
        <v>540</v>
      </c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</row>
    <row r="588" spans="1:14" ht="15.75">
      <c r="A588" s="127" t="s">
        <v>5</v>
      </c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</row>
    <row r="589" spans="1:14" ht="15">
      <c r="A589" s="122" t="s">
        <v>6</v>
      </c>
      <c r="B589" s="118" t="s">
        <v>7</v>
      </c>
      <c r="C589" s="117" t="s">
        <v>8</v>
      </c>
      <c r="D589" s="122" t="s">
        <v>9</v>
      </c>
      <c r="E589" s="117" t="s">
        <v>10</v>
      </c>
      <c r="F589" s="117" t="s">
        <v>11</v>
      </c>
      <c r="G589" s="117" t="s">
        <v>12</v>
      </c>
      <c r="H589" s="117" t="s">
        <v>13</v>
      </c>
      <c r="I589" s="117" t="s">
        <v>14</v>
      </c>
      <c r="J589" s="117" t="s">
        <v>15</v>
      </c>
      <c r="K589" s="120" t="s">
        <v>16</v>
      </c>
      <c r="L589" s="117" t="s">
        <v>17</v>
      </c>
      <c r="M589" s="117" t="s">
        <v>18</v>
      </c>
      <c r="N589" s="117" t="s">
        <v>19</v>
      </c>
    </row>
    <row r="590" spans="1:14" ht="15">
      <c r="A590" s="122"/>
      <c r="B590" s="133"/>
      <c r="C590" s="117"/>
      <c r="D590" s="122"/>
      <c r="E590" s="118"/>
      <c r="F590" s="117"/>
      <c r="G590" s="117"/>
      <c r="H590" s="117"/>
      <c r="I590" s="117"/>
      <c r="J590" s="117"/>
      <c r="K590" s="120"/>
      <c r="L590" s="117"/>
      <c r="M590" s="117"/>
      <c r="N590" s="117"/>
    </row>
    <row r="591" spans="1:14" ht="15.75">
      <c r="A591" s="60">
        <v>1</v>
      </c>
      <c r="B591" s="64">
        <v>43280</v>
      </c>
      <c r="C591" s="60" t="s">
        <v>478</v>
      </c>
      <c r="D591" s="60" t="s">
        <v>21</v>
      </c>
      <c r="E591" s="60" t="s">
        <v>80</v>
      </c>
      <c r="F591" s="60">
        <v>1320</v>
      </c>
      <c r="G591" s="60">
        <v>1285</v>
      </c>
      <c r="H591" s="60">
        <v>1340</v>
      </c>
      <c r="I591" s="60">
        <v>1360</v>
      </c>
      <c r="J591" s="60">
        <v>1380</v>
      </c>
      <c r="K591" s="60">
        <v>1340</v>
      </c>
      <c r="L591" s="65">
        <f aca="true" t="shared" si="68" ref="L591:L607">100000/F591</f>
        <v>75.75757575757575</v>
      </c>
      <c r="M591" s="66">
        <f aca="true" t="shared" si="69" ref="M591:M599">IF(D591="BUY",(K591-F591)*(L591),(F591-K591)*(L591))</f>
        <v>1515.151515151515</v>
      </c>
      <c r="N591" s="67">
        <f aca="true" t="shared" si="70" ref="N591:N599">M591/(L591)/F591%</f>
        <v>1.5151515151515151</v>
      </c>
    </row>
    <row r="592" spans="1:14" ht="15.75">
      <c r="A592" s="60">
        <v>2</v>
      </c>
      <c r="B592" s="64">
        <v>43277</v>
      </c>
      <c r="C592" s="60" t="s">
        <v>478</v>
      </c>
      <c r="D592" s="60" t="s">
        <v>21</v>
      </c>
      <c r="E592" s="60" t="s">
        <v>59</v>
      </c>
      <c r="F592" s="60">
        <v>381</v>
      </c>
      <c r="G592" s="60">
        <v>373</v>
      </c>
      <c r="H592" s="60">
        <v>389</v>
      </c>
      <c r="I592" s="60">
        <v>397</v>
      </c>
      <c r="J592" s="60">
        <v>405</v>
      </c>
      <c r="K592" s="60">
        <v>373</v>
      </c>
      <c r="L592" s="65">
        <f>100000/F592</f>
        <v>262.4671916010499</v>
      </c>
      <c r="M592" s="66">
        <f>IF(D592="BUY",(K592-F592)*(L592),(F592-K592)*(L592))</f>
        <v>-2099.737532808399</v>
      </c>
      <c r="N592" s="67">
        <f>M592/(L592)/F592%</f>
        <v>-2.099737532808399</v>
      </c>
    </row>
    <row r="593" spans="1:14" ht="15.75">
      <c r="A593" s="60">
        <v>3</v>
      </c>
      <c r="B593" s="64">
        <v>43273</v>
      </c>
      <c r="C593" s="60" t="s">
        <v>478</v>
      </c>
      <c r="D593" s="60" t="s">
        <v>21</v>
      </c>
      <c r="E593" s="60" t="s">
        <v>553</v>
      </c>
      <c r="F593" s="60">
        <v>230</v>
      </c>
      <c r="G593" s="60">
        <v>224</v>
      </c>
      <c r="H593" s="60">
        <v>234</v>
      </c>
      <c r="I593" s="60">
        <v>238</v>
      </c>
      <c r="J593" s="60">
        <v>242</v>
      </c>
      <c r="K593" s="60">
        <v>224</v>
      </c>
      <c r="L593" s="65">
        <f>100000/F593</f>
        <v>434.7826086956522</v>
      </c>
      <c r="M593" s="66">
        <f t="shared" si="69"/>
        <v>-2608.695652173913</v>
      </c>
      <c r="N593" s="67">
        <f t="shared" si="70"/>
        <v>-2.608695652173913</v>
      </c>
    </row>
    <row r="594" spans="1:14" ht="15.75">
      <c r="A594" s="60">
        <v>4</v>
      </c>
      <c r="B594" s="64">
        <v>43272</v>
      </c>
      <c r="C594" s="60" t="s">
        <v>478</v>
      </c>
      <c r="D594" s="60" t="s">
        <v>21</v>
      </c>
      <c r="E594" s="60" t="s">
        <v>551</v>
      </c>
      <c r="F594" s="60">
        <v>2060</v>
      </c>
      <c r="G594" s="60">
        <v>2019</v>
      </c>
      <c r="H594" s="60">
        <v>2090</v>
      </c>
      <c r="I594" s="60">
        <v>2020</v>
      </c>
      <c r="J594" s="60">
        <v>2050</v>
      </c>
      <c r="K594" s="60">
        <v>2090</v>
      </c>
      <c r="L594" s="65">
        <f>100000/F594</f>
        <v>48.54368932038835</v>
      </c>
      <c r="M594" s="66">
        <f t="shared" si="69"/>
        <v>1456.3106796116506</v>
      </c>
      <c r="N594" s="67">
        <f t="shared" si="70"/>
        <v>1.4563106796116503</v>
      </c>
    </row>
    <row r="595" spans="1:14" ht="15.75">
      <c r="A595" s="60">
        <v>5</v>
      </c>
      <c r="B595" s="64">
        <v>43270</v>
      </c>
      <c r="C595" s="60" t="s">
        <v>478</v>
      </c>
      <c r="D595" s="60" t="s">
        <v>21</v>
      </c>
      <c r="E595" s="60" t="s">
        <v>261</v>
      </c>
      <c r="F595" s="60">
        <v>292</v>
      </c>
      <c r="G595" s="60">
        <v>284</v>
      </c>
      <c r="H595" s="60">
        <v>297</v>
      </c>
      <c r="I595" s="60">
        <v>302</v>
      </c>
      <c r="J595" s="60">
        <v>307</v>
      </c>
      <c r="K595" s="60">
        <v>297</v>
      </c>
      <c r="L595" s="65">
        <f aca="true" t="shared" si="71" ref="L595:L600">100000/F595</f>
        <v>342.4657534246575</v>
      </c>
      <c r="M595" s="66">
        <f t="shared" si="69"/>
        <v>1712.3287671232877</v>
      </c>
      <c r="N595" s="67">
        <f t="shared" si="70"/>
        <v>1.7123287671232876</v>
      </c>
    </row>
    <row r="596" spans="1:14" ht="15.75">
      <c r="A596" s="60">
        <v>6</v>
      </c>
      <c r="B596" s="64">
        <v>43266</v>
      </c>
      <c r="C596" s="60" t="s">
        <v>478</v>
      </c>
      <c r="D596" s="60" t="s">
        <v>21</v>
      </c>
      <c r="E596" s="60" t="s">
        <v>549</v>
      </c>
      <c r="F596" s="60">
        <v>240</v>
      </c>
      <c r="G596" s="60">
        <v>230</v>
      </c>
      <c r="H596" s="60">
        <v>245</v>
      </c>
      <c r="I596" s="60">
        <v>250</v>
      </c>
      <c r="J596" s="60">
        <v>255</v>
      </c>
      <c r="K596" s="60">
        <v>230</v>
      </c>
      <c r="L596" s="65">
        <f t="shared" si="71"/>
        <v>416.6666666666667</v>
      </c>
      <c r="M596" s="66">
        <f t="shared" si="69"/>
        <v>-4166.666666666667</v>
      </c>
      <c r="N596" s="67">
        <f t="shared" si="70"/>
        <v>-4.166666666666667</v>
      </c>
    </row>
    <row r="597" spans="1:14" ht="15.75">
      <c r="A597" s="60">
        <v>7</v>
      </c>
      <c r="B597" s="64">
        <v>43266</v>
      </c>
      <c r="C597" s="60" t="s">
        <v>478</v>
      </c>
      <c r="D597" s="60" t="s">
        <v>21</v>
      </c>
      <c r="E597" s="60" t="s">
        <v>83</v>
      </c>
      <c r="F597" s="60">
        <v>1510</v>
      </c>
      <c r="G597" s="60">
        <v>1470</v>
      </c>
      <c r="H597" s="60">
        <v>1540</v>
      </c>
      <c r="I597" s="60">
        <v>1570</v>
      </c>
      <c r="J597" s="60">
        <v>1600</v>
      </c>
      <c r="K597" s="60">
        <v>1470</v>
      </c>
      <c r="L597" s="65">
        <f t="shared" si="71"/>
        <v>66.2251655629139</v>
      </c>
      <c r="M597" s="66">
        <f t="shared" si="69"/>
        <v>-2649.006622516556</v>
      </c>
      <c r="N597" s="67">
        <f t="shared" si="70"/>
        <v>-2.6490066225165565</v>
      </c>
    </row>
    <row r="598" spans="1:14" ht="15.75">
      <c r="A598" s="60">
        <v>8</v>
      </c>
      <c r="B598" s="64">
        <v>43265</v>
      </c>
      <c r="C598" s="60" t="s">
        <v>478</v>
      </c>
      <c r="D598" s="60" t="s">
        <v>21</v>
      </c>
      <c r="E598" s="60" t="s">
        <v>80</v>
      </c>
      <c r="F598" s="60">
        <v>1285</v>
      </c>
      <c r="G598" s="60">
        <v>1265</v>
      </c>
      <c r="H598" s="60">
        <v>1305</v>
      </c>
      <c r="I598" s="60">
        <v>1325</v>
      </c>
      <c r="J598" s="60">
        <v>1345</v>
      </c>
      <c r="K598" s="60">
        <v>1305</v>
      </c>
      <c r="L598" s="65">
        <f t="shared" si="71"/>
        <v>77.82101167315174</v>
      </c>
      <c r="M598" s="66">
        <f t="shared" si="69"/>
        <v>1556.420233463035</v>
      </c>
      <c r="N598" s="67">
        <f t="shared" si="70"/>
        <v>1.556420233463035</v>
      </c>
    </row>
    <row r="599" spans="1:14" ht="15.75">
      <c r="A599" s="60">
        <v>9</v>
      </c>
      <c r="B599" s="64">
        <v>43264</v>
      </c>
      <c r="C599" s="60" t="s">
        <v>478</v>
      </c>
      <c r="D599" s="60" t="s">
        <v>21</v>
      </c>
      <c r="E599" s="60" t="s">
        <v>112</v>
      </c>
      <c r="F599" s="60">
        <v>156</v>
      </c>
      <c r="G599" s="60">
        <v>150</v>
      </c>
      <c r="H599" s="60">
        <v>160</v>
      </c>
      <c r="I599" s="60">
        <v>164</v>
      </c>
      <c r="J599" s="60">
        <v>168</v>
      </c>
      <c r="K599" s="60">
        <v>160</v>
      </c>
      <c r="L599" s="65">
        <f t="shared" si="71"/>
        <v>641.025641025641</v>
      </c>
      <c r="M599" s="66">
        <f t="shared" si="69"/>
        <v>2564.102564102564</v>
      </c>
      <c r="N599" s="67">
        <f t="shared" si="70"/>
        <v>2.564102564102564</v>
      </c>
    </row>
    <row r="600" spans="1:14" ht="15.75">
      <c r="A600" s="60">
        <v>10</v>
      </c>
      <c r="B600" s="64">
        <v>43263</v>
      </c>
      <c r="C600" s="60" t="s">
        <v>478</v>
      </c>
      <c r="D600" s="60" t="s">
        <v>21</v>
      </c>
      <c r="E600" s="60" t="s">
        <v>80</v>
      </c>
      <c r="F600" s="60">
        <v>1275</v>
      </c>
      <c r="G600" s="60">
        <v>1248</v>
      </c>
      <c r="H600" s="60">
        <v>1295</v>
      </c>
      <c r="I600" s="60">
        <v>1315</v>
      </c>
      <c r="J600" s="60">
        <v>1335</v>
      </c>
      <c r="K600" s="60">
        <v>1295</v>
      </c>
      <c r="L600" s="65">
        <f t="shared" si="71"/>
        <v>78.43137254901961</v>
      </c>
      <c r="M600" s="66">
        <f aca="true" t="shared" si="72" ref="M600:M607">IF(D600="BUY",(K600-F600)*(L600),(F600-K600)*(L600))</f>
        <v>1568.6274509803923</v>
      </c>
      <c r="N600" s="67">
        <f aca="true" t="shared" si="73" ref="N600:N607">M600/(L600)/F600%</f>
        <v>1.5686274509803921</v>
      </c>
    </row>
    <row r="601" spans="1:14" ht="15.75">
      <c r="A601" s="60">
        <v>11</v>
      </c>
      <c r="B601" s="64">
        <v>43263</v>
      </c>
      <c r="C601" s="60" t="s">
        <v>478</v>
      </c>
      <c r="D601" s="60" t="s">
        <v>21</v>
      </c>
      <c r="E601" s="60" t="s">
        <v>545</v>
      </c>
      <c r="F601" s="60">
        <v>844</v>
      </c>
      <c r="G601" s="60">
        <v>820</v>
      </c>
      <c r="H601" s="60">
        <v>859</v>
      </c>
      <c r="I601" s="60">
        <v>874</v>
      </c>
      <c r="J601" s="60">
        <v>888</v>
      </c>
      <c r="K601" s="60">
        <v>859</v>
      </c>
      <c r="L601" s="65">
        <f t="shared" si="68"/>
        <v>118.48341232227489</v>
      </c>
      <c r="M601" s="66">
        <f t="shared" si="72"/>
        <v>1777.2511848341233</v>
      </c>
      <c r="N601" s="67">
        <f t="shared" si="73"/>
        <v>1.7772511848341233</v>
      </c>
    </row>
    <row r="602" spans="1:14" ht="15.75">
      <c r="A602" s="60">
        <v>12</v>
      </c>
      <c r="B602" s="64">
        <v>43262</v>
      </c>
      <c r="C602" s="60" t="s">
        <v>478</v>
      </c>
      <c r="D602" s="60" t="s">
        <v>21</v>
      </c>
      <c r="E602" s="60" t="s">
        <v>541</v>
      </c>
      <c r="F602" s="60">
        <v>350</v>
      </c>
      <c r="G602" s="60">
        <v>340</v>
      </c>
      <c r="H602" s="60">
        <v>356</v>
      </c>
      <c r="I602" s="60">
        <v>362</v>
      </c>
      <c r="J602" s="60">
        <v>368</v>
      </c>
      <c r="K602" s="60">
        <v>340</v>
      </c>
      <c r="L602" s="65">
        <f t="shared" si="68"/>
        <v>285.7142857142857</v>
      </c>
      <c r="M602" s="66">
        <f t="shared" si="72"/>
        <v>-2857.1428571428573</v>
      </c>
      <c r="N602" s="67">
        <f t="shared" si="73"/>
        <v>-2.857142857142857</v>
      </c>
    </row>
    <row r="603" spans="1:14" ht="15.75">
      <c r="A603" s="60">
        <v>13</v>
      </c>
      <c r="B603" s="64">
        <v>43258</v>
      </c>
      <c r="C603" s="60" t="s">
        <v>478</v>
      </c>
      <c r="D603" s="60" t="s">
        <v>21</v>
      </c>
      <c r="E603" s="60" t="s">
        <v>464</v>
      </c>
      <c r="F603" s="60">
        <v>573</v>
      </c>
      <c r="G603" s="60">
        <v>555</v>
      </c>
      <c r="H603" s="60">
        <v>583</v>
      </c>
      <c r="I603" s="60">
        <v>593</v>
      </c>
      <c r="J603" s="60">
        <v>603</v>
      </c>
      <c r="K603" s="60">
        <v>555</v>
      </c>
      <c r="L603" s="65">
        <f t="shared" si="68"/>
        <v>174.52006980802793</v>
      </c>
      <c r="M603" s="66">
        <f t="shared" si="72"/>
        <v>-3141.361256544503</v>
      </c>
      <c r="N603" s="67">
        <f t="shared" si="73"/>
        <v>-3.1413612565445024</v>
      </c>
    </row>
    <row r="604" spans="1:14" ht="15.75">
      <c r="A604" s="60">
        <v>14</v>
      </c>
      <c r="B604" s="64">
        <v>43258</v>
      </c>
      <c r="C604" s="60" t="s">
        <v>478</v>
      </c>
      <c r="D604" s="60" t="s">
        <v>21</v>
      </c>
      <c r="E604" s="60" t="s">
        <v>118</v>
      </c>
      <c r="F604" s="60">
        <v>267</v>
      </c>
      <c r="G604" s="60">
        <v>259</v>
      </c>
      <c r="H604" s="60">
        <v>273</v>
      </c>
      <c r="I604" s="60">
        <v>279</v>
      </c>
      <c r="J604" s="60">
        <v>285</v>
      </c>
      <c r="K604" s="60">
        <v>273</v>
      </c>
      <c r="L604" s="65">
        <f t="shared" si="68"/>
        <v>374.53183520599254</v>
      </c>
      <c r="M604" s="66">
        <f t="shared" si="72"/>
        <v>2247.191011235955</v>
      </c>
      <c r="N604" s="67">
        <f t="shared" si="73"/>
        <v>2.247191011235955</v>
      </c>
    </row>
    <row r="605" spans="1:14" ht="15.75">
      <c r="A605" s="60">
        <v>15</v>
      </c>
      <c r="B605" s="64">
        <v>43257</v>
      </c>
      <c r="C605" s="60" t="s">
        <v>478</v>
      </c>
      <c r="D605" s="60" t="s">
        <v>21</v>
      </c>
      <c r="E605" s="60" t="s">
        <v>541</v>
      </c>
      <c r="F605" s="60">
        <v>335</v>
      </c>
      <c r="G605" s="60">
        <v>320</v>
      </c>
      <c r="H605" s="60">
        <v>343</v>
      </c>
      <c r="I605" s="60">
        <v>351</v>
      </c>
      <c r="J605" s="60">
        <v>359</v>
      </c>
      <c r="K605" s="60">
        <v>343</v>
      </c>
      <c r="L605" s="65">
        <f t="shared" si="68"/>
        <v>298.5074626865672</v>
      </c>
      <c r="M605" s="66">
        <f t="shared" si="72"/>
        <v>2388.0597014925374</v>
      </c>
      <c r="N605" s="67">
        <f t="shared" si="73"/>
        <v>2.388059701492537</v>
      </c>
    </row>
    <row r="606" spans="1:14" ht="15.75">
      <c r="A606" s="60">
        <v>16</v>
      </c>
      <c r="B606" s="64">
        <v>43256</v>
      </c>
      <c r="C606" s="60" t="s">
        <v>478</v>
      </c>
      <c r="D606" s="60" t="s">
        <v>21</v>
      </c>
      <c r="E606" s="60" t="s">
        <v>271</v>
      </c>
      <c r="F606" s="60">
        <v>604</v>
      </c>
      <c r="G606" s="60">
        <v>580</v>
      </c>
      <c r="H606" s="60">
        <v>616</v>
      </c>
      <c r="I606" s="60">
        <v>628</v>
      </c>
      <c r="J606" s="60">
        <v>640</v>
      </c>
      <c r="K606" s="60">
        <v>616</v>
      </c>
      <c r="L606" s="65">
        <f t="shared" si="68"/>
        <v>165.56291390728478</v>
      </c>
      <c r="M606" s="66">
        <f t="shared" si="72"/>
        <v>1986.7549668874174</v>
      </c>
      <c r="N606" s="67">
        <f t="shared" si="73"/>
        <v>1.9867549668874172</v>
      </c>
    </row>
    <row r="607" spans="1:14" ht="15.75">
      <c r="A607" s="60">
        <v>17</v>
      </c>
      <c r="B607" s="64">
        <v>43252</v>
      </c>
      <c r="C607" s="60" t="s">
        <v>478</v>
      </c>
      <c r="D607" s="60" t="s">
        <v>21</v>
      </c>
      <c r="E607" s="60" t="s">
        <v>209</v>
      </c>
      <c r="F607" s="60">
        <v>713</v>
      </c>
      <c r="G607" s="60">
        <v>688</v>
      </c>
      <c r="H607" s="60">
        <v>727</v>
      </c>
      <c r="I607" s="60">
        <v>741</v>
      </c>
      <c r="J607" s="60">
        <v>756</v>
      </c>
      <c r="K607" s="60">
        <v>688</v>
      </c>
      <c r="L607" s="65">
        <f t="shared" si="68"/>
        <v>140.25245441795232</v>
      </c>
      <c r="M607" s="66">
        <f t="shared" si="72"/>
        <v>-3506.311360448808</v>
      </c>
      <c r="N607" s="67">
        <f t="shared" si="73"/>
        <v>-3.506311360448808</v>
      </c>
    </row>
    <row r="608" spans="1:14" ht="15.75">
      <c r="A608" s="13" t="s">
        <v>26</v>
      </c>
      <c r="B608" s="14"/>
      <c r="C608" s="15"/>
      <c r="D608" s="16"/>
      <c r="E608" s="17"/>
      <c r="F608" s="17"/>
      <c r="G608" s="18"/>
      <c r="H608" s="19"/>
      <c r="I608" s="19"/>
      <c r="J608" s="19"/>
      <c r="K608" s="20"/>
      <c r="L608" s="21"/>
      <c r="M608" s="1"/>
      <c r="N608" s="75"/>
    </row>
    <row r="609" spans="1:13" ht="15.75">
      <c r="A609" s="13" t="s">
        <v>27</v>
      </c>
      <c r="B609" s="23"/>
      <c r="C609" s="15"/>
      <c r="D609" s="16"/>
      <c r="E609" s="17"/>
      <c r="F609" s="17"/>
      <c r="G609" s="18"/>
      <c r="H609" s="17"/>
      <c r="I609" s="17"/>
      <c r="J609" s="17"/>
      <c r="K609" s="20"/>
      <c r="L609" s="21"/>
      <c r="M609" s="1"/>
    </row>
    <row r="610" spans="1:11" ht="15.75">
      <c r="A610" s="13" t="s">
        <v>27</v>
      </c>
      <c r="B610" s="23"/>
      <c r="C610" s="24"/>
      <c r="D610" s="25"/>
      <c r="E610" s="26"/>
      <c r="F610" s="26"/>
      <c r="G610" s="27"/>
      <c r="H610" s="26"/>
      <c r="I610" s="26"/>
      <c r="J610" s="26"/>
      <c r="K610" s="26"/>
    </row>
    <row r="611" ht="15.75">
      <c r="L611" s="21"/>
    </row>
    <row r="612" spans="3:9" ht="16.5" thickBot="1">
      <c r="C612" s="26"/>
      <c r="D612" s="26"/>
      <c r="E612" s="26"/>
      <c r="F612" s="29"/>
      <c r="G612" s="30"/>
      <c r="H612" s="31" t="s">
        <v>28</v>
      </c>
      <c r="I612" s="31"/>
    </row>
    <row r="613" spans="3:9" ht="15.75">
      <c r="C613" s="119" t="s">
        <v>29</v>
      </c>
      <c r="D613" s="119"/>
      <c r="E613" s="33">
        <v>17</v>
      </c>
      <c r="F613" s="34">
        <f>F614+F615+F616+F617+F618+F619</f>
        <v>100</v>
      </c>
      <c r="G613" s="35">
        <v>17</v>
      </c>
      <c r="H613" s="36">
        <f>G614/G613%</f>
        <v>58.8235294117647</v>
      </c>
      <c r="I613" s="36"/>
    </row>
    <row r="614" spans="3:9" ht="15.75">
      <c r="C614" s="115" t="s">
        <v>30</v>
      </c>
      <c r="D614" s="115"/>
      <c r="E614" s="37">
        <v>10</v>
      </c>
      <c r="F614" s="38">
        <f>(E614/E613)*100</f>
        <v>58.82352941176471</v>
      </c>
      <c r="G614" s="35">
        <v>10</v>
      </c>
      <c r="H614" s="32"/>
      <c r="I614" s="32"/>
    </row>
    <row r="615" spans="3:9" ht="15.75">
      <c r="C615" s="115" t="s">
        <v>32</v>
      </c>
      <c r="D615" s="115"/>
      <c r="E615" s="37">
        <v>0</v>
      </c>
      <c r="F615" s="38">
        <f>(E615/E613)*100</f>
        <v>0</v>
      </c>
      <c r="G615" s="40"/>
      <c r="H615" s="35"/>
      <c r="I615" s="35"/>
    </row>
    <row r="616" spans="3:9" ht="15.75">
      <c r="C616" s="115" t="s">
        <v>33</v>
      </c>
      <c r="D616" s="115"/>
      <c r="E616" s="37">
        <v>0</v>
      </c>
      <c r="F616" s="38">
        <f>(E616/E613)*100</f>
        <v>0</v>
      </c>
      <c r="G616" s="40"/>
      <c r="H616" s="35"/>
      <c r="I616" s="35"/>
    </row>
    <row r="617" spans="3:9" ht="15.75">
      <c r="C617" s="115" t="s">
        <v>34</v>
      </c>
      <c r="D617" s="115"/>
      <c r="E617" s="37">
        <v>7</v>
      </c>
      <c r="F617" s="38">
        <f>(E617/E613)*100</f>
        <v>41.17647058823529</v>
      </c>
      <c r="G617" s="40"/>
      <c r="H617" s="26" t="s">
        <v>35</v>
      </c>
      <c r="I617" s="26"/>
    </row>
    <row r="618" spans="3:9" ht="15.75">
      <c r="C618" s="115" t="s">
        <v>36</v>
      </c>
      <c r="D618" s="115"/>
      <c r="E618" s="37">
        <v>0</v>
      </c>
      <c r="F618" s="38">
        <f>(E618/E613)*100</f>
        <v>0</v>
      </c>
      <c r="G618" s="40"/>
      <c r="H618" s="26"/>
      <c r="I618" s="26"/>
    </row>
    <row r="619" spans="3:9" ht="16.5" thickBot="1">
      <c r="C619" s="116" t="s">
        <v>37</v>
      </c>
      <c r="D619" s="116"/>
      <c r="E619" s="42"/>
      <c r="F619" s="43">
        <f>(E619/E613)*100</f>
        <v>0</v>
      </c>
      <c r="G619" s="40"/>
      <c r="H619" s="26"/>
      <c r="I619" s="26"/>
    </row>
    <row r="620" spans="1:14" ht="15.75">
      <c r="A620" s="45" t="s">
        <v>38</v>
      </c>
      <c r="B620" s="14"/>
      <c r="C620" s="15"/>
      <c r="D620" s="15"/>
      <c r="E620" s="17"/>
      <c r="F620" s="17"/>
      <c r="G620" s="46"/>
      <c r="H620" s="47"/>
      <c r="I620" s="47"/>
      <c r="J620" s="47"/>
      <c r="K620" s="17"/>
      <c r="L620" s="21"/>
      <c r="M620" s="44"/>
      <c r="N620" s="44"/>
    </row>
    <row r="621" spans="1:14" ht="15.75">
      <c r="A621" s="16" t="s">
        <v>39</v>
      </c>
      <c r="B621" s="14"/>
      <c r="C621" s="48"/>
      <c r="D621" s="49"/>
      <c r="E621" s="50"/>
      <c r="F621" s="47"/>
      <c r="G621" s="46"/>
      <c r="H621" s="47"/>
      <c r="I621" s="47"/>
      <c r="J621" s="47"/>
      <c r="K621" s="17"/>
      <c r="L621" s="21"/>
      <c r="M621" s="28"/>
      <c r="N621" s="28"/>
    </row>
    <row r="622" spans="1:14" ht="15.75">
      <c r="A622" s="16" t="s">
        <v>40</v>
      </c>
      <c r="B622" s="14"/>
      <c r="C622" s="15"/>
      <c r="D622" s="49"/>
      <c r="E622" s="50"/>
      <c r="F622" s="47"/>
      <c r="G622" s="46"/>
      <c r="H622" s="51"/>
      <c r="I622" s="51"/>
      <c r="J622" s="51"/>
      <c r="K622" s="17"/>
      <c r="L622" s="21"/>
      <c r="M622" s="21"/>
      <c r="N622" s="21"/>
    </row>
    <row r="623" spans="1:14" ht="15.75">
      <c r="A623" s="16" t="s">
        <v>41</v>
      </c>
      <c r="B623" s="48"/>
      <c r="C623" s="15"/>
      <c r="D623" s="49"/>
      <c r="E623" s="50"/>
      <c r="F623" s="47"/>
      <c r="G623" s="52"/>
      <c r="H623" s="51"/>
      <c r="I623" s="51"/>
      <c r="J623" s="51"/>
      <c r="K623" s="17"/>
      <c r="L623" s="21"/>
      <c r="M623" s="21"/>
      <c r="N623" s="21"/>
    </row>
    <row r="624" spans="1:14" ht="15.75">
      <c r="A624" s="16" t="s">
        <v>42</v>
      </c>
      <c r="B624" s="39"/>
      <c r="C624" s="15"/>
      <c r="D624" s="53"/>
      <c r="E624" s="47"/>
      <c r="F624" s="47"/>
      <c r="G624" s="52"/>
      <c r="H624" s="51"/>
      <c r="I624" s="51"/>
      <c r="J624" s="51"/>
      <c r="K624" s="47"/>
      <c r="L624" s="21"/>
      <c r="M624" s="21"/>
      <c r="N624" s="21"/>
    </row>
    <row r="625" spans="1:14" ht="15.75">
      <c r="A625" s="16" t="s">
        <v>42</v>
      </c>
      <c r="B625" s="39"/>
      <c r="C625" s="15"/>
      <c r="D625" s="53"/>
      <c r="E625" s="47"/>
      <c r="F625" s="47"/>
      <c r="G625" s="52"/>
      <c r="H625" s="51"/>
      <c r="I625" s="51"/>
      <c r="J625" s="51"/>
      <c r="K625" s="47"/>
      <c r="L625" s="21"/>
      <c r="M625" s="21"/>
      <c r="N625" s="21"/>
    </row>
    <row r="626" ht="15.75" thickBot="1"/>
    <row r="627" spans="1:14" ht="15.75" thickBot="1">
      <c r="A627" s="124" t="s">
        <v>0</v>
      </c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</row>
    <row r="628" spans="1:14" ht="15.75" thickBot="1">
      <c r="A628" s="124"/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</row>
    <row r="629" spans="1:14" ht="15">
      <c r="A629" s="124"/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</row>
    <row r="630" spans="1:14" ht="15.75">
      <c r="A630" s="125" t="s">
        <v>1</v>
      </c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</row>
    <row r="631" spans="1:14" ht="15.75">
      <c r="A631" s="125" t="s">
        <v>2</v>
      </c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</row>
    <row r="632" spans="1:14" ht="16.5" thickBot="1">
      <c r="A632" s="126" t="s">
        <v>3</v>
      </c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</row>
    <row r="633" spans="1:14" ht="15.75">
      <c r="A633" s="127" t="s">
        <v>521</v>
      </c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</row>
    <row r="634" spans="1:14" ht="15.75">
      <c r="A634" s="127" t="s">
        <v>5</v>
      </c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</row>
    <row r="635" spans="1:14" ht="15">
      <c r="A635" s="122" t="s">
        <v>6</v>
      </c>
      <c r="B635" s="118" t="s">
        <v>7</v>
      </c>
      <c r="C635" s="117" t="s">
        <v>8</v>
      </c>
      <c r="D635" s="122" t="s">
        <v>9</v>
      </c>
      <c r="E635" s="117" t="s">
        <v>10</v>
      </c>
      <c r="F635" s="117" t="s">
        <v>11</v>
      </c>
      <c r="G635" s="117" t="s">
        <v>12</v>
      </c>
      <c r="H635" s="117" t="s">
        <v>13</v>
      </c>
      <c r="I635" s="117" t="s">
        <v>14</v>
      </c>
      <c r="J635" s="117" t="s">
        <v>15</v>
      </c>
      <c r="K635" s="120" t="s">
        <v>16</v>
      </c>
      <c r="L635" s="117" t="s">
        <v>17</v>
      </c>
      <c r="M635" s="117" t="s">
        <v>18</v>
      </c>
      <c r="N635" s="117" t="s">
        <v>19</v>
      </c>
    </row>
    <row r="636" spans="1:14" ht="15">
      <c r="A636" s="122"/>
      <c r="B636" s="133"/>
      <c r="C636" s="117"/>
      <c r="D636" s="122"/>
      <c r="E636" s="118"/>
      <c r="F636" s="117"/>
      <c r="G636" s="117"/>
      <c r="H636" s="117"/>
      <c r="I636" s="117"/>
      <c r="J636" s="117"/>
      <c r="K636" s="120"/>
      <c r="L636" s="117"/>
      <c r="M636" s="117"/>
      <c r="N636" s="117"/>
    </row>
    <row r="637" spans="1:14" ht="15.75">
      <c r="A637" s="60">
        <v>1</v>
      </c>
      <c r="B637" s="64">
        <v>43251</v>
      </c>
      <c r="C637" s="60" t="s">
        <v>478</v>
      </c>
      <c r="D637" s="60" t="s">
        <v>21</v>
      </c>
      <c r="E637" s="60" t="s">
        <v>78</v>
      </c>
      <c r="F637" s="60">
        <v>264</v>
      </c>
      <c r="G637" s="60">
        <v>255</v>
      </c>
      <c r="H637" s="60">
        <v>269</v>
      </c>
      <c r="I637" s="60">
        <v>274</v>
      </c>
      <c r="J637" s="60">
        <v>279</v>
      </c>
      <c r="K637" s="60">
        <v>269</v>
      </c>
      <c r="L637" s="65">
        <f>100000/F637</f>
        <v>378.7878787878788</v>
      </c>
      <c r="M637" s="66">
        <f>IF(D637="BUY",(K637-F637)*(L637),(F637-K637)*(L637))</f>
        <v>1893.939393939394</v>
      </c>
      <c r="N637" s="67">
        <f>M637/(L637)/F637%</f>
        <v>1.8939393939393938</v>
      </c>
    </row>
    <row r="638" spans="1:14" ht="15.75">
      <c r="A638" s="60">
        <v>2</v>
      </c>
      <c r="B638" s="64">
        <v>43250</v>
      </c>
      <c r="C638" s="60" t="s">
        <v>478</v>
      </c>
      <c r="D638" s="60" t="s">
        <v>21</v>
      </c>
      <c r="E638" s="60" t="s">
        <v>283</v>
      </c>
      <c r="F638" s="60">
        <v>888</v>
      </c>
      <c r="G638" s="60">
        <v>864</v>
      </c>
      <c r="H638" s="60">
        <v>903</v>
      </c>
      <c r="I638" s="60">
        <v>918</v>
      </c>
      <c r="J638" s="60">
        <v>933</v>
      </c>
      <c r="K638" s="60">
        <v>903</v>
      </c>
      <c r="L638" s="65">
        <f>100000/F638</f>
        <v>112.61261261261261</v>
      </c>
      <c r="M638" s="66">
        <f>IF(D638="BUY",(K638-F638)*(L638),(F638-K638)*(L638))</f>
        <v>1689.1891891891892</v>
      </c>
      <c r="N638" s="67">
        <f>M638/(L638)/F638%</f>
        <v>1.689189189189189</v>
      </c>
    </row>
    <row r="639" spans="1:14" ht="15.75">
      <c r="A639" s="60">
        <v>3</v>
      </c>
      <c r="B639" s="64">
        <v>43248</v>
      </c>
      <c r="C639" s="60" t="s">
        <v>478</v>
      </c>
      <c r="D639" s="60" t="s">
        <v>21</v>
      </c>
      <c r="E639" s="60" t="s">
        <v>145</v>
      </c>
      <c r="F639" s="60">
        <v>238</v>
      </c>
      <c r="G639" s="60">
        <v>230</v>
      </c>
      <c r="H639" s="60">
        <v>243</v>
      </c>
      <c r="I639" s="60">
        <v>250</v>
      </c>
      <c r="J639" s="60">
        <v>256</v>
      </c>
      <c r="K639" s="60">
        <v>243</v>
      </c>
      <c r="L639" s="65">
        <f>100000/F639</f>
        <v>420.16806722689074</v>
      </c>
      <c r="M639" s="66">
        <f>IF(D639="BUY",(K639-F639)*(L639),(F639-K639)*(L639))</f>
        <v>2100.8403361344535</v>
      </c>
      <c r="N639" s="67">
        <f>M639/(L639)/F639%</f>
        <v>2.100840336134454</v>
      </c>
    </row>
    <row r="640" spans="1:14" ht="15.75">
      <c r="A640" s="60">
        <v>4</v>
      </c>
      <c r="B640" s="64">
        <v>43248</v>
      </c>
      <c r="C640" s="60" t="s">
        <v>478</v>
      </c>
      <c r="D640" s="60" t="s">
        <v>21</v>
      </c>
      <c r="E640" s="60" t="s">
        <v>79</v>
      </c>
      <c r="F640" s="60">
        <v>780</v>
      </c>
      <c r="G640" s="60">
        <v>764</v>
      </c>
      <c r="H640" s="60">
        <v>795</v>
      </c>
      <c r="I640" s="60">
        <v>810</v>
      </c>
      <c r="J640" s="60">
        <v>825</v>
      </c>
      <c r="K640" s="60">
        <v>795</v>
      </c>
      <c r="L640" s="65">
        <f>100000/F640</f>
        <v>128.2051282051282</v>
      </c>
      <c r="M640" s="66">
        <f>IF(D640="BUY",(K640-F640)*(L640),(F640-K640)*(L640))</f>
        <v>1923.076923076923</v>
      </c>
      <c r="N640" s="67">
        <f>M640/(L640)/F640%</f>
        <v>1.9230769230769231</v>
      </c>
    </row>
    <row r="641" spans="1:14" ht="15.75">
      <c r="A641" s="60">
        <v>5</v>
      </c>
      <c r="B641" s="64">
        <v>43245</v>
      </c>
      <c r="C641" s="60" t="s">
        <v>478</v>
      </c>
      <c r="D641" s="60" t="s">
        <v>21</v>
      </c>
      <c r="E641" s="60" t="s">
        <v>112</v>
      </c>
      <c r="F641" s="60">
        <v>198</v>
      </c>
      <c r="G641" s="60">
        <v>190</v>
      </c>
      <c r="H641" s="60">
        <v>202</v>
      </c>
      <c r="I641" s="60">
        <v>206</v>
      </c>
      <c r="J641" s="60">
        <v>210</v>
      </c>
      <c r="K641" s="60">
        <v>190</v>
      </c>
      <c r="L641" s="65">
        <f>100000/F641</f>
        <v>505.050505050505</v>
      </c>
      <c r="M641" s="66">
        <f>IF(D641="BUY",(K641-F641)*(L641),(F641-K641)*(L641))</f>
        <v>-4040.40404040404</v>
      </c>
      <c r="N641" s="67">
        <f>M641/(L641)/F641%</f>
        <v>-4.040404040404041</v>
      </c>
    </row>
    <row r="642" spans="1:14" ht="15.75">
      <c r="A642" s="60">
        <v>6</v>
      </c>
      <c r="B642" s="64">
        <v>43245</v>
      </c>
      <c r="C642" s="60" t="s">
        <v>478</v>
      </c>
      <c r="D642" s="60" t="s">
        <v>21</v>
      </c>
      <c r="E642" s="60" t="s">
        <v>535</v>
      </c>
      <c r="F642" s="60">
        <v>132</v>
      </c>
      <c r="G642" s="60">
        <v>127</v>
      </c>
      <c r="H642" s="60">
        <v>135</v>
      </c>
      <c r="I642" s="60">
        <v>138</v>
      </c>
      <c r="J642" s="60">
        <v>141</v>
      </c>
      <c r="K642" s="60">
        <v>135</v>
      </c>
      <c r="L642" s="65">
        <f aca="true" t="shared" si="74" ref="L642:L647">100000/F642</f>
        <v>757.5757575757576</v>
      </c>
      <c r="M642" s="66">
        <f aca="true" t="shared" si="75" ref="M642:M647">IF(D642="BUY",(K642-F642)*(L642),(F642-K642)*(L642))</f>
        <v>2272.727272727273</v>
      </c>
      <c r="N642" s="67">
        <f aca="true" t="shared" si="76" ref="N642:N647">M642/(L642)/F642%</f>
        <v>2.2727272727272725</v>
      </c>
    </row>
    <row r="643" spans="1:14" ht="15.75">
      <c r="A643" s="60">
        <v>7</v>
      </c>
      <c r="B643" s="64">
        <v>43243</v>
      </c>
      <c r="C643" s="60" t="s">
        <v>478</v>
      </c>
      <c r="D643" s="60" t="s">
        <v>21</v>
      </c>
      <c r="E643" s="60" t="s">
        <v>283</v>
      </c>
      <c r="F643" s="60">
        <v>844</v>
      </c>
      <c r="G643" s="60">
        <v>818</v>
      </c>
      <c r="H643" s="60">
        <v>862</v>
      </c>
      <c r="I643" s="60">
        <v>880</v>
      </c>
      <c r="J643" s="60">
        <v>896</v>
      </c>
      <c r="K643" s="60">
        <v>818</v>
      </c>
      <c r="L643" s="65">
        <f t="shared" si="74"/>
        <v>118.48341232227489</v>
      </c>
      <c r="M643" s="66">
        <f t="shared" si="75"/>
        <v>-3080.568720379147</v>
      </c>
      <c r="N643" s="67">
        <f t="shared" si="76"/>
        <v>-3.080568720379147</v>
      </c>
    </row>
    <row r="644" spans="1:14" ht="15.75">
      <c r="A644" s="60">
        <v>8</v>
      </c>
      <c r="B644" s="64">
        <v>43242</v>
      </c>
      <c r="C644" s="60" t="s">
        <v>478</v>
      </c>
      <c r="D644" s="60" t="s">
        <v>21</v>
      </c>
      <c r="E644" s="60" t="s">
        <v>254</v>
      </c>
      <c r="F644" s="60">
        <v>256</v>
      </c>
      <c r="G644" s="60">
        <v>246</v>
      </c>
      <c r="H644" s="60">
        <v>261</v>
      </c>
      <c r="I644" s="60">
        <v>266</v>
      </c>
      <c r="J644" s="60">
        <v>271</v>
      </c>
      <c r="K644" s="60">
        <v>266</v>
      </c>
      <c r="L644" s="65">
        <f t="shared" si="74"/>
        <v>390.625</v>
      </c>
      <c r="M644" s="66">
        <f t="shared" si="75"/>
        <v>3906.25</v>
      </c>
      <c r="N644" s="67">
        <f t="shared" si="76"/>
        <v>3.90625</v>
      </c>
    </row>
    <row r="645" spans="1:14" ht="15.75">
      <c r="A645" s="60">
        <v>9</v>
      </c>
      <c r="B645" s="64">
        <v>43242</v>
      </c>
      <c r="C645" s="60" t="s">
        <v>478</v>
      </c>
      <c r="D645" s="60" t="s">
        <v>21</v>
      </c>
      <c r="E645" s="60" t="s">
        <v>112</v>
      </c>
      <c r="F645" s="60">
        <v>175</v>
      </c>
      <c r="G645" s="60">
        <v>169</v>
      </c>
      <c r="H645" s="60">
        <v>179</v>
      </c>
      <c r="I645" s="60">
        <v>183</v>
      </c>
      <c r="J645" s="60">
        <v>187</v>
      </c>
      <c r="K645" s="60">
        <v>187</v>
      </c>
      <c r="L645" s="65">
        <f t="shared" si="74"/>
        <v>571.4285714285714</v>
      </c>
      <c r="M645" s="66">
        <f t="shared" si="75"/>
        <v>6857.142857142857</v>
      </c>
      <c r="N645" s="67">
        <f t="shared" si="76"/>
        <v>6.857142857142857</v>
      </c>
    </row>
    <row r="646" spans="1:14" ht="15.75">
      <c r="A646" s="60">
        <v>10</v>
      </c>
      <c r="B646" s="64">
        <v>43241</v>
      </c>
      <c r="C646" s="60" t="s">
        <v>478</v>
      </c>
      <c r="D646" s="60" t="s">
        <v>21</v>
      </c>
      <c r="E646" s="60" t="s">
        <v>283</v>
      </c>
      <c r="F646" s="60">
        <v>802</v>
      </c>
      <c r="G646" s="60">
        <v>774</v>
      </c>
      <c r="H646" s="60">
        <v>818</v>
      </c>
      <c r="I646" s="60">
        <v>834</v>
      </c>
      <c r="J646" s="60">
        <v>850</v>
      </c>
      <c r="K646" s="60">
        <v>818</v>
      </c>
      <c r="L646" s="65">
        <f t="shared" si="74"/>
        <v>124.68827930174564</v>
      </c>
      <c r="M646" s="66">
        <f t="shared" si="75"/>
        <v>1995.0124688279302</v>
      </c>
      <c r="N646" s="67">
        <f t="shared" si="76"/>
        <v>1.9950124688279303</v>
      </c>
    </row>
    <row r="647" spans="1:14" ht="15.75">
      <c r="A647" s="60">
        <v>11</v>
      </c>
      <c r="B647" s="64">
        <v>43237</v>
      </c>
      <c r="C647" s="60" t="s">
        <v>478</v>
      </c>
      <c r="D647" s="60" t="s">
        <v>21</v>
      </c>
      <c r="E647" s="60" t="s">
        <v>533</v>
      </c>
      <c r="F647" s="60">
        <v>106.5</v>
      </c>
      <c r="G647" s="60">
        <v>102</v>
      </c>
      <c r="H647" s="60">
        <v>109</v>
      </c>
      <c r="I647" s="60">
        <v>111.5</v>
      </c>
      <c r="J647" s="60">
        <v>114</v>
      </c>
      <c r="K647" s="60">
        <v>102</v>
      </c>
      <c r="L647" s="65">
        <f t="shared" si="74"/>
        <v>938.9671361502348</v>
      </c>
      <c r="M647" s="66">
        <f t="shared" si="75"/>
        <v>-4225.352112676056</v>
      </c>
      <c r="N647" s="67">
        <f t="shared" si="76"/>
        <v>-4.225352112676057</v>
      </c>
    </row>
    <row r="648" spans="1:14" ht="15.75">
      <c r="A648" s="60">
        <v>12</v>
      </c>
      <c r="B648" s="64">
        <v>43237</v>
      </c>
      <c r="C648" s="60" t="s">
        <v>478</v>
      </c>
      <c r="D648" s="60" t="s">
        <v>21</v>
      </c>
      <c r="E648" s="60" t="s">
        <v>283</v>
      </c>
      <c r="F648" s="60">
        <v>800</v>
      </c>
      <c r="G648" s="60">
        <v>774</v>
      </c>
      <c r="H648" s="60">
        <v>815</v>
      </c>
      <c r="I648" s="60">
        <v>830</v>
      </c>
      <c r="J648" s="60">
        <v>845</v>
      </c>
      <c r="K648" s="60">
        <v>845</v>
      </c>
      <c r="L648" s="65">
        <f aca="true" t="shared" si="77" ref="L648:L653">100000/F648</f>
        <v>125</v>
      </c>
      <c r="M648" s="66">
        <f aca="true" t="shared" si="78" ref="M648:M653">IF(D648="BUY",(K648-F648)*(L648),(F648-K648)*(L648))</f>
        <v>5625</v>
      </c>
      <c r="N648" s="67">
        <f aca="true" t="shared" si="79" ref="N648:N653">M648/(L648)/F648%</f>
        <v>5.625</v>
      </c>
    </row>
    <row r="649" spans="1:14" ht="15.75">
      <c r="A649" s="60">
        <v>13</v>
      </c>
      <c r="B649" s="64">
        <v>43225</v>
      </c>
      <c r="C649" s="60" t="s">
        <v>478</v>
      </c>
      <c r="D649" s="60" t="s">
        <v>21</v>
      </c>
      <c r="E649" s="60" t="s">
        <v>466</v>
      </c>
      <c r="F649" s="60">
        <v>1055</v>
      </c>
      <c r="G649" s="60">
        <v>1020</v>
      </c>
      <c r="H649" s="60">
        <v>1075</v>
      </c>
      <c r="I649" s="60">
        <v>1095</v>
      </c>
      <c r="J649" s="60">
        <v>1115</v>
      </c>
      <c r="K649" s="60">
        <v>1075</v>
      </c>
      <c r="L649" s="65">
        <f t="shared" si="77"/>
        <v>94.7867298578199</v>
      </c>
      <c r="M649" s="66">
        <f t="shared" si="78"/>
        <v>1895.7345971563982</v>
      </c>
      <c r="N649" s="67">
        <f t="shared" si="79"/>
        <v>1.895734597156398</v>
      </c>
    </row>
    <row r="650" spans="1:14" ht="15.75">
      <c r="A650" s="60">
        <v>14</v>
      </c>
      <c r="B650" s="64">
        <v>43225</v>
      </c>
      <c r="C650" s="60" t="s">
        <v>478</v>
      </c>
      <c r="D650" s="60" t="s">
        <v>21</v>
      </c>
      <c r="E650" s="60" t="s">
        <v>112</v>
      </c>
      <c r="F650" s="60">
        <v>235</v>
      </c>
      <c r="G650" s="60">
        <v>226</v>
      </c>
      <c r="H650" s="60">
        <v>240</v>
      </c>
      <c r="I650" s="60">
        <v>245</v>
      </c>
      <c r="J650" s="60">
        <v>250</v>
      </c>
      <c r="K650" s="60">
        <v>240</v>
      </c>
      <c r="L650" s="65">
        <f t="shared" si="77"/>
        <v>425.531914893617</v>
      </c>
      <c r="M650" s="66">
        <f t="shared" si="78"/>
        <v>2127.659574468085</v>
      </c>
      <c r="N650" s="67">
        <f t="shared" si="79"/>
        <v>2.127659574468085</v>
      </c>
    </row>
    <row r="651" spans="1:14" ht="15.75">
      <c r="A651" s="60">
        <v>15</v>
      </c>
      <c r="B651" s="64">
        <v>43224</v>
      </c>
      <c r="C651" s="60" t="s">
        <v>478</v>
      </c>
      <c r="D651" s="60" t="s">
        <v>21</v>
      </c>
      <c r="E651" s="60" t="s">
        <v>527</v>
      </c>
      <c r="F651" s="60">
        <v>245</v>
      </c>
      <c r="G651" s="60">
        <v>235</v>
      </c>
      <c r="H651" s="60">
        <v>250</v>
      </c>
      <c r="I651" s="60">
        <v>255</v>
      </c>
      <c r="J651" s="60">
        <v>260</v>
      </c>
      <c r="K651" s="60">
        <v>250</v>
      </c>
      <c r="L651" s="65">
        <f t="shared" si="77"/>
        <v>408.16326530612247</v>
      </c>
      <c r="M651" s="66">
        <f t="shared" si="78"/>
        <v>2040.8163265306123</v>
      </c>
      <c r="N651" s="67">
        <f t="shared" si="79"/>
        <v>2.0408163265306123</v>
      </c>
    </row>
    <row r="652" spans="1:14" ht="15.75">
      <c r="A652" s="60">
        <v>16</v>
      </c>
      <c r="B652" s="64">
        <v>43223</v>
      </c>
      <c r="C652" s="60" t="s">
        <v>478</v>
      </c>
      <c r="D652" s="60" t="s">
        <v>21</v>
      </c>
      <c r="E652" s="60" t="s">
        <v>44</v>
      </c>
      <c r="F652" s="60">
        <v>1250</v>
      </c>
      <c r="G652" s="60">
        <v>1210</v>
      </c>
      <c r="H652" s="60">
        <v>1270</v>
      </c>
      <c r="I652" s="60">
        <v>1290</v>
      </c>
      <c r="J652" s="60">
        <v>1310</v>
      </c>
      <c r="K652" s="60">
        <v>1270</v>
      </c>
      <c r="L652" s="65">
        <f t="shared" si="77"/>
        <v>80</v>
      </c>
      <c r="M652" s="66">
        <f t="shared" si="78"/>
        <v>1600</v>
      </c>
      <c r="N652" s="67">
        <f t="shared" si="79"/>
        <v>1.6</v>
      </c>
    </row>
    <row r="653" spans="1:14" ht="15.75">
      <c r="A653" s="60">
        <v>17</v>
      </c>
      <c r="B653" s="64">
        <v>43222</v>
      </c>
      <c r="C653" s="60" t="s">
        <v>478</v>
      </c>
      <c r="D653" s="60" t="s">
        <v>94</v>
      </c>
      <c r="E653" s="61" t="s">
        <v>112</v>
      </c>
      <c r="F653" s="60">
        <v>126</v>
      </c>
      <c r="G653" s="61">
        <v>130.5</v>
      </c>
      <c r="H653" s="61">
        <v>123.5</v>
      </c>
      <c r="I653" s="61">
        <v>121</v>
      </c>
      <c r="J653" s="61">
        <v>118.5</v>
      </c>
      <c r="K653" s="61">
        <v>118.5</v>
      </c>
      <c r="L653" s="65">
        <f t="shared" si="77"/>
        <v>793.6507936507936</v>
      </c>
      <c r="M653" s="66">
        <f t="shared" si="78"/>
        <v>5952.380952380952</v>
      </c>
      <c r="N653" s="67">
        <f t="shared" si="79"/>
        <v>5.9523809523809526</v>
      </c>
    </row>
    <row r="654" spans="1:14" ht="15.75">
      <c r="A654" s="13" t="s">
        <v>26</v>
      </c>
      <c r="B654" s="14"/>
      <c r="C654" s="15"/>
      <c r="D654" s="16"/>
      <c r="E654" s="17"/>
      <c r="F654" s="17"/>
      <c r="G654" s="18"/>
      <c r="H654" s="19"/>
      <c r="I654" s="19"/>
      <c r="J654" s="19"/>
      <c r="K654" s="20"/>
      <c r="L654" s="21"/>
      <c r="M654" s="1"/>
      <c r="N654" s="75"/>
    </row>
    <row r="655" spans="1:13" ht="15.75">
      <c r="A655" s="13" t="s">
        <v>27</v>
      </c>
      <c r="B655" s="23"/>
      <c r="C655" s="15"/>
      <c r="D655" s="16"/>
      <c r="E655" s="17"/>
      <c r="F655" s="17"/>
      <c r="G655" s="18"/>
      <c r="H655" s="17"/>
      <c r="I655" s="17"/>
      <c r="J655" s="17"/>
      <c r="K655" s="20"/>
      <c r="L655" s="21"/>
      <c r="M655" s="1"/>
    </row>
    <row r="656" spans="1:11" ht="15.75">
      <c r="A656" s="13" t="s">
        <v>27</v>
      </c>
      <c r="B656" s="23"/>
      <c r="C656" s="24"/>
      <c r="D656" s="25"/>
      <c r="E656" s="26"/>
      <c r="F656" s="26"/>
      <c r="G656" s="27"/>
      <c r="H656" s="26"/>
      <c r="I656" s="26"/>
      <c r="J656" s="26"/>
      <c r="K656" s="26"/>
    </row>
    <row r="657" ht="15.75">
      <c r="L657" s="21"/>
    </row>
    <row r="658" spans="3:9" ht="16.5" thickBot="1">
      <c r="C658" s="26"/>
      <c r="D658" s="26"/>
      <c r="E658" s="26"/>
      <c r="F658" s="29"/>
      <c r="G658" s="30"/>
      <c r="H658" s="31" t="s">
        <v>28</v>
      </c>
      <c r="I658" s="31"/>
    </row>
    <row r="659" spans="3:9" ht="15.75">
      <c r="C659" s="119" t="s">
        <v>29</v>
      </c>
      <c r="D659" s="119"/>
      <c r="E659" s="33">
        <v>17</v>
      </c>
      <c r="F659" s="34">
        <f>F660+F661+F662+F663+F664+F665</f>
        <v>94.11764705882354</v>
      </c>
      <c r="G659" s="35">
        <v>17</v>
      </c>
      <c r="H659" s="36">
        <f>G660/G659%</f>
        <v>76.47058823529412</v>
      </c>
      <c r="I659" s="36"/>
    </row>
    <row r="660" spans="3:9" ht="15.75">
      <c r="C660" s="115" t="s">
        <v>30</v>
      </c>
      <c r="D660" s="115"/>
      <c r="E660" s="37">
        <v>13</v>
      </c>
      <c r="F660" s="38">
        <f>(E660/E659)*100</f>
        <v>76.47058823529412</v>
      </c>
      <c r="G660" s="35">
        <v>13</v>
      </c>
      <c r="H660" s="32"/>
      <c r="I660" s="32"/>
    </row>
    <row r="661" spans="3:9" ht="15.75">
      <c r="C661" s="115" t="s">
        <v>32</v>
      </c>
      <c r="D661" s="115"/>
      <c r="E661" s="37">
        <v>0</v>
      </c>
      <c r="F661" s="38">
        <f>(E661/E659)*100</f>
        <v>0</v>
      </c>
      <c r="G661" s="40"/>
      <c r="H661" s="35"/>
      <c r="I661" s="35"/>
    </row>
    <row r="662" spans="3:9" ht="15.75">
      <c r="C662" s="115" t="s">
        <v>33</v>
      </c>
      <c r="D662" s="115"/>
      <c r="E662" s="37">
        <v>0</v>
      </c>
      <c r="F662" s="38">
        <f>(E662/E659)*100</f>
        <v>0</v>
      </c>
      <c r="G662" s="40"/>
      <c r="H662" s="35"/>
      <c r="I662" s="35"/>
    </row>
    <row r="663" spans="3:9" ht="15.75">
      <c r="C663" s="115" t="s">
        <v>34</v>
      </c>
      <c r="D663" s="115"/>
      <c r="E663" s="37">
        <v>3</v>
      </c>
      <c r="F663" s="38">
        <f>(E663/E659)*100</f>
        <v>17.647058823529413</v>
      </c>
      <c r="G663" s="40"/>
      <c r="H663" s="26" t="s">
        <v>35</v>
      </c>
      <c r="I663" s="26"/>
    </row>
    <row r="664" spans="3:9" ht="15.75">
      <c r="C664" s="115" t="s">
        <v>36</v>
      </c>
      <c r="D664" s="115"/>
      <c r="E664" s="37">
        <v>0</v>
      </c>
      <c r="F664" s="38">
        <f>(E664/E659)*100</f>
        <v>0</v>
      </c>
      <c r="G664" s="40"/>
      <c r="H664" s="26"/>
      <c r="I664" s="26"/>
    </row>
    <row r="665" spans="3:9" ht="16.5" thickBot="1">
      <c r="C665" s="116" t="s">
        <v>37</v>
      </c>
      <c r="D665" s="116"/>
      <c r="E665" s="42"/>
      <c r="F665" s="43">
        <f>(E665/E659)*100</f>
        <v>0</v>
      </c>
      <c r="G665" s="40"/>
      <c r="H665" s="26"/>
      <c r="I665" s="26"/>
    </row>
    <row r="666" spans="1:14" ht="15.75">
      <c r="A666" s="45" t="s">
        <v>38</v>
      </c>
      <c r="B666" s="14"/>
      <c r="C666" s="15"/>
      <c r="D666" s="15"/>
      <c r="E666" s="17"/>
      <c r="F666" s="17"/>
      <c r="G666" s="46"/>
      <c r="H666" s="47"/>
      <c r="I666" s="47"/>
      <c r="J666" s="47"/>
      <c r="K666" s="17"/>
      <c r="L666" s="21"/>
      <c r="M666" s="44"/>
      <c r="N666" s="44"/>
    </row>
    <row r="667" spans="1:14" ht="15.75">
      <c r="A667" s="16" t="s">
        <v>39</v>
      </c>
      <c r="B667" s="14"/>
      <c r="C667" s="48"/>
      <c r="D667" s="49"/>
      <c r="E667" s="50"/>
      <c r="F667" s="47"/>
      <c r="G667" s="46"/>
      <c r="H667" s="47"/>
      <c r="I667" s="47"/>
      <c r="J667" s="47"/>
      <c r="K667" s="17"/>
      <c r="L667" s="21"/>
      <c r="M667" s="28"/>
      <c r="N667" s="28"/>
    </row>
    <row r="668" spans="1:14" ht="15.75">
      <c r="A668" s="16" t="s">
        <v>40</v>
      </c>
      <c r="B668" s="14"/>
      <c r="C668" s="15"/>
      <c r="D668" s="49"/>
      <c r="E668" s="50"/>
      <c r="F668" s="47"/>
      <c r="G668" s="46"/>
      <c r="H668" s="51"/>
      <c r="I668" s="51"/>
      <c r="J668" s="51"/>
      <c r="K668" s="17"/>
      <c r="L668" s="21"/>
      <c r="M668" s="21"/>
      <c r="N668" s="21"/>
    </row>
    <row r="669" spans="1:14" ht="15.75">
      <c r="A669" s="16" t="s">
        <v>41</v>
      </c>
      <c r="B669" s="48"/>
      <c r="C669" s="15"/>
      <c r="D669" s="49"/>
      <c r="E669" s="50"/>
      <c r="F669" s="47"/>
      <c r="G669" s="52"/>
      <c r="H669" s="51"/>
      <c r="I669" s="51"/>
      <c r="J669" s="51"/>
      <c r="K669" s="17"/>
      <c r="L669" s="21"/>
      <c r="M669" s="21"/>
      <c r="N669" s="21"/>
    </row>
    <row r="670" spans="1:14" ht="15.75">
      <c r="A670" s="16" t="s">
        <v>42</v>
      </c>
      <c r="B670" s="39"/>
      <c r="C670" s="15"/>
      <c r="D670" s="53"/>
      <c r="E670" s="47"/>
      <c r="F670" s="47"/>
      <c r="G670" s="52"/>
      <c r="H670" s="51"/>
      <c r="I670" s="51"/>
      <c r="J670" s="51"/>
      <c r="K670" s="47"/>
      <c r="L670" s="21"/>
      <c r="M670" s="21"/>
      <c r="N670" s="21"/>
    </row>
    <row r="671" spans="1:14" ht="15.75">
      <c r="A671" s="16" t="s">
        <v>42</v>
      </c>
      <c r="B671" s="39"/>
      <c r="C671" s="15"/>
      <c r="D671" s="53"/>
      <c r="E671" s="47"/>
      <c r="F671" s="47"/>
      <c r="G671" s="52"/>
      <c r="H671" s="51"/>
      <c r="I671" s="51"/>
      <c r="J671" s="51"/>
      <c r="K671" s="47"/>
      <c r="L671" s="21"/>
      <c r="M671" s="21"/>
      <c r="N671" s="21"/>
    </row>
    <row r="672" ht="15.75" thickBot="1"/>
    <row r="673" spans="1:14" ht="15.75" thickBot="1">
      <c r="A673" s="124" t="s">
        <v>0</v>
      </c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</row>
    <row r="674" spans="1:14" ht="15.75" thickBot="1">
      <c r="A674" s="124"/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</row>
    <row r="675" spans="1:14" ht="15">
      <c r="A675" s="124"/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</row>
    <row r="676" spans="1:14" ht="15.75">
      <c r="A676" s="125" t="s">
        <v>1</v>
      </c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</row>
    <row r="677" spans="1:14" ht="15.75">
      <c r="A677" s="125" t="s">
        <v>2</v>
      </c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</row>
    <row r="678" spans="1:14" ht="16.5" thickBot="1">
      <c r="A678" s="126" t="s">
        <v>3</v>
      </c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</row>
    <row r="679" spans="1:14" ht="15.75">
      <c r="A679" s="127" t="s">
        <v>497</v>
      </c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</row>
    <row r="680" spans="1:14" ht="15.75">
      <c r="A680" s="127" t="s">
        <v>5</v>
      </c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</row>
    <row r="681" spans="1:14" ht="15">
      <c r="A681" s="122" t="s">
        <v>6</v>
      </c>
      <c r="B681" s="118" t="s">
        <v>7</v>
      </c>
      <c r="C681" s="117" t="s">
        <v>8</v>
      </c>
      <c r="D681" s="122" t="s">
        <v>9</v>
      </c>
      <c r="E681" s="117" t="s">
        <v>10</v>
      </c>
      <c r="F681" s="117" t="s">
        <v>11</v>
      </c>
      <c r="G681" s="117" t="s">
        <v>12</v>
      </c>
      <c r="H681" s="117" t="s">
        <v>13</v>
      </c>
      <c r="I681" s="117" t="s">
        <v>14</v>
      </c>
      <c r="J681" s="117" t="s">
        <v>15</v>
      </c>
      <c r="K681" s="120" t="s">
        <v>16</v>
      </c>
      <c r="L681" s="117" t="s">
        <v>17</v>
      </c>
      <c r="M681" s="117" t="s">
        <v>18</v>
      </c>
      <c r="N681" s="117" t="s">
        <v>19</v>
      </c>
    </row>
    <row r="682" spans="1:14" ht="15">
      <c r="A682" s="122"/>
      <c r="B682" s="133"/>
      <c r="C682" s="117"/>
      <c r="D682" s="122"/>
      <c r="E682" s="118"/>
      <c r="F682" s="117"/>
      <c r="G682" s="117"/>
      <c r="H682" s="117"/>
      <c r="I682" s="117"/>
      <c r="J682" s="117"/>
      <c r="K682" s="120"/>
      <c r="L682" s="117"/>
      <c r="M682" s="117"/>
      <c r="N682" s="117"/>
    </row>
    <row r="683" spans="1:14" s="77" customFormat="1" ht="15.75">
      <c r="A683" s="60">
        <v>1</v>
      </c>
      <c r="B683" s="64">
        <v>43220</v>
      </c>
      <c r="C683" s="60" t="s">
        <v>478</v>
      </c>
      <c r="D683" s="60" t="s">
        <v>21</v>
      </c>
      <c r="E683" s="60" t="s">
        <v>283</v>
      </c>
      <c r="F683" s="60">
        <v>695</v>
      </c>
      <c r="G683" s="60">
        <v>668</v>
      </c>
      <c r="H683" s="60">
        <v>707</v>
      </c>
      <c r="I683" s="60">
        <v>719</v>
      </c>
      <c r="J683" s="60">
        <v>738</v>
      </c>
      <c r="K683" s="60">
        <v>707</v>
      </c>
      <c r="L683" s="65">
        <f aca="true" t="shared" si="80" ref="L683:L688">100000/F683</f>
        <v>143.88489208633092</v>
      </c>
      <c r="M683" s="66">
        <f aca="true" t="shared" si="81" ref="M683:M690">IF(D683="BUY",(K683-F683)*(L683),(F683-K683)*(L683))</f>
        <v>1726.618705035971</v>
      </c>
      <c r="N683" s="79">
        <f aca="true" t="shared" si="82" ref="N683:N692">M683/(L683)/F683%</f>
        <v>1.7266187050359711</v>
      </c>
    </row>
    <row r="684" spans="1:14" s="77" customFormat="1" ht="15.75">
      <c r="A684" s="60">
        <v>2</v>
      </c>
      <c r="B684" s="64">
        <v>43220</v>
      </c>
      <c r="C684" s="60" t="s">
        <v>478</v>
      </c>
      <c r="D684" s="60" t="s">
        <v>21</v>
      </c>
      <c r="E684" s="60" t="s">
        <v>519</v>
      </c>
      <c r="F684" s="60">
        <v>768</v>
      </c>
      <c r="G684" s="60">
        <v>744</v>
      </c>
      <c r="H684" s="60">
        <v>785</v>
      </c>
      <c r="I684" s="60">
        <v>800</v>
      </c>
      <c r="J684" s="60">
        <v>815</v>
      </c>
      <c r="K684" s="60">
        <v>785</v>
      </c>
      <c r="L684" s="65">
        <f t="shared" si="80"/>
        <v>130.20833333333334</v>
      </c>
      <c r="M684" s="66">
        <f t="shared" si="81"/>
        <v>2213.541666666667</v>
      </c>
      <c r="N684" s="79">
        <f t="shared" si="82"/>
        <v>2.213541666666667</v>
      </c>
    </row>
    <row r="685" spans="1:14" s="77" customFormat="1" ht="15.75">
      <c r="A685" s="60">
        <v>3</v>
      </c>
      <c r="B685" s="64">
        <v>43215</v>
      </c>
      <c r="C685" s="60" t="s">
        <v>478</v>
      </c>
      <c r="D685" s="60" t="s">
        <v>21</v>
      </c>
      <c r="E685" s="60" t="s">
        <v>126</v>
      </c>
      <c r="F685" s="60">
        <v>1120</v>
      </c>
      <c r="G685" s="60">
        <v>1080</v>
      </c>
      <c r="H685" s="60">
        <v>1140</v>
      </c>
      <c r="I685" s="60">
        <v>1160</v>
      </c>
      <c r="J685" s="60">
        <v>1180</v>
      </c>
      <c r="K685" s="60">
        <v>1140</v>
      </c>
      <c r="L685" s="65">
        <f t="shared" si="80"/>
        <v>89.28571428571429</v>
      </c>
      <c r="M685" s="66">
        <f t="shared" si="81"/>
        <v>1785.7142857142858</v>
      </c>
      <c r="N685" s="79">
        <f t="shared" si="82"/>
        <v>1.7857142857142858</v>
      </c>
    </row>
    <row r="686" spans="1:14" s="77" customFormat="1" ht="15.75">
      <c r="A686" s="60">
        <v>4</v>
      </c>
      <c r="B686" s="64">
        <v>43213</v>
      </c>
      <c r="C686" s="60" t="s">
        <v>478</v>
      </c>
      <c r="D686" s="60" t="s">
        <v>21</v>
      </c>
      <c r="E686" s="60" t="s">
        <v>304</v>
      </c>
      <c r="F686" s="60">
        <v>124</v>
      </c>
      <c r="G686" s="60">
        <v>120</v>
      </c>
      <c r="H686" s="60">
        <v>126</v>
      </c>
      <c r="I686" s="60">
        <v>128</v>
      </c>
      <c r="J686" s="60">
        <v>130</v>
      </c>
      <c r="K686" s="60">
        <v>120</v>
      </c>
      <c r="L686" s="65">
        <f t="shared" si="80"/>
        <v>806.4516129032259</v>
      </c>
      <c r="M686" s="66">
        <f t="shared" si="81"/>
        <v>-3225.8064516129034</v>
      </c>
      <c r="N686" s="12">
        <f t="shared" si="82"/>
        <v>-3.2258064516129035</v>
      </c>
    </row>
    <row r="687" spans="1:14" s="76" customFormat="1" ht="15.75">
      <c r="A687" s="60">
        <v>5</v>
      </c>
      <c r="B687" s="64">
        <v>43210</v>
      </c>
      <c r="C687" s="60" t="s">
        <v>478</v>
      </c>
      <c r="D687" s="60" t="s">
        <v>21</v>
      </c>
      <c r="E687" s="60" t="s">
        <v>248</v>
      </c>
      <c r="F687" s="60">
        <v>285</v>
      </c>
      <c r="G687" s="60">
        <v>275</v>
      </c>
      <c r="H687" s="60">
        <v>290</v>
      </c>
      <c r="I687" s="60">
        <v>295</v>
      </c>
      <c r="J687" s="60">
        <v>300</v>
      </c>
      <c r="K687" s="60">
        <v>295</v>
      </c>
      <c r="L687" s="65">
        <f t="shared" si="80"/>
        <v>350.87719298245617</v>
      </c>
      <c r="M687" s="66">
        <f t="shared" si="81"/>
        <v>3508.7719298245615</v>
      </c>
      <c r="N687" s="79">
        <f t="shared" si="82"/>
        <v>3.508771929824561</v>
      </c>
    </row>
    <row r="688" spans="1:14" ht="15.75">
      <c r="A688" s="60">
        <v>6</v>
      </c>
      <c r="B688" s="64">
        <v>43209</v>
      </c>
      <c r="C688" s="60" t="s">
        <v>478</v>
      </c>
      <c r="D688" s="60" t="s">
        <v>21</v>
      </c>
      <c r="E688" s="60" t="s">
        <v>515</v>
      </c>
      <c r="F688" s="60">
        <v>1138</v>
      </c>
      <c r="G688" s="60">
        <v>1108</v>
      </c>
      <c r="H688" s="60">
        <v>1158</v>
      </c>
      <c r="I688" s="60">
        <v>1178</v>
      </c>
      <c r="J688" s="60">
        <v>1198</v>
      </c>
      <c r="K688" s="60">
        <v>1178</v>
      </c>
      <c r="L688" s="65">
        <f t="shared" si="80"/>
        <v>87.87346221441125</v>
      </c>
      <c r="M688" s="66">
        <f t="shared" si="81"/>
        <v>3514.93848857645</v>
      </c>
      <c r="N688" s="79">
        <f t="shared" si="82"/>
        <v>3.51493848857645</v>
      </c>
    </row>
    <row r="689" spans="1:14" ht="15.75">
      <c r="A689" s="60">
        <v>7</v>
      </c>
      <c r="B689" s="64">
        <v>43207</v>
      </c>
      <c r="C689" s="60" t="s">
        <v>478</v>
      </c>
      <c r="D689" s="60" t="s">
        <v>21</v>
      </c>
      <c r="E689" s="61" t="s">
        <v>514</v>
      </c>
      <c r="F689" s="60">
        <v>130</v>
      </c>
      <c r="G689" s="61">
        <v>127</v>
      </c>
      <c r="H689" s="61">
        <v>132</v>
      </c>
      <c r="I689" s="61">
        <v>134</v>
      </c>
      <c r="J689" s="61">
        <v>136</v>
      </c>
      <c r="K689" s="61">
        <v>134</v>
      </c>
      <c r="L689" s="65">
        <f aca="true" t="shared" si="83" ref="L689:L696">100000/F689</f>
        <v>769.2307692307693</v>
      </c>
      <c r="M689" s="66">
        <f t="shared" si="81"/>
        <v>3076.923076923077</v>
      </c>
      <c r="N689" s="67">
        <f t="shared" si="82"/>
        <v>3.0769230769230766</v>
      </c>
    </row>
    <row r="690" spans="1:14" ht="15.75">
      <c r="A690" s="60">
        <v>8</v>
      </c>
      <c r="B690" s="64">
        <v>43201</v>
      </c>
      <c r="C690" s="60" t="s">
        <v>478</v>
      </c>
      <c r="D690" s="60" t="s">
        <v>21</v>
      </c>
      <c r="E690" s="61" t="s">
        <v>112</v>
      </c>
      <c r="F690" s="60">
        <v>313</v>
      </c>
      <c r="G690" s="61">
        <v>303</v>
      </c>
      <c r="H690" s="61">
        <v>319</v>
      </c>
      <c r="I690" s="61">
        <v>325</v>
      </c>
      <c r="J690" s="61">
        <v>331</v>
      </c>
      <c r="K690" s="61">
        <v>303</v>
      </c>
      <c r="L690" s="65">
        <f t="shared" si="83"/>
        <v>319.4888178913738</v>
      </c>
      <c r="M690" s="66">
        <f t="shared" si="81"/>
        <v>-3194.888178913738</v>
      </c>
      <c r="N690" s="12">
        <f t="shared" si="82"/>
        <v>-3.194888178913738</v>
      </c>
    </row>
    <row r="691" spans="1:14" ht="15.75">
      <c r="A691" s="60">
        <v>9</v>
      </c>
      <c r="B691" s="64">
        <v>43200</v>
      </c>
      <c r="C691" s="60" t="s">
        <v>478</v>
      </c>
      <c r="D691" s="60" t="s">
        <v>21</v>
      </c>
      <c r="E691" s="61" t="s">
        <v>508</v>
      </c>
      <c r="F691" s="60">
        <v>106</v>
      </c>
      <c r="G691" s="61">
        <v>102.5</v>
      </c>
      <c r="H691" s="61">
        <v>208</v>
      </c>
      <c r="I691" s="61">
        <v>110</v>
      </c>
      <c r="J691" s="61">
        <v>112</v>
      </c>
      <c r="K691" s="61">
        <v>102.5</v>
      </c>
      <c r="L691" s="65">
        <f t="shared" si="83"/>
        <v>943.3962264150944</v>
      </c>
      <c r="M691" s="66">
        <f aca="true" t="shared" si="84" ref="M691:M696">IF(D691="BUY",(K691-F691)*(L691),(F691-K691)*(L691))</f>
        <v>-3301.8867924528304</v>
      </c>
      <c r="N691" s="12">
        <f t="shared" si="82"/>
        <v>-3.30188679245283</v>
      </c>
    </row>
    <row r="692" spans="1:14" ht="15.75">
      <c r="A692" s="60">
        <v>10</v>
      </c>
      <c r="B692" s="64">
        <v>43200</v>
      </c>
      <c r="C692" s="60" t="s">
        <v>478</v>
      </c>
      <c r="D692" s="60" t="s">
        <v>21</v>
      </c>
      <c r="E692" s="61" t="s">
        <v>359</v>
      </c>
      <c r="F692" s="60">
        <v>280</v>
      </c>
      <c r="G692" s="61">
        <v>272</v>
      </c>
      <c r="H692" s="61">
        <v>285</v>
      </c>
      <c r="I692" s="61">
        <v>290</v>
      </c>
      <c r="J692" s="61">
        <v>295</v>
      </c>
      <c r="K692" s="61">
        <v>272</v>
      </c>
      <c r="L692" s="65">
        <f t="shared" si="83"/>
        <v>357.14285714285717</v>
      </c>
      <c r="M692" s="66">
        <f t="shared" si="84"/>
        <v>-2857.1428571428573</v>
      </c>
      <c r="N692" s="12">
        <f t="shared" si="82"/>
        <v>-2.857142857142857</v>
      </c>
    </row>
    <row r="693" spans="1:14" ht="15.75">
      <c r="A693" s="60">
        <v>11</v>
      </c>
      <c r="B693" s="64">
        <v>43196</v>
      </c>
      <c r="C693" s="60" t="s">
        <v>478</v>
      </c>
      <c r="D693" s="60" t="s">
        <v>21</v>
      </c>
      <c r="E693" s="61" t="s">
        <v>505</v>
      </c>
      <c r="F693" s="60">
        <v>530</v>
      </c>
      <c r="G693" s="61">
        <v>514</v>
      </c>
      <c r="H693" s="61">
        <v>540</v>
      </c>
      <c r="I693" s="61">
        <v>550</v>
      </c>
      <c r="J693" s="61">
        <v>560</v>
      </c>
      <c r="K693" s="61">
        <v>540</v>
      </c>
      <c r="L693" s="65">
        <f t="shared" si="83"/>
        <v>188.67924528301887</v>
      </c>
      <c r="M693" s="66">
        <f t="shared" si="84"/>
        <v>1886.7924528301887</v>
      </c>
      <c r="N693" s="67">
        <f>M693/(L693)/F693%</f>
        <v>1.8867924528301887</v>
      </c>
    </row>
    <row r="694" spans="1:14" ht="15.75">
      <c r="A694" s="60">
        <v>12</v>
      </c>
      <c r="B694" s="64">
        <v>43196</v>
      </c>
      <c r="C694" s="60" t="s">
        <v>478</v>
      </c>
      <c r="D694" s="60" t="s">
        <v>21</v>
      </c>
      <c r="E694" s="61" t="s">
        <v>69</v>
      </c>
      <c r="F694" s="60">
        <v>2390</v>
      </c>
      <c r="G694" s="61">
        <v>2330</v>
      </c>
      <c r="H694" s="61">
        <v>2430</v>
      </c>
      <c r="I694" s="61">
        <v>2470</v>
      </c>
      <c r="J694" s="61">
        <v>2510</v>
      </c>
      <c r="K694" s="61">
        <v>2430</v>
      </c>
      <c r="L694" s="65">
        <f t="shared" si="83"/>
        <v>41.84100418410042</v>
      </c>
      <c r="M694" s="66">
        <f t="shared" si="84"/>
        <v>1673.6401673640169</v>
      </c>
      <c r="N694" s="67">
        <f>M694/(L694)/F694%</f>
        <v>1.6736401673640169</v>
      </c>
    </row>
    <row r="695" spans="1:14" ht="15.75">
      <c r="A695" s="60">
        <v>13</v>
      </c>
      <c r="B695" s="64">
        <v>43195</v>
      </c>
      <c r="C695" s="60" t="s">
        <v>478</v>
      </c>
      <c r="D695" s="60" t="s">
        <v>21</v>
      </c>
      <c r="E695" s="61" t="s">
        <v>503</v>
      </c>
      <c r="F695" s="60">
        <v>1840</v>
      </c>
      <c r="G695" s="61">
        <v>1805</v>
      </c>
      <c r="H695" s="61">
        <v>1860</v>
      </c>
      <c r="I695" s="61">
        <v>1880</v>
      </c>
      <c r="J695" s="61">
        <v>1900</v>
      </c>
      <c r="K695" s="61">
        <v>1860</v>
      </c>
      <c r="L695" s="65">
        <f t="shared" si="83"/>
        <v>54.34782608695652</v>
      </c>
      <c r="M695" s="66">
        <f t="shared" si="84"/>
        <v>1086.9565217391305</v>
      </c>
      <c r="N695" s="67">
        <f>M695/(L695)/F695%</f>
        <v>1.0869565217391306</v>
      </c>
    </row>
    <row r="696" spans="1:14" ht="15.75">
      <c r="A696" s="60">
        <v>14</v>
      </c>
      <c r="B696" s="64">
        <v>43192</v>
      </c>
      <c r="C696" s="60" t="s">
        <v>478</v>
      </c>
      <c r="D696" s="60" t="s">
        <v>21</v>
      </c>
      <c r="E696" s="61" t="s">
        <v>282</v>
      </c>
      <c r="F696" s="60">
        <v>502</v>
      </c>
      <c r="G696" s="61">
        <v>485</v>
      </c>
      <c r="H696" s="61">
        <v>512</v>
      </c>
      <c r="I696" s="61">
        <v>522</v>
      </c>
      <c r="J696" s="61">
        <v>532</v>
      </c>
      <c r="K696" s="61">
        <v>512</v>
      </c>
      <c r="L696" s="65">
        <f t="shared" si="83"/>
        <v>199.20318725099602</v>
      </c>
      <c r="M696" s="66">
        <f t="shared" si="84"/>
        <v>1992.0318725099603</v>
      </c>
      <c r="N696" s="67">
        <f>M696/(L696)/F696%</f>
        <v>1.9920318725099604</v>
      </c>
    </row>
    <row r="697" spans="1:14" ht="15.75">
      <c r="A697" s="13" t="s">
        <v>26</v>
      </c>
      <c r="B697" s="14"/>
      <c r="C697" s="15"/>
      <c r="D697" s="16"/>
      <c r="E697" s="17"/>
      <c r="F697" s="17"/>
      <c r="G697" s="18"/>
      <c r="H697" s="19"/>
      <c r="I697" s="19"/>
      <c r="J697" s="19"/>
      <c r="K697" s="20"/>
      <c r="L697" s="21"/>
      <c r="M697" s="1"/>
      <c r="N697" s="75"/>
    </row>
    <row r="698" spans="1:13" ht="15.75">
      <c r="A698" s="13" t="s">
        <v>27</v>
      </c>
      <c r="B698" s="23"/>
      <c r="C698" s="15"/>
      <c r="D698" s="16"/>
      <c r="E698" s="17"/>
      <c r="F698" s="17"/>
      <c r="G698" s="18"/>
      <c r="H698" s="17"/>
      <c r="I698" s="17"/>
      <c r="J698" s="17"/>
      <c r="K698" s="20"/>
      <c r="L698" s="21"/>
      <c r="M698" s="1"/>
    </row>
    <row r="699" spans="1:12" ht="15.75">
      <c r="A699" s="13" t="s">
        <v>27</v>
      </c>
      <c r="B699" s="23"/>
      <c r="C699" s="24"/>
      <c r="D699" s="25"/>
      <c r="E699" s="26"/>
      <c r="F699" s="26"/>
      <c r="G699" s="27"/>
      <c r="H699" s="26"/>
      <c r="I699" s="26"/>
      <c r="J699" s="26"/>
      <c r="K699" s="26"/>
      <c r="L699" s="21"/>
    </row>
    <row r="701" spans="3:9" ht="16.5" thickBot="1">
      <c r="C701" s="26"/>
      <c r="D701" s="26"/>
      <c r="E701" s="26"/>
      <c r="F701" s="29"/>
      <c r="G701" s="30"/>
      <c r="H701" s="31" t="s">
        <v>28</v>
      </c>
      <c r="I701" s="31"/>
    </row>
    <row r="702" spans="3:9" ht="15.75">
      <c r="C702" s="119" t="s">
        <v>29</v>
      </c>
      <c r="D702" s="119"/>
      <c r="E702" s="33">
        <v>14</v>
      </c>
      <c r="F702" s="34">
        <f>F703+F704+F705+F706+F707+F708</f>
        <v>100</v>
      </c>
      <c r="G702" s="35">
        <v>14</v>
      </c>
      <c r="H702" s="36">
        <f>G703/G702%</f>
        <v>71.42857142857142</v>
      </c>
      <c r="I702" s="36"/>
    </row>
    <row r="703" spans="3:9" ht="15.75">
      <c r="C703" s="115" t="s">
        <v>30</v>
      </c>
      <c r="D703" s="115"/>
      <c r="E703" s="37">
        <v>10</v>
      </c>
      <c r="F703" s="38">
        <f>(E703/E702)*100</f>
        <v>71.42857142857143</v>
      </c>
      <c r="G703" s="35">
        <v>10</v>
      </c>
      <c r="H703" s="32"/>
      <c r="I703" s="32"/>
    </row>
    <row r="704" spans="3:9" ht="15.75">
      <c r="C704" s="115" t="s">
        <v>32</v>
      </c>
      <c r="D704" s="115"/>
      <c r="E704" s="37">
        <v>0</v>
      </c>
      <c r="F704" s="38">
        <f>(E704/E702)*100</f>
        <v>0</v>
      </c>
      <c r="G704" s="40"/>
      <c r="H704" s="35"/>
      <c r="I704" s="35"/>
    </row>
    <row r="705" spans="3:9" ht="15.75">
      <c r="C705" s="115" t="s">
        <v>33</v>
      </c>
      <c r="D705" s="115"/>
      <c r="E705" s="37">
        <v>0</v>
      </c>
      <c r="F705" s="38">
        <f>(E705/E702)*100</f>
        <v>0</v>
      </c>
      <c r="G705" s="40"/>
      <c r="H705" s="35"/>
      <c r="I705" s="35"/>
    </row>
    <row r="706" spans="3:9" ht="15.75">
      <c r="C706" s="115" t="s">
        <v>34</v>
      </c>
      <c r="D706" s="115"/>
      <c r="E706" s="37">
        <v>4</v>
      </c>
      <c r="F706" s="38">
        <f>(E706/E702)*100</f>
        <v>28.57142857142857</v>
      </c>
      <c r="G706" s="40"/>
      <c r="H706" s="26" t="s">
        <v>35</v>
      </c>
      <c r="I706" s="26"/>
    </row>
    <row r="707" spans="3:9" ht="15.75">
      <c r="C707" s="115" t="s">
        <v>36</v>
      </c>
      <c r="D707" s="115"/>
      <c r="E707" s="37">
        <v>0</v>
      </c>
      <c r="F707" s="38">
        <f>(E707/E702)*100</f>
        <v>0</v>
      </c>
      <c r="G707" s="40"/>
      <c r="H707" s="26"/>
      <c r="I707" s="26"/>
    </row>
    <row r="708" spans="3:9" ht="16.5" thickBot="1">
      <c r="C708" s="116" t="s">
        <v>37</v>
      </c>
      <c r="D708" s="116"/>
      <c r="E708" s="42"/>
      <c r="F708" s="43">
        <f>(E708/E702)*100</f>
        <v>0</v>
      </c>
      <c r="G708" s="40"/>
      <c r="H708" s="26"/>
      <c r="I708" s="26"/>
    </row>
    <row r="709" spans="1:14" ht="15.75">
      <c r="A709" s="45" t="s">
        <v>38</v>
      </c>
      <c r="B709" s="14"/>
      <c r="C709" s="15"/>
      <c r="D709" s="15"/>
      <c r="E709" s="17"/>
      <c r="F709" s="17"/>
      <c r="G709" s="46"/>
      <c r="H709" s="47"/>
      <c r="I709" s="47"/>
      <c r="J709" s="47"/>
      <c r="K709" s="17"/>
      <c r="L709" s="21"/>
      <c r="M709" s="44"/>
      <c r="N709" s="44"/>
    </row>
    <row r="710" spans="1:14" ht="15.75">
      <c r="A710" s="16" t="s">
        <v>39</v>
      </c>
      <c r="B710" s="14"/>
      <c r="C710" s="48"/>
      <c r="D710" s="49"/>
      <c r="E710" s="50"/>
      <c r="F710" s="47"/>
      <c r="G710" s="46"/>
      <c r="H710" s="47"/>
      <c r="I710" s="47"/>
      <c r="J710" s="47"/>
      <c r="K710" s="17"/>
      <c r="L710" s="21"/>
      <c r="M710" s="28"/>
      <c r="N710" s="28"/>
    </row>
    <row r="711" spans="1:14" ht="15.75">
      <c r="A711" s="16" t="s">
        <v>40</v>
      </c>
      <c r="B711" s="14"/>
      <c r="C711" s="15"/>
      <c r="D711" s="49"/>
      <c r="E711" s="50"/>
      <c r="F711" s="47"/>
      <c r="G711" s="46"/>
      <c r="H711" s="51"/>
      <c r="I711" s="51"/>
      <c r="J711" s="51"/>
      <c r="K711" s="17"/>
      <c r="L711" s="21"/>
      <c r="M711" s="21"/>
      <c r="N711" s="21"/>
    </row>
    <row r="712" spans="1:14" ht="15.75">
      <c r="A712" s="16" t="s">
        <v>41</v>
      </c>
      <c r="B712" s="48"/>
      <c r="C712" s="15"/>
      <c r="D712" s="49"/>
      <c r="E712" s="50"/>
      <c r="F712" s="47"/>
      <c r="G712" s="52"/>
      <c r="H712" s="51"/>
      <c r="I712" s="51"/>
      <c r="J712" s="51"/>
      <c r="K712" s="17"/>
      <c r="L712" s="21"/>
      <c r="M712" s="21"/>
      <c r="N712" s="21"/>
    </row>
    <row r="713" spans="1:14" ht="15.75">
      <c r="A713" s="16" t="s">
        <v>42</v>
      </c>
      <c r="B713" s="39"/>
      <c r="C713" s="15"/>
      <c r="D713" s="53"/>
      <c r="E713" s="47"/>
      <c r="F713" s="47"/>
      <c r="G713" s="52"/>
      <c r="H713" s="51"/>
      <c r="I713" s="51"/>
      <c r="J713" s="51"/>
      <c r="K713" s="47"/>
      <c r="L713" s="21"/>
      <c r="M713" s="21"/>
      <c r="N713" s="21"/>
    </row>
    <row r="714" spans="1:14" ht="16.5" thickBot="1">
      <c r="A714" s="16" t="s">
        <v>42</v>
      </c>
      <c r="B714" s="39"/>
      <c r="C714" s="15"/>
      <c r="D714" s="53"/>
      <c r="E714" s="47"/>
      <c r="F714" s="47"/>
      <c r="G714" s="52"/>
      <c r="H714" s="51"/>
      <c r="I714" s="51"/>
      <c r="J714" s="51"/>
      <c r="K714" s="47"/>
      <c r="L714" s="21"/>
      <c r="M714" s="21"/>
      <c r="N714" s="21"/>
    </row>
    <row r="715" spans="1:14" ht="15.75" thickBot="1">
      <c r="A715" s="124" t="s">
        <v>0</v>
      </c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</row>
    <row r="716" spans="1:14" ht="15.75" thickBot="1">
      <c r="A716" s="124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</row>
    <row r="717" spans="1:14" ht="15">
      <c r="A717" s="124"/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</row>
    <row r="718" spans="1:14" ht="15.75">
      <c r="A718" s="125" t="s">
        <v>1</v>
      </c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</row>
    <row r="719" spans="1:14" ht="15.75">
      <c r="A719" s="125" t="s">
        <v>2</v>
      </c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</row>
    <row r="720" spans="1:14" ht="16.5" thickBot="1">
      <c r="A720" s="126" t="s">
        <v>3</v>
      </c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</row>
    <row r="721" spans="1:14" ht="15.75">
      <c r="A721" s="127" t="s">
        <v>489</v>
      </c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</row>
    <row r="722" spans="1:14" ht="15.75">
      <c r="A722" s="127" t="s">
        <v>5</v>
      </c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</row>
    <row r="723" spans="1:14" ht="15">
      <c r="A723" s="122" t="s">
        <v>6</v>
      </c>
      <c r="B723" s="118" t="s">
        <v>7</v>
      </c>
      <c r="C723" s="117" t="s">
        <v>8</v>
      </c>
      <c r="D723" s="122" t="s">
        <v>9</v>
      </c>
      <c r="E723" s="117" t="s">
        <v>10</v>
      </c>
      <c r="F723" s="117" t="s">
        <v>11</v>
      </c>
      <c r="G723" s="117" t="s">
        <v>12</v>
      </c>
      <c r="H723" s="117" t="s">
        <v>13</v>
      </c>
      <c r="I723" s="117" t="s">
        <v>14</v>
      </c>
      <c r="J723" s="117" t="s">
        <v>15</v>
      </c>
      <c r="K723" s="120" t="s">
        <v>16</v>
      </c>
      <c r="L723" s="117" t="s">
        <v>17</v>
      </c>
      <c r="M723" s="117" t="s">
        <v>18</v>
      </c>
      <c r="N723" s="117" t="s">
        <v>19</v>
      </c>
    </row>
    <row r="724" spans="1:14" ht="15">
      <c r="A724" s="122"/>
      <c r="B724" s="133"/>
      <c r="C724" s="117"/>
      <c r="D724" s="122"/>
      <c r="E724" s="118"/>
      <c r="F724" s="117"/>
      <c r="G724" s="117"/>
      <c r="H724" s="117"/>
      <c r="I724" s="117"/>
      <c r="J724" s="117"/>
      <c r="K724" s="120"/>
      <c r="L724" s="117"/>
      <c r="M724" s="117"/>
      <c r="N724" s="117"/>
    </row>
    <row r="725" spans="1:14" s="1" customFormat="1" ht="15.75">
      <c r="A725" s="63">
        <v>1</v>
      </c>
      <c r="B725" s="64">
        <v>43186</v>
      </c>
      <c r="C725" s="60" t="s">
        <v>478</v>
      </c>
      <c r="D725" s="60" t="s">
        <v>21</v>
      </c>
      <c r="E725" s="61" t="s">
        <v>495</v>
      </c>
      <c r="F725" s="60">
        <v>8880</v>
      </c>
      <c r="G725" s="61">
        <v>8725</v>
      </c>
      <c r="H725" s="61">
        <v>8980</v>
      </c>
      <c r="I725" s="61">
        <v>9080</v>
      </c>
      <c r="J725" s="61">
        <v>9180</v>
      </c>
      <c r="K725" s="61">
        <v>9080</v>
      </c>
      <c r="L725" s="65">
        <f aca="true" t="shared" si="85" ref="L725:L733">100000/F725</f>
        <v>11.26126126126126</v>
      </c>
      <c r="M725" s="66">
        <f>IF(D725="BUY",(K725-F725)*(L725),(F725-K725)*(L725))</f>
        <v>2252.252252252252</v>
      </c>
      <c r="N725" s="67">
        <f>M725/(L725)/F725%</f>
        <v>2.2522522522522523</v>
      </c>
    </row>
    <row r="726" spans="1:14" s="1" customFormat="1" ht="15.75">
      <c r="A726" s="63">
        <v>2</v>
      </c>
      <c r="B726" s="64">
        <v>43185</v>
      </c>
      <c r="C726" s="60" t="s">
        <v>478</v>
      </c>
      <c r="D726" s="60" t="s">
        <v>21</v>
      </c>
      <c r="E726" s="61" t="s">
        <v>93</v>
      </c>
      <c r="F726" s="60">
        <v>585</v>
      </c>
      <c r="G726" s="61">
        <v>570</v>
      </c>
      <c r="H726" s="61">
        <v>595</v>
      </c>
      <c r="I726" s="61">
        <v>605</v>
      </c>
      <c r="J726" s="61">
        <v>615</v>
      </c>
      <c r="K726" s="61">
        <v>595</v>
      </c>
      <c r="L726" s="65">
        <f t="shared" si="85"/>
        <v>170.94017094017093</v>
      </c>
      <c r="M726" s="66">
        <f>IF(D726="BUY",(K726-F726)*(L726),(F726-K726)*(L726))</f>
        <v>1709.4017094017092</v>
      </c>
      <c r="N726" s="67">
        <f>M726/(L726)/F726%</f>
        <v>1.7094017094017095</v>
      </c>
    </row>
    <row r="727" spans="1:14" s="1" customFormat="1" ht="15.75">
      <c r="A727" s="63">
        <v>3</v>
      </c>
      <c r="B727" s="64">
        <v>43182</v>
      </c>
      <c r="C727" s="60" t="s">
        <v>478</v>
      </c>
      <c r="D727" s="60" t="s">
        <v>21</v>
      </c>
      <c r="E727" s="61" t="s">
        <v>288</v>
      </c>
      <c r="F727" s="60">
        <v>3260</v>
      </c>
      <c r="G727" s="61">
        <v>3200</v>
      </c>
      <c r="H727" s="61">
        <v>3300</v>
      </c>
      <c r="I727" s="61">
        <v>3340</v>
      </c>
      <c r="J727" s="61">
        <v>3380</v>
      </c>
      <c r="K727" s="61">
        <v>3200</v>
      </c>
      <c r="L727" s="65">
        <f t="shared" si="85"/>
        <v>30.67484662576687</v>
      </c>
      <c r="M727" s="66">
        <f>IF(D727="BUY",(K727-F727)*(L727),(F727-K727)*(L727))</f>
        <v>-1840.4907975460123</v>
      </c>
      <c r="N727" s="12">
        <f aca="true" t="shared" si="86" ref="N727:N733">M727/(L727)/F727%</f>
        <v>-1.840490797546012</v>
      </c>
    </row>
    <row r="728" spans="1:14" s="1" customFormat="1" ht="15.75">
      <c r="A728" s="63">
        <v>4</v>
      </c>
      <c r="B728" s="64">
        <v>43181</v>
      </c>
      <c r="C728" s="60" t="s">
        <v>478</v>
      </c>
      <c r="D728" s="60" t="s">
        <v>21</v>
      </c>
      <c r="E728" s="61" t="s">
        <v>494</v>
      </c>
      <c r="F728" s="60">
        <v>447</v>
      </c>
      <c r="G728" s="61">
        <v>432</v>
      </c>
      <c r="H728" s="61">
        <v>455</v>
      </c>
      <c r="I728" s="61">
        <v>463</v>
      </c>
      <c r="J728" s="61">
        <v>470</v>
      </c>
      <c r="K728" s="61">
        <v>432</v>
      </c>
      <c r="L728" s="65">
        <f t="shared" si="85"/>
        <v>223.71364653243847</v>
      </c>
      <c r="M728" s="66">
        <f aca="true" t="shared" si="87" ref="M728:M733">IF(D728="BUY",(K728-F728)*(L728),(F728-K728)*(L728))</f>
        <v>-3355.7046979865772</v>
      </c>
      <c r="N728" s="12">
        <f t="shared" si="86"/>
        <v>-3.3557046979865772</v>
      </c>
    </row>
    <row r="729" spans="1:14" s="1" customFormat="1" ht="15.75">
      <c r="A729" s="63">
        <v>5</v>
      </c>
      <c r="B729" s="64">
        <v>43180</v>
      </c>
      <c r="C729" s="60" t="s">
        <v>478</v>
      </c>
      <c r="D729" s="60" t="s">
        <v>21</v>
      </c>
      <c r="E729" s="61" t="s">
        <v>493</v>
      </c>
      <c r="F729" s="60">
        <v>580</v>
      </c>
      <c r="G729" s="61">
        <v>564</v>
      </c>
      <c r="H729" s="61">
        <v>590</v>
      </c>
      <c r="I729" s="61">
        <v>600</v>
      </c>
      <c r="J729" s="61">
        <v>610</v>
      </c>
      <c r="K729" s="61">
        <v>600</v>
      </c>
      <c r="L729" s="65">
        <f t="shared" si="85"/>
        <v>172.41379310344828</v>
      </c>
      <c r="M729" s="66">
        <f t="shared" si="87"/>
        <v>3448.2758620689656</v>
      </c>
      <c r="N729" s="67">
        <f t="shared" si="86"/>
        <v>3.4482758620689657</v>
      </c>
    </row>
    <row r="730" spans="1:14" s="1" customFormat="1" ht="15.75">
      <c r="A730" s="63">
        <v>6</v>
      </c>
      <c r="B730" s="64">
        <v>43180</v>
      </c>
      <c r="C730" s="60" t="s">
        <v>478</v>
      </c>
      <c r="D730" s="60" t="s">
        <v>21</v>
      </c>
      <c r="E730" s="61" t="s">
        <v>145</v>
      </c>
      <c r="F730" s="60">
        <v>388</v>
      </c>
      <c r="G730" s="61">
        <v>377</v>
      </c>
      <c r="H730" s="61">
        <v>395</v>
      </c>
      <c r="I730" s="61">
        <v>401</v>
      </c>
      <c r="J730" s="61">
        <v>407</v>
      </c>
      <c r="K730" s="61">
        <v>377</v>
      </c>
      <c r="L730" s="65">
        <f t="shared" si="85"/>
        <v>257.7319587628866</v>
      </c>
      <c r="M730" s="66">
        <f t="shared" si="87"/>
        <v>-2835.0515463917527</v>
      </c>
      <c r="N730" s="12">
        <f t="shared" si="86"/>
        <v>-2.8350515463917527</v>
      </c>
    </row>
    <row r="731" spans="1:14" s="1" customFormat="1" ht="15.75">
      <c r="A731" s="63">
        <v>7</v>
      </c>
      <c r="B731" s="64">
        <v>43171</v>
      </c>
      <c r="C731" s="60" t="s">
        <v>478</v>
      </c>
      <c r="D731" s="60" t="s">
        <v>21</v>
      </c>
      <c r="E731" s="61" t="s">
        <v>441</v>
      </c>
      <c r="F731" s="60">
        <v>351</v>
      </c>
      <c r="G731" s="61">
        <v>344</v>
      </c>
      <c r="H731" s="61">
        <v>357</v>
      </c>
      <c r="I731" s="61">
        <v>363</v>
      </c>
      <c r="J731" s="61">
        <v>369</v>
      </c>
      <c r="K731" s="61">
        <v>357</v>
      </c>
      <c r="L731" s="65">
        <f t="shared" si="85"/>
        <v>284.9002849002849</v>
      </c>
      <c r="M731" s="66">
        <f t="shared" si="87"/>
        <v>1709.4017094017092</v>
      </c>
      <c r="N731" s="67">
        <f t="shared" si="86"/>
        <v>1.7094017094017095</v>
      </c>
    </row>
    <row r="732" spans="1:14" s="1" customFormat="1" ht="15.75">
      <c r="A732" s="63">
        <v>8</v>
      </c>
      <c r="B732" s="64">
        <v>43167</v>
      </c>
      <c r="C732" s="60" t="s">
        <v>478</v>
      </c>
      <c r="D732" s="60" t="s">
        <v>21</v>
      </c>
      <c r="E732" s="61" t="s">
        <v>145</v>
      </c>
      <c r="F732" s="60">
        <v>383</v>
      </c>
      <c r="G732" s="61">
        <v>368</v>
      </c>
      <c r="H732" s="61">
        <v>393</v>
      </c>
      <c r="I732" s="61">
        <v>403</v>
      </c>
      <c r="J732" s="61">
        <v>413</v>
      </c>
      <c r="K732" s="61">
        <v>393</v>
      </c>
      <c r="L732" s="65">
        <f t="shared" si="85"/>
        <v>261.0966057441253</v>
      </c>
      <c r="M732" s="66">
        <f t="shared" si="87"/>
        <v>2610.9660574412533</v>
      </c>
      <c r="N732" s="67">
        <f t="shared" si="86"/>
        <v>2.6109660574412534</v>
      </c>
    </row>
    <row r="733" spans="1:14" s="1" customFormat="1" ht="15.75">
      <c r="A733" s="63">
        <v>9</v>
      </c>
      <c r="B733" s="64">
        <v>43164</v>
      </c>
      <c r="C733" s="60" t="s">
        <v>478</v>
      </c>
      <c r="D733" s="60" t="s">
        <v>94</v>
      </c>
      <c r="E733" s="61" t="s">
        <v>490</v>
      </c>
      <c r="F733" s="60">
        <v>452</v>
      </c>
      <c r="G733" s="61">
        <v>468</v>
      </c>
      <c r="H733" s="61">
        <v>442</v>
      </c>
      <c r="I733" s="61">
        <v>432</v>
      </c>
      <c r="J733" s="61">
        <v>422</v>
      </c>
      <c r="K733" s="61">
        <v>442</v>
      </c>
      <c r="L733" s="65">
        <f t="shared" si="85"/>
        <v>221.23893805309734</v>
      </c>
      <c r="M733" s="66">
        <f t="shared" si="87"/>
        <v>2212.3893805309735</v>
      </c>
      <c r="N733" s="67">
        <f t="shared" si="86"/>
        <v>2.212389380530974</v>
      </c>
    </row>
    <row r="734" spans="1:14" ht="15.75">
      <c r="A734" s="13" t="s">
        <v>26</v>
      </c>
      <c r="B734" s="14"/>
      <c r="C734" s="15"/>
      <c r="D734" s="16"/>
      <c r="E734" s="17"/>
      <c r="F734" s="17"/>
      <c r="G734" s="18"/>
      <c r="H734" s="19"/>
      <c r="I734" s="19"/>
      <c r="J734" s="19"/>
      <c r="K734" s="20"/>
      <c r="L734" s="21"/>
      <c r="M734" s="1"/>
      <c r="N734" s="75"/>
    </row>
    <row r="735" spans="1:13" ht="15.75">
      <c r="A735" s="13" t="s">
        <v>27</v>
      </c>
      <c r="B735" s="23"/>
      <c r="C735" s="15"/>
      <c r="D735" s="16"/>
      <c r="E735" s="17"/>
      <c r="F735" s="17"/>
      <c r="G735" s="18"/>
      <c r="H735" s="17"/>
      <c r="I735" s="17"/>
      <c r="J735" s="17"/>
      <c r="K735" s="20"/>
      <c r="L735" s="21"/>
      <c r="M735" s="1"/>
    </row>
    <row r="736" spans="1:12" ht="15.75">
      <c r="A736" s="13" t="s">
        <v>27</v>
      </c>
      <c r="B736" s="23"/>
      <c r="C736" s="24"/>
      <c r="D736" s="25"/>
      <c r="E736" s="26"/>
      <c r="F736" s="26"/>
      <c r="G736" s="27"/>
      <c r="H736" s="26"/>
      <c r="I736" s="26"/>
      <c r="J736" s="26"/>
      <c r="K736" s="26"/>
      <c r="L736" s="21"/>
    </row>
    <row r="737" ht="15.75">
      <c r="M737" s="21"/>
    </row>
    <row r="738" spans="3:9" ht="16.5" thickBot="1">
      <c r="C738" s="26"/>
      <c r="D738" s="26"/>
      <c r="E738" s="26"/>
      <c r="F738" s="29"/>
      <c r="G738" s="30"/>
      <c r="H738" s="31" t="s">
        <v>28</v>
      </c>
      <c r="I738" s="31"/>
    </row>
    <row r="739" spans="3:9" ht="15.75">
      <c r="C739" s="119" t="s">
        <v>29</v>
      </c>
      <c r="D739" s="119"/>
      <c r="E739" s="33">
        <v>9</v>
      </c>
      <c r="F739" s="34">
        <f>F740+F741+F742+F743+F744+F745</f>
        <v>99.99999999999999</v>
      </c>
      <c r="G739" s="35">
        <v>9</v>
      </c>
      <c r="H739" s="36">
        <f>G740/G739%</f>
        <v>66.66666666666667</v>
      </c>
      <c r="I739" s="36"/>
    </row>
    <row r="740" spans="3:9" ht="15.75">
      <c r="C740" s="115" t="s">
        <v>30</v>
      </c>
      <c r="D740" s="115"/>
      <c r="E740" s="37">
        <v>6</v>
      </c>
      <c r="F740" s="38">
        <f>(E740/E739)*100</f>
        <v>66.66666666666666</v>
      </c>
      <c r="G740" s="35">
        <v>6</v>
      </c>
      <c r="H740" s="32"/>
      <c r="I740" s="32"/>
    </row>
    <row r="741" spans="3:9" ht="15.75">
      <c r="C741" s="115" t="s">
        <v>32</v>
      </c>
      <c r="D741" s="115"/>
      <c r="E741" s="37">
        <v>0</v>
      </c>
      <c r="F741" s="38">
        <f>(E741/E739)*100</f>
        <v>0</v>
      </c>
      <c r="G741" s="40"/>
      <c r="H741" s="35"/>
      <c r="I741" s="35"/>
    </row>
    <row r="742" spans="3:9" ht="15.75">
      <c r="C742" s="115" t="s">
        <v>33</v>
      </c>
      <c r="D742" s="115"/>
      <c r="E742" s="37">
        <v>0</v>
      </c>
      <c r="F742" s="38">
        <f>(E742/E739)*100</f>
        <v>0</v>
      </c>
      <c r="G742" s="40"/>
      <c r="H742" s="35"/>
      <c r="I742" s="35"/>
    </row>
    <row r="743" spans="3:9" ht="15.75">
      <c r="C743" s="115" t="s">
        <v>34</v>
      </c>
      <c r="D743" s="115"/>
      <c r="E743" s="37">
        <v>3</v>
      </c>
      <c r="F743" s="38">
        <f>(E743/E739)*100</f>
        <v>33.33333333333333</v>
      </c>
      <c r="G743" s="40"/>
      <c r="H743" s="26" t="s">
        <v>35</v>
      </c>
      <c r="I743" s="26"/>
    </row>
    <row r="744" spans="3:9" ht="15.75">
      <c r="C744" s="115" t="s">
        <v>36</v>
      </c>
      <c r="D744" s="115"/>
      <c r="E744" s="37">
        <v>0</v>
      </c>
      <c r="F744" s="38">
        <f>(E744/E739)*100</f>
        <v>0</v>
      </c>
      <c r="G744" s="40"/>
      <c r="H744" s="26"/>
      <c r="I744" s="26"/>
    </row>
    <row r="745" spans="3:9" ht="16.5" thickBot="1">
      <c r="C745" s="116" t="s">
        <v>37</v>
      </c>
      <c r="D745" s="116"/>
      <c r="E745" s="42"/>
      <c r="F745" s="43">
        <f>(E745/E739)*100</f>
        <v>0</v>
      </c>
      <c r="G745" s="40"/>
      <c r="H745" s="26"/>
      <c r="I745" s="26"/>
    </row>
    <row r="746" spans="1:14" ht="15.75">
      <c r="A746" s="45" t="s">
        <v>38</v>
      </c>
      <c r="B746" s="14"/>
      <c r="C746" s="15"/>
      <c r="D746" s="15"/>
      <c r="E746" s="17"/>
      <c r="F746" s="17"/>
      <c r="G746" s="46"/>
      <c r="H746" s="47"/>
      <c r="I746" s="47"/>
      <c r="J746" s="47"/>
      <c r="K746" s="17"/>
      <c r="L746" s="21"/>
      <c r="M746" s="44"/>
      <c r="N746" s="44"/>
    </row>
    <row r="747" spans="1:14" ht="15.75">
      <c r="A747" s="16" t="s">
        <v>39</v>
      </c>
      <c r="B747" s="14"/>
      <c r="C747" s="48"/>
      <c r="D747" s="49"/>
      <c r="E747" s="50"/>
      <c r="F747" s="47"/>
      <c r="G747" s="46"/>
      <c r="H747" s="47"/>
      <c r="I747" s="47"/>
      <c r="J747" s="47"/>
      <c r="K747" s="17"/>
      <c r="L747" s="21"/>
      <c r="M747" s="28"/>
      <c r="N747" s="28"/>
    </row>
    <row r="748" spans="1:14" ht="15.75">
      <c r="A748" s="16" t="s">
        <v>40</v>
      </c>
      <c r="B748" s="14"/>
      <c r="C748" s="15"/>
      <c r="D748" s="49"/>
      <c r="E748" s="50"/>
      <c r="F748" s="47"/>
      <c r="G748" s="46"/>
      <c r="H748" s="51"/>
      <c r="I748" s="51"/>
      <c r="J748" s="51"/>
      <c r="K748" s="17"/>
      <c r="L748" s="21"/>
      <c r="M748" s="21"/>
      <c r="N748" s="21"/>
    </row>
    <row r="749" spans="1:14" ht="15.75">
      <c r="A749" s="16" t="s">
        <v>41</v>
      </c>
      <c r="B749" s="48"/>
      <c r="C749" s="15"/>
      <c r="D749" s="49"/>
      <c r="E749" s="50"/>
      <c r="F749" s="47"/>
      <c r="G749" s="52"/>
      <c r="H749" s="51"/>
      <c r="I749" s="51"/>
      <c r="J749" s="51"/>
      <c r="K749" s="17"/>
      <c r="L749" s="21"/>
      <c r="M749" s="21"/>
      <c r="N749" s="21"/>
    </row>
    <row r="750" spans="1:14" ht="15.75">
      <c r="A750" s="16" t="s">
        <v>42</v>
      </c>
      <c r="B750" s="39"/>
      <c r="C750" s="15"/>
      <c r="D750" s="53"/>
      <c r="E750" s="47"/>
      <c r="F750" s="47"/>
      <c r="G750" s="52"/>
      <c r="H750" s="51"/>
      <c r="I750" s="51"/>
      <c r="J750" s="51"/>
      <c r="K750" s="47"/>
      <c r="L750" s="21"/>
      <c r="M750" s="21"/>
      <c r="N750" s="21"/>
    </row>
    <row r="751" spans="1:14" ht="15.75">
      <c r="A751" s="16" t="s">
        <v>42</v>
      </c>
      <c r="B751" s="39"/>
      <c r="C751" s="15"/>
      <c r="D751" s="53"/>
      <c r="E751" s="47"/>
      <c r="F751" s="47"/>
      <c r="G751" s="52"/>
      <c r="H751" s="51"/>
      <c r="I751" s="51"/>
      <c r="J751" s="51"/>
      <c r="K751" s="47"/>
      <c r="L751" s="21"/>
      <c r="M751" s="21"/>
      <c r="N751" s="21"/>
    </row>
    <row r="752" ht="15.75" thickBot="1"/>
    <row r="753" spans="1:14" ht="15.75" thickBot="1">
      <c r="A753" s="124" t="s">
        <v>0</v>
      </c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</row>
    <row r="754" spans="1:14" ht="15.75" thickBot="1">
      <c r="A754" s="124"/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</row>
    <row r="755" spans="1:14" ht="15">
      <c r="A755" s="124"/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</row>
    <row r="756" spans="1:14" ht="15.75">
      <c r="A756" s="125" t="s">
        <v>1</v>
      </c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</row>
    <row r="757" spans="1:14" ht="15.75">
      <c r="A757" s="125" t="s">
        <v>2</v>
      </c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</row>
    <row r="758" spans="1:14" ht="16.5" thickBot="1">
      <c r="A758" s="126" t="s">
        <v>3</v>
      </c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</row>
    <row r="759" spans="1:14" ht="15.75">
      <c r="A759" s="127" t="s">
        <v>476</v>
      </c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</row>
    <row r="760" spans="1:14" ht="15.75">
      <c r="A760" s="127" t="s">
        <v>5</v>
      </c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</row>
    <row r="761" spans="1:14" ht="15" customHeight="1">
      <c r="A761" s="122" t="s">
        <v>6</v>
      </c>
      <c r="B761" s="118" t="s">
        <v>7</v>
      </c>
      <c r="C761" s="117" t="s">
        <v>8</v>
      </c>
      <c r="D761" s="122" t="s">
        <v>9</v>
      </c>
      <c r="E761" s="117" t="s">
        <v>10</v>
      </c>
      <c r="F761" s="117" t="s">
        <v>11</v>
      </c>
      <c r="G761" s="117" t="s">
        <v>12</v>
      </c>
      <c r="H761" s="117" t="s">
        <v>13</v>
      </c>
      <c r="I761" s="117" t="s">
        <v>14</v>
      </c>
      <c r="J761" s="117" t="s">
        <v>15</v>
      </c>
      <c r="K761" s="120" t="s">
        <v>16</v>
      </c>
      <c r="L761" s="117" t="s">
        <v>17</v>
      </c>
      <c r="M761" s="117" t="s">
        <v>18</v>
      </c>
      <c r="N761" s="117" t="s">
        <v>19</v>
      </c>
    </row>
    <row r="762" spans="1:14" ht="15" customHeight="1">
      <c r="A762" s="122"/>
      <c r="B762" s="133"/>
      <c r="C762" s="117"/>
      <c r="D762" s="122"/>
      <c r="E762" s="118"/>
      <c r="F762" s="117"/>
      <c r="G762" s="117"/>
      <c r="H762" s="117"/>
      <c r="I762" s="117"/>
      <c r="J762" s="117"/>
      <c r="K762" s="120"/>
      <c r="L762" s="117"/>
      <c r="M762" s="117"/>
      <c r="N762" s="117"/>
    </row>
    <row r="763" spans="1:14" s="1" customFormat="1" ht="15.75">
      <c r="A763" s="63">
        <v>1</v>
      </c>
      <c r="B763" s="64">
        <v>43159</v>
      </c>
      <c r="C763" s="60" t="s">
        <v>478</v>
      </c>
      <c r="D763" s="60" t="s">
        <v>21</v>
      </c>
      <c r="E763" s="61" t="s">
        <v>145</v>
      </c>
      <c r="F763" s="60">
        <v>405</v>
      </c>
      <c r="G763" s="61">
        <v>390</v>
      </c>
      <c r="H763" s="61">
        <v>415</v>
      </c>
      <c r="I763" s="61">
        <v>425</v>
      </c>
      <c r="J763" s="61">
        <v>435</v>
      </c>
      <c r="K763" s="61">
        <v>390</v>
      </c>
      <c r="L763" s="65">
        <f>100000/F763</f>
        <v>246.91358024691357</v>
      </c>
      <c r="M763" s="66">
        <f aca="true" t="shared" si="88" ref="M763:M770">IF(D763="BUY",(K763-F763)*(L763),(F763-K763)*(L763))</f>
        <v>-3703.7037037037035</v>
      </c>
      <c r="N763" s="12">
        <f>M763/(L763)/F763%</f>
        <v>-3.7037037037037037</v>
      </c>
    </row>
    <row r="764" spans="1:14" s="1" customFormat="1" ht="15.75">
      <c r="A764" s="63">
        <v>2</v>
      </c>
      <c r="B764" s="64">
        <v>43158</v>
      </c>
      <c r="C764" s="60" t="s">
        <v>478</v>
      </c>
      <c r="D764" s="60" t="s">
        <v>21</v>
      </c>
      <c r="E764" s="61" t="s">
        <v>288</v>
      </c>
      <c r="F764" s="60">
        <v>2810</v>
      </c>
      <c r="G764" s="61">
        <v>2710</v>
      </c>
      <c r="H764" s="61">
        <v>2860</v>
      </c>
      <c r="I764" s="61">
        <v>2910</v>
      </c>
      <c r="J764" s="61">
        <v>2960</v>
      </c>
      <c r="K764" s="61">
        <v>2860</v>
      </c>
      <c r="L764" s="65">
        <f>100000/F764</f>
        <v>35.587188612099645</v>
      </c>
      <c r="M764" s="66">
        <f t="shared" si="88"/>
        <v>1779.3594306049822</v>
      </c>
      <c r="N764" s="67">
        <f aca="true" t="shared" si="89" ref="N764:N770">M764/(L764)/F764%</f>
        <v>1.779359430604982</v>
      </c>
    </row>
    <row r="765" spans="1:14" s="1" customFormat="1" ht="15.75">
      <c r="A765" s="63">
        <v>3</v>
      </c>
      <c r="B765" s="64">
        <v>43153</v>
      </c>
      <c r="C765" s="60" t="s">
        <v>478</v>
      </c>
      <c r="D765" s="60" t="s">
        <v>21</v>
      </c>
      <c r="E765" s="61" t="s">
        <v>243</v>
      </c>
      <c r="F765" s="60">
        <v>2985</v>
      </c>
      <c r="G765" s="61">
        <v>2900</v>
      </c>
      <c r="H765" s="61">
        <v>3035</v>
      </c>
      <c r="I765" s="61">
        <v>3085</v>
      </c>
      <c r="J765" s="61">
        <v>3135</v>
      </c>
      <c r="K765" s="61">
        <v>3135</v>
      </c>
      <c r="L765" s="65">
        <f>100000/F765</f>
        <v>33.50083752093802</v>
      </c>
      <c r="M765" s="66">
        <f t="shared" si="88"/>
        <v>5025.125628140703</v>
      </c>
      <c r="N765" s="67">
        <f t="shared" si="89"/>
        <v>5.025125628140703</v>
      </c>
    </row>
    <row r="766" spans="1:14" s="1" customFormat="1" ht="15.75">
      <c r="A766" s="63">
        <v>4</v>
      </c>
      <c r="B766" s="64">
        <v>43151</v>
      </c>
      <c r="C766" s="60" t="s">
        <v>478</v>
      </c>
      <c r="D766" s="60" t="s">
        <v>21</v>
      </c>
      <c r="E766" s="61" t="s">
        <v>81</v>
      </c>
      <c r="F766" s="60">
        <v>150</v>
      </c>
      <c r="G766" s="61">
        <v>145</v>
      </c>
      <c r="H766" s="61">
        <v>153</v>
      </c>
      <c r="I766" s="61">
        <v>156</v>
      </c>
      <c r="J766" s="61">
        <v>159</v>
      </c>
      <c r="K766" s="61">
        <v>153</v>
      </c>
      <c r="L766" s="65">
        <f>100000/F766</f>
        <v>666.6666666666666</v>
      </c>
      <c r="M766" s="66">
        <f t="shared" si="88"/>
        <v>2000</v>
      </c>
      <c r="N766" s="67">
        <f t="shared" si="89"/>
        <v>2</v>
      </c>
    </row>
    <row r="767" spans="1:14" s="1" customFormat="1" ht="15.75">
      <c r="A767" s="63">
        <v>5</v>
      </c>
      <c r="B767" s="64">
        <v>43140</v>
      </c>
      <c r="C767" s="60" t="s">
        <v>478</v>
      </c>
      <c r="D767" s="60" t="s">
        <v>21</v>
      </c>
      <c r="E767" s="61" t="s">
        <v>145</v>
      </c>
      <c r="F767" s="60">
        <v>395</v>
      </c>
      <c r="G767" s="61">
        <v>385</v>
      </c>
      <c r="H767" s="61">
        <v>403</v>
      </c>
      <c r="I767" s="61">
        <v>411</v>
      </c>
      <c r="J767" s="61">
        <v>419</v>
      </c>
      <c r="K767" s="61">
        <v>403</v>
      </c>
      <c r="L767" s="65">
        <v>404</v>
      </c>
      <c r="M767" s="66">
        <f t="shared" si="88"/>
        <v>3232</v>
      </c>
      <c r="N767" s="67">
        <f t="shared" si="89"/>
        <v>2.0253164556962022</v>
      </c>
    </row>
    <row r="768" spans="1:14" s="1" customFormat="1" ht="15.75">
      <c r="A768" s="63">
        <v>6</v>
      </c>
      <c r="B768" s="64">
        <v>43139</v>
      </c>
      <c r="C768" s="60" t="s">
        <v>478</v>
      </c>
      <c r="D768" s="60" t="s">
        <v>21</v>
      </c>
      <c r="E768" s="61" t="s">
        <v>145</v>
      </c>
      <c r="F768" s="60">
        <v>388</v>
      </c>
      <c r="G768" s="61">
        <v>375</v>
      </c>
      <c r="H768" s="61">
        <v>396</v>
      </c>
      <c r="I768" s="61">
        <v>404</v>
      </c>
      <c r="J768" s="61">
        <v>412</v>
      </c>
      <c r="K768" s="61">
        <v>404</v>
      </c>
      <c r="L768" s="65">
        <v>404</v>
      </c>
      <c r="M768" s="66">
        <f t="shared" si="88"/>
        <v>6464</v>
      </c>
      <c r="N768" s="67">
        <f t="shared" si="89"/>
        <v>4.123711340206186</v>
      </c>
    </row>
    <row r="769" spans="1:14" s="1" customFormat="1" ht="15.75">
      <c r="A769" s="63">
        <v>7</v>
      </c>
      <c r="B769" s="64">
        <v>43137</v>
      </c>
      <c r="C769" s="60" t="s">
        <v>478</v>
      </c>
      <c r="D769" s="60" t="s">
        <v>21</v>
      </c>
      <c r="E769" s="61" t="s">
        <v>145</v>
      </c>
      <c r="F769" s="60">
        <v>326</v>
      </c>
      <c r="G769" s="61">
        <v>315</v>
      </c>
      <c r="H769" s="61">
        <v>334</v>
      </c>
      <c r="I769" s="61">
        <v>340</v>
      </c>
      <c r="J769" s="61">
        <v>346</v>
      </c>
      <c r="K769" s="61">
        <v>338</v>
      </c>
      <c r="L769" s="65">
        <f>100000/F769</f>
        <v>306.7484662576687</v>
      </c>
      <c r="M769" s="66">
        <f t="shared" si="88"/>
        <v>3680.9815950920247</v>
      </c>
      <c r="N769" s="67">
        <f t="shared" si="89"/>
        <v>3.6809815950920246</v>
      </c>
    </row>
    <row r="770" spans="1:14" s="1" customFormat="1" ht="15.75">
      <c r="A770" s="63">
        <v>8</v>
      </c>
      <c r="B770" s="64">
        <v>43132</v>
      </c>
      <c r="C770" s="60" t="s">
        <v>478</v>
      </c>
      <c r="D770" s="60" t="s">
        <v>21</v>
      </c>
      <c r="E770" s="61" t="s">
        <v>113</v>
      </c>
      <c r="F770" s="60">
        <v>285</v>
      </c>
      <c r="G770" s="61">
        <v>275</v>
      </c>
      <c r="H770" s="61">
        <v>290</v>
      </c>
      <c r="I770" s="61">
        <v>295</v>
      </c>
      <c r="J770" s="61">
        <v>300</v>
      </c>
      <c r="K770" s="61">
        <v>290</v>
      </c>
      <c r="L770" s="65">
        <f>100000/F770</f>
        <v>350.87719298245617</v>
      </c>
      <c r="M770" s="66">
        <f t="shared" si="88"/>
        <v>1754.3859649122808</v>
      </c>
      <c r="N770" s="67">
        <f t="shared" si="89"/>
        <v>1.7543859649122806</v>
      </c>
    </row>
    <row r="771" spans="1:14" ht="15.75">
      <c r="A771" s="13" t="s">
        <v>26</v>
      </c>
      <c r="B771" s="14"/>
      <c r="C771" s="15"/>
      <c r="D771" s="16"/>
      <c r="E771" s="17"/>
      <c r="F771" s="17"/>
      <c r="G771" s="18"/>
      <c r="H771" s="19"/>
      <c r="I771" s="19"/>
      <c r="J771" s="19"/>
      <c r="K771" s="20"/>
      <c r="L771" s="21"/>
      <c r="M771" s="1"/>
      <c r="N771" s="75"/>
    </row>
    <row r="772" spans="1:14" ht="15.75">
      <c r="A772" s="13" t="s">
        <v>27</v>
      </c>
      <c r="B772" s="23"/>
      <c r="C772" s="15"/>
      <c r="D772" s="16"/>
      <c r="E772" s="17"/>
      <c r="F772" s="17"/>
      <c r="G772" s="18"/>
      <c r="H772" s="17"/>
      <c r="I772" s="17"/>
      <c r="J772" s="17"/>
      <c r="K772" s="20"/>
      <c r="L772" s="21"/>
      <c r="M772" s="1"/>
      <c r="N772" s="1"/>
    </row>
    <row r="773" spans="1:14" ht="15.75">
      <c r="A773" s="13" t="s">
        <v>27</v>
      </c>
      <c r="B773" s="23"/>
      <c r="C773" s="24"/>
      <c r="D773" s="25"/>
      <c r="E773" s="26"/>
      <c r="F773" s="26"/>
      <c r="G773" s="27"/>
      <c r="H773" s="26"/>
      <c r="I773" s="26"/>
      <c r="J773" s="26"/>
      <c r="K773" s="26"/>
      <c r="L773" s="21"/>
      <c r="M773" s="21"/>
      <c r="N773" s="21"/>
    </row>
    <row r="775" spans="3:9" ht="16.5" thickBot="1">
      <c r="C775" s="26"/>
      <c r="D775" s="26"/>
      <c r="E775" s="26"/>
      <c r="F775" s="29"/>
      <c r="G775" s="30"/>
      <c r="H775" s="31" t="s">
        <v>28</v>
      </c>
      <c r="I775" s="31"/>
    </row>
    <row r="776" spans="3:9" ht="15.75">
      <c r="C776" s="119" t="s">
        <v>29</v>
      </c>
      <c r="D776" s="119"/>
      <c r="E776" s="33">
        <v>8</v>
      </c>
      <c r="F776" s="34">
        <f>F777+F778+F779+F780+F781+F782</f>
        <v>87.5</v>
      </c>
      <c r="G776" s="35">
        <v>8</v>
      </c>
      <c r="H776" s="36">
        <f>G777/G776%</f>
        <v>87.5</v>
      </c>
      <c r="I776" s="36"/>
    </row>
    <row r="777" spans="3:9" ht="15.75">
      <c r="C777" s="115" t="s">
        <v>30</v>
      </c>
      <c r="D777" s="115"/>
      <c r="E777" s="37">
        <v>7</v>
      </c>
      <c r="F777" s="38">
        <f>(E777/E776)*100</f>
        <v>87.5</v>
      </c>
      <c r="G777" s="35">
        <v>7</v>
      </c>
      <c r="H777" s="32"/>
      <c r="I777" s="32"/>
    </row>
    <row r="778" spans="3:9" ht="15.75">
      <c r="C778" s="115" t="s">
        <v>32</v>
      </c>
      <c r="D778" s="115"/>
      <c r="E778" s="37">
        <v>0</v>
      </c>
      <c r="F778" s="38">
        <f>(E778/E776)*100</f>
        <v>0</v>
      </c>
      <c r="G778" s="40"/>
      <c r="H778" s="35"/>
      <c r="I778" s="35"/>
    </row>
    <row r="779" spans="3:9" ht="15.75">
      <c r="C779" s="115" t="s">
        <v>33</v>
      </c>
      <c r="D779" s="115"/>
      <c r="E779" s="37">
        <v>0</v>
      </c>
      <c r="F779" s="38">
        <f>(E779/E776)*100</f>
        <v>0</v>
      </c>
      <c r="G779" s="40"/>
      <c r="H779" s="35"/>
      <c r="I779" s="35"/>
    </row>
    <row r="780" spans="3:9" ht="15.75">
      <c r="C780" s="115" t="s">
        <v>34</v>
      </c>
      <c r="D780" s="115"/>
      <c r="E780" s="37">
        <v>0</v>
      </c>
      <c r="F780" s="38">
        <f>(E780/E776)*100</f>
        <v>0</v>
      </c>
      <c r="G780" s="40"/>
      <c r="H780" s="26" t="s">
        <v>35</v>
      </c>
      <c r="I780" s="26"/>
    </row>
    <row r="781" spans="3:9" ht="15.75">
      <c r="C781" s="115" t="s">
        <v>36</v>
      </c>
      <c r="D781" s="115"/>
      <c r="E781" s="37">
        <v>0</v>
      </c>
      <c r="F781" s="38">
        <f>(E781/E776)*100</f>
        <v>0</v>
      </c>
      <c r="G781" s="40"/>
      <c r="H781" s="26"/>
      <c r="I781" s="26"/>
    </row>
    <row r="782" spans="3:9" ht="16.5" thickBot="1">
      <c r="C782" s="116" t="s">
        <v>37</v>
      </c>
      <c r="D782" s="116"/>
      <c r="E782" s="42"/>
      <c r="F782" s="43">
        <f>(E782/E776)*100</f>
        <v>0</v>
      </c>
      <c r="G782" s="40"/>
      <c r="H782" s="26"/>
      <c r="I782" s="26"/>
    </row>
    <row r="783" spans="1:14" ht="15.75">
      <c r="A783" s="45" t="s">
        <v>38</v>
      </c>
      <c r="B783" s="14"/>
      <c r="C783" s="15"/>
      <c r="D783" s="15"/>
      <c r="E783" s="17"/>
      <c r="F783" s="17"/>
      <c r="G783" s="46"/>
      <c r="H783" s="47"/>
      <c r="I783" s="47"/>
      <c r="J783" s="47"/>
      <c r="K783" s="17"/>
      <c r="L783" s="21"/>
      <c r="M783" s="44"/>
      <c r="N783" s="44"/>
    </row>
    <row r="784" spans="1:14" ht="15.75">
      <c r="A784" s="16" t="s">
        <v>39</v>
      </c>
      <c r="B784" s="14"/>
      <c r="C784" s="48"/>
      <c r="D784" s="49"/>
      <c r="E784" s="50"/>
      <c r="F784" s="47"/>
      <c r="G784" s="46"/>
      <c r="H784" s="47"/>
      <c r="I784" s="47"/>
      <c r="J784" s="47"/>
      <c r="K784" s="17"/>
      <c r="L784" s="21"/>
      <c r="M784" s="28"/>
      <c r="N784" s="28"/>
    </row>
    <row r="785" spans="1:14" ht="15.75">
      <c r="A785" s="16" t="s">
        <v>40</v>
      </c>
      <c r="B785" s="14"/>
      <c r="C785" s="15"/>
      <c r="D785" s="49"/>
      <c r="E785" s="50"/>
      <c r="F785" s="47"/>
      <c r="G785" s="46"/>
      <c r="H785" s="51"/>
      <c r="I785" s="51"/>
      <c r="J785" s="51"/>
      <c r="K785" s="17"/>
      <c r="L785" s="21"/>
      <c r="M785" s="21"/>
      <c r="N785" s="21"/>
    </row>
    <row r="786" spans="1:14" ht="15.75">
      <c r="A786" s="16" t="s">
        <v>41</v>
      </c>
      <c r="B786" s="48"/>
      <c r="C786" s="15"/>
      <c r="D786" s="49"/>
      <c r="E786" s="50"/>
      <c r="F786" s="47"/>
      <c r="G786" s="52"/>
      <c r="H786" s="51"/>
      <c r="I786" s="51"/>
      <c r="J786" s="51"/>
      <c r="K786" s="17"/>
      <c r="L786" s="21"/>
      <c r="M786" s="21"/>
      <c r="N786" s="21"/>
    </row>
    <row r="787" spans="1:14" ht="15.75">
      <c r="A787" s="16" t="s">
        <v>42</v>
      </c>
      <c r="B787" s="39"/>
      <c r="C787" s="15"/>
      <c r="D787" s="53"/>
      <c r="E787" s="47"/>
      <c r="F787" s="47"/>
      <c r="G787" s="52"/>
      <c r="H787" s="51"/>
      <c r="I787" s="51"/>
      <c r="J787" s="51"/>
      <c r="K787" s="47"/>
      <c r="L787" s="21"/>
      <c r="M787" s="21"/>
      <c r="N787" s="21"/>
    </row>
    <row r="788" spans="1:14" ht="15.75">
      <c r="A788" s="16" t="s">
        <v>42</v>
      </c>
      <c r="B788" s="39"/>
      <c r="C788" s="15"/>
      <c r="D788" s="53"/>
      <c r="E788" s="47"/>
      <c r="F788" s="47"/>
      <c r="G788" s="52"/>
      <c r="H788" s="51"/>
      <c r="I788" s="51"/>
      <c r="J788" s="51"/>
      <c r="K788" s="47"/>
      <c r="L788" s="21"/>
      <c r="M788" s="21"/>
      <c r="N788" s="21"/>
    </row>
    <row r="789" ht="15.75" thickBot="1"/>
    <row r="790" spans="1:14" ht="15.75" thickBot="1">
      <c r="A790" s="124" t="s">
        <v>0</v>
      </c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</row>
    <row r="791" spans="1:14" ht="15.75" thickBot="1">
      <c r="A791" s="124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</row>
    <row r="792" spans="1:14" ht="15">
      <c r="A792" s="124"/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</row>
    <row r="793" spans="1:14" ht="15.75">
      <c r="A793" s="125" t="s">
        <v>1</v>
      </c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</row>
    <row r="794" spans="1:14" ht="15.75">
      <c r="A794" s="125" t="s">
        <v>2</v>
      </c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</row>
    <row r="795" spans="1:14" ht="16.5" thickBot="1">
      <c r="A795" s="126" t="s">
        <v>3</v>
      </c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</row>
    <row r="796" spans="1:14" ht="15.75">
      <c r="A796" s="127" t="s">
        <v>454</v>
      </c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</row>
    <row r="797" spans="1:14" ht="15.75">
      <c r="A797" s="127" t="s">
        <v>5</v>
      </c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</row>
    <row r="798" spans="1:14" ht="15">
      <c r="A798" s="122" t="s">
        <v>6</v>
      </c>
      <c r="B798" s="117" t="s">
        <v>7</v>
      </c>
      <c r="C798" s="117" t="s">
        <v>8</v>
      </c>
      <c r="D798" s="122" t="s">
        <v>9</v>
      </c>
      <c r="E798" s="117" t="s">
        <v>10</v>
      </c>
      <c r="F798" s="117" t="s">
        <v>11</v>
      </c>
      <c r="G798" s="117" t="s">
        <v>12</v>
      </c>
      <c r="H798" s="117" t="s">
        <v>13</v>
      </c>
      <c r="I798" s="117" t="s">
        <v>14</v>
      </c>
      <c r="J798" s="117" t="s">
        <v>15</v>
      </c>
      <c r="K798" s="120" t="s">
        <v>16</v>
      </c>
      <c r="L798" s="117" t="s">
        <v>17</v>
      </c>
      <c r="M798" s="117" t="s">
        <v>18</v>
      </c>
      <c r="N798" s="117" t="s">
        <v>19</v>
      </c>
    </row>
    <row r="799" spans="1:14" ht="15">
      <c r="A799" s="122"/>
      <c r="B799" s="117"/>
      <c r="C799" s="117"/>
      <c r="D799" s="122"/>
      <c r="E799" s="118"/>
      <c r="F799" s="117"/>
      <c r="G799" s="117"/>
      <c r="H799" s="117"/>
      <c r="I799" s="117"/>
      <c r="J799" s="117"/>
      <c r="K799" s="120"/>
      <c r="L799" s="117"/>
      <c r="M799" s="117"/>
      <c r="N799" s="117"/>
    </row>
    <row r="800" spans="1:14" s="1" customFormat="1" ht="15.75">
      <c r="A800" s="63">
        <v>1</v>
      </c>
      <c r="B800" s="64">
        <v>43130</v>
      </c>
      <c r="C800" s="60" t="s">
        <v>244</v>
      </c>
      <c r="D800" s="60" t="s">
        <v>21</v>
      </c>
      <c r="E800" s="61" t="s">
        <v>474</v>
      </c>
      <c r="F800" s="60">
        <v>152</v>
      </c>
      <c r="G800" s="61">
        <v>147</v>
      </c>
      <c r="H800" s="61">
        <v>155</v>
      </c>
      <c r="I800" s="61">
        <v>158</v>
      </c>
      <c r="J800" s="61">
        <v>161</v>
      </c>
      <c r="K800" s="61">
        <v>147</v>
      </c>
      <c r="L800" s="65">
        <f>100000/F800</f>
        <v>657.8947368421053</v>
      </c>
      <c r="M800" s="66">
        <f>IF(D800="BUY",(K800-F800)*(L800),(F800-K800)*(L800))</f>
        <v>-3289.4736842105267</v>
      </c>
      <c r="N800" s="12">
        <f>M800/(L800)/F800%</f>
        <v>-3.289473684210526</v>
      </c>
    </row>
    <row r="801" spans="1:14" s="1" customFormat="1" ht="15.75">
      <c r="A801" s="63">
        <v>1</v>
      </c>
      <c r="B801" s="64">
        <v>43125</v>
      </c>
      <c r="C801" s="60" t="s">
        <v>244</v>
      </c>
      <c r="D801" s="60" t="s">
        <v>21</v>
      </c>
      <c r="E801" s="61" t="s">
        <v>415</v>
      </c>
      <c r="F801" s="60">
        <v>248</v>
      </c>
      <c r="G801" s="61">
        <v>238</v>
      </c>
      <c r="H801" s="61">
        <v>254</v>
      </c>
      <c r="I801" s="61">
        <v>260</v>
      </c>
      <c r="J801" s="61">
        <v>266</v>
      </c>
      <c r="K801" s="61">
        <v>238</v>
      </c>
      <c r="L801" s="65">
        <f>100000/F801</f>
        <v>403.2258064516129</v>
      </c>
      <c r="M801" s="66">
        <f>IF(D801="BUY",(K801-F801)*(L801),(F801-K801)*(L801))</f>
        <v>-4032.2580645161293</v>
      </c>
      <c r="N801" s="12">
        <f>M801/(L801)/F801%</f>
        <v>-4.032258064516129</v>
      </c>
    </row>
    <row r="802" spans="1:14" s="1" customFormat="1" ht="15.75">
      <c r="A802" s="63">
        <v>1</v>
      </c>
      <c r="B802" s="64">
        <v>43125</v>
      </c>
      <c r="C802" s="60" t="s">
        <v>244</v>
      </c>
      <c r="D802" s="60" t="s">
        <v>21</v>
      </c>
      <c r="E802" s="61" t="s">
        <v>472</v>
      </c>
      <c r="F802" s="60">
        <v>281.5</v>
      </c>
      <c r="G802" s="61">
        <v>272</v>
      </c>
      <c r="H802" s="61">
        <v>287</v>
      </c>
      <c r="I802" s="61">
        <v>292</v>
      </c>
      <c r="J802" s="61">
        <v>297</v>
      </c>
      <c r="K802" s="61">
        <v>272</v>
      </c>
      <c r="L802" s="65">
        <f>100000/F802</f>
        <v>355.23978685612786</v>
      </c>
      <c r="M802" s="66">
        <f>IF(D802="BUY",(K802-F802)*(L802),(F802-K802)*(L802))</f>
        <v>-3374.7779751332146</v>
      </c>
      <c r="N802" s="12">
        <f>M802/(L802)/F802%</f>
        <v>-3.374777975133215</v>
      </c>
    </row>
    <row r="803" spans="1:14" s="1" customFormat="1" ht="15.75">
      <c r="A803" s="63">
        <v>2</v>
      </c>
      <c r="B803" s="64">
        <v>43125</v>
      </c>
      <c r="C803" s="60" t="s">
        <v>244</v>
      </c>
      <c r="D803" s="60" t="s">
        <v>21</v>
      </c>
      <c r="E803" s="61" t="s">
        <v>275</v>
      </c>
      <c r="F803" s="60">
        <v>42.5</v>
      </c>
      <c r="G803" s="61">
        <v>40.5</v>
      </c>
      <c r="H803" s="61">
        <v>44</v>
      </c>
      <c r="I803" s="61">
        <v>45.5</v>
      </c>
      <c r="J803" s="61">
        <v>47</v>
      </c>
      <c r="K803" s="61">
        <v>43.7</v>
      </c>
      <c r="L803" s="65">
        <f aca="true" t="shared" si="90" ref="L803:L812">100000/F803</f>
        <v>2352.9411764705883</v>
      </c>
      <c r="M803" s="66">
        <f aca="true" t="shared" si="91" ref="M803:M811">IF(D803="BUY",(K803-F803)*(L803),(F803-K803)*(L803))</f>
        <v>2823.5294117647127</v>
      </c>
      <c r="N803" s="67">
        <f aca="true" t="shared" si="92" ref="N803:N810">M803/(L803)/F803%</f>
        <v>2.8235294117647127</v>
      </c>
    </row>
    <row r="804" spans="1:14" s="1" customFormat="1" ht="15.75">
      <c r="A804" s="63">
        <v>3</v>
      </c>
      <c r="B804" s="64">
        <v>43124</v>
      </c>
      <c r="C804" s="60" t="s">
        <v>244</v>
      </c>
      <c r="D804" s="60" t="s">
        <v>21</v>
      </c>
      <c r="E804" s="60" t="s">
        <v>451</v>
      </c>
      <c r="F804" s="60">
        <v>586</v>
      </c>
      <c r="G804" s="61">
        <v>572</v>
      </c>
      <c r="H804" s="61">
        <v>596</v>
      </c>
      <c r="I804" s="61">
        <v>606</v>
      </c>
      <c r="J804" s="61">
        <v>616</v>
      </c>
      <c r="K804" s="61">
        <v>596</v>
      </c>
      <c r="L804" s="65">
        <f>100000/F804</f>
        <v>170.64846416382252</v>
      </c>
      <c r="M804" s="66">
        <f>IF(D804="BUY",(K804-F804)*(L804),(F804-K804)*(L804))</f>
        <v>1706.4846416382252</v>
      </c>
      <c r="N804" s="67">
        <f t="shared" si="92"/>
        <v>1.706484641638225</v>
      </c>
    </row>
    <row r="805" spans="1:14" s="1" customFormat="1" ht="15.75">
      <c r="A805" s="63">
        <v>4</v>
      </c>
      <c r="B805" s="64">
        <v>43123</v>
      </c>
      <c r="C805" s="60" t="s">
        <v>244</v>
      </c>
      <c r="D805" s="60" t="s">
        <v>21</v>
      </c>
      <c r="E805" s="60" t="s">
        <v>388</v>
      </c>
      <c r="F805" s="60">
        <v>115</v>
      </c>
      <c r="G805" s="61">
        <v>110</v>
      </c>
      <c r="H805" s="61">
        <v>118</v>
      </c>
      <c r="I805" s="61">
        <v>121</v>
      </c>
      <c r="J805" s="61">
        <v>125</v>
      </c>
      <c r="K805" s="61">
        <v>110</v>
      </c>
      <c r="L805" s="65">
        <f>100000/F805</f>
        <v>869.5652173913044</v>
      </c>
      <c r="M805" s="66">
        <f>IF(D805="BUY",(K805-F805)*(L805),(F805-K805)*(L805))</f>
        <v>-4347.826086956522</v>
      </c>
      <c r="N805" s="12">
        <f t="shared" si="92"/>
        <v>-4.347826086956522</v>
      </c>
    </row>
    <row r="806" spans="1:14" s="1" customFormat="1" ht="15.75">
      <c r="A806" s="63">
        <v>5</v>
      </c>
      <c r="B806" s="64">
        <v>43122</v>
      </c>
      <c r="C806" s="60" t="s">
        <v>244</v>
      </c>
      <c r="D806" s="60" t="s">
        <v>21</v>
      </c>
      <c r="E806" s="60" t="s">
        <v>468</v>
      </c>
      <c r="F806" s="60">
        <v>3890</v>
      </c>
      <c r="G806" s="61">
        <v>3798</v>
      </c>
      <c r="H806" s="61">
        <v>3950</v>
      </c>
      <c r="I806" s="61">
        <v>4010</v>
      </c>
      <c r="J806" s="61">
        <v>4070</v>
      </c>
      <c r="K806" s="61">
        <v>3798</v>
      </c>
      <c r="L806" s="65">
        <f>100000/F806</f>
        <v>25.70694087403599</v>
      </c>
      <c r="M806" s="66">
        <f t="shared" si="91"/>
        <v>-2365.038560411311</v>
      </c>
      <c r="N806" s="12">
        <f t="shared" si="92"/>
        <v>-2.3650385604113113</v>
      </c>
    </row>
    <row r="807" spans="1:14" s="1" customFormat="1" ht="15.75">
      <c r="A807" s="63">
        <v>6</v>
      </c>
      <c r="B807" s="64">
        <v>43119</v>
      </c>
      <c r="C807" s="60" t="s">
        <v>244</v>
      </c>
      <c r="D807" s="60" t="s">
        <v>21</v>
      </c>
      <c r="E807" s="60" t="s">
        <v>288</v>
      </c>
      <c r="F807" s="60">
        <v>2770</v>
      </c>
      <c r="G807" s="61">
        <v>2620</v>
      </c>
      <c r="H807" s="61">
        <v>2870</v>
      </c>
      <c r="I807" s="61">
        <v>2970</v>
      </c>
      <c r="J807" s="61">
        <v>3070</v>
      </c>
      <c r="K807" s="61">
        <v>2870</v>
      </c>
      <c r="L807" s="65">
        <f t="shared" si="90"/>
        <v>36.101083032490976</v>
      </c>
      <c r="M807" s="66">
        <f t="shared" si="91"/>
        <v>3610.108303249098</v>
      </c>
      <c r="N807" s="67">
        <f t="shared" si="92"/>
        <v>3.6101083032490977</v>
      </c>
    </row>
    <row r="808" spans="1:14" s="1" customFormat="1" ht="15.75">
      <c r="A808" s="63">
        <v>7</v>
      </c>
      <c r="B808" s="64">
        <v>43119</v>
      </c>
      <c r="C808" s="60" t="s">
        <v>244</v>
      </c>
      <c r="D808" s="60" t="s">
        <v>21</v>
      </c>
      <c r="E808" s="60" t="s">
        <v>467</v>
      </c>
      <c r="F808" s="60">
        <v>1280</v>
      </c>
      <c r="G808" s="61">
        <v>1250</v>
      </c>
      <c r="H808" s="61">
        <v>1300</v>
      </c>
      <c r="I808" s="61">
        <v>1320</v>
      </c>
      <c r="J808" s="61">
        <v>1340</v>
      </c>
      <c r="K808" s="61">
        <v>1300</v>
      </c>
      <c r="L808" s="65">
        <f t="shared" si="90"/>
        <v>78.125</v>
      </c>
      <c r="M808" s="66">
        <f t="shared" si="91"/>
        <v>1562.5</v>
      </c>
      <c r="N808" s="67">
        <f t="shared" si="92"/>
        <v>1.5625</v>
      </c>
    </row>
    <row r="809" spans="1:14" s="1" customFormat="1" ht="15.75">
      <c r="A809" s="63">
        <v>8</v>
      </c>
      <c r="B809" s="64">
        <v>43117</v>
      </c>
      <c r="C809" s="60" t="s">
        <v>244</v>
      </c>
      <c r="D809" s="60" t="s">
        <v>21</v>
      </c>
      <c r="E809" s="1" t="s">
        <v>145</v>
      </c>
      <c r="F809" s="60">
        <v>426</v>
      </c>
      <c r="G809" s="61">
        <v>412</v>
      </c>
      <c r="H809" s="61">
        <v>434</v>
      </c>
      <c r="I809" s="61">
        <v>442</v>
      </c>
      <c r="J809" s="61">
        <v>450</v>
      </c>
      <c r="K809" s="61">
        <v>442</v>
      </c>
      <c r="L809" s="65">
        <f t="shared" si="90"/>
        <v>234.7417840375587</v>
      </c>
      <c r="M809" s="66">
        <f t="shared" si="91"/>
        <v>3755.868544600939</v>
      </c>
      <c r="N809" s="67">
        <f t="shared" si="92"/>
        <v>3.755868544600939</v>
      </c>
    </row>
    <row r="810" spans="1:14" s="1" customFormat="1" ht="15.75">
      <c r="A810" s="63">
        <v>9</v>
      </c>
      <c r="B810" s="64">
        <v>43111</v>
      </c>
      <c r="C810" s="60" t="s">
        <v>244</v>
      </c>
      <c r="D810" s="60" t="s">
        <v>21</v>
      </c>
      <c r="E810" s="61" t="s">
        <v>388</v>
      </c>
      <c r="F810" s="60">
        <v>123.5</v>
      </c>
      <c r="G810" s="61">
        <v>119</v>
      </c>
      <c r="H810" s="61">
        <v>126</v>
      </c>
      <c r="I810" s="61">
        <v>128.5</v>
      </c>
      <c r="J810" s="61">
        <v>131</v>
      </c>
      <c r="K810" s="61">
        <v>128.5</v>
      </c>
      <c r="L810" s="65">
        <f t="shared" si="90"/>
        <v>809.7165991902834</v>
      </c>
      <c r="M810" s="66">
        <f t="shared" si="91"/>
        <v>4048.582995951417</v>
      </c>
      <c r="N810" s="67">
        <f t="shared" si="92"/>
        <v>4.048582995951417</v>
      </c>
    </row>
    <row r="811" spans="1:14" s="1" customFormat="1" ht="15.75">
      <c r="A811" s="63">
        <v>10</v>
      </c>
      <c r="B811" s="64">
        <v>43110</v>
      </c>
      <c r="C811" s="60" t="s">
        <v>244</v>
      </c>
      <c r="D811" s="60" t="s">
        <v>21</v>
      </c>
      <c r="E811" s="61" t="s">
        <v>294</v>
      </c>
      <c r="F811" s="60">
        <v>318</v>
      </c>
      <c r="G811" s="61">
        <v>307</v>
      </c>
      <c r="H811" s="61">
        <v>325</v>
      </c>
      <c r="I811" s="61">
        <v>332</v>
      </c>
      <c r="J811" s="61">
        <v>338</v>
      </c>
      <c r="K811" s="61">
        <v>307</v>
      </c>
      <c r="L811" s="65">
        <f t="shared" si="90"/>
        <v>314.4654088050315</v>
      </c>
      <c r="M811" s="66">
        <f t="shared" si="91"/>
        <v>-3459.1194968553464</v>
      </c>
      <c r="N811" s="12">
        <f aca="true" t="shared" si="93" ref="N811:N818">M811/(L811)/F811%</f>
        <v>-3.4591194968553456</v>
      </c>
    </row>
    <row r="812" spans="1:14" s="1" customFormat="1" ht="15.75">
      <c r="A812" s="63">
        <v>11</v>
      </c>
      <c r="B812" s="64">
        <v>43109</v>
      </c>
      <c r="C812" s="60" t="s">
        <v>244</v>
      </c>
      <c r="D812" s="60" t="s">
        <v>21</v>
      </c>
      <c r="E812" s="61" t="s">
        <v>145</v>
      </c>
      <c r="F812" s="60">
        <v>473</v>
      </c>
      <c r="G812" s="61">
        <v>458</v>
      </c>
      <c r="H812" s="61">
        <v>483</v>
      </c>
      <c r="I812" s="61">
        <v>493</v>
      </c>
      <c r="J812" s="61">
        <v>503</v>
      </c>
      <c r="K812" s="61">
        <v>458</v>
      </c>
      <c r="L812" s="65">
        <f t="shared" si="90"/>
        <v>211.41649048625794</v>
      </c>
      <c r="M812" s="66">
        <f aca="true" t="shared" si="94" ref="M812:M818">IF(D812="BUY",(K812-F812)*(L812),(F812-K812)*(L812))</f>
        <v>-3171.2473572938693</v>
      </c>
      <c r="N812" s="12">
        <f t="shared" si="93"/>
        <v>-3.1712473572938684</v>
      </c>
    </row>
    <row r="813" spans="1:14" s="1" customFormat="1" ht="15.75">
      <c r="A813" s="63">
        <v>12</v>
      </c>
      <c r="B813" s="64">
        <v>43109</v>
      </c>
      <c r="C813" s="60" t="s">
        <v>244</v>
      </c>
      <c r="D813" s="60" t="s">
        <v>21</v>
      </c>
      <c r="E813" s="61" t="s">
        <v>460</v>
      </c>
      <c r="F813" s="60">
        <v>365</v>
      </c>
      <c r="G813" s="61">
        <v>352</v>
      </c>
      <c r="H813" s="61">
        <v>373</v>
      </c>
      <c r="I813" s="61">
        <v>380</v>
      </c>
      <c r="J813" s="61">
        <v>388</v>
      </c>
      <c r="K813" s="61">
        <v>380</v>
      </c>
      <c r="L813" s="65">
        <f aca="true" t="shared" si="95" ref="L813:L818">100000/F813</f>
        <v>273.972602739726</v>
      </c>
      <c r="M813" s="66">
        <f t="shared" si="94"/>
        <v>4109.58904109589</v>
      </c>
      <c r="N813" s="67">
        <f t="shared" si="93"/>
        <v>4.10958904109589</v>
      </c>
    </row>
    <row r="814" spans="1:14" s="1" customFormat="1" ht="15.75">
      <c r="A814" s="63">
        <v>13</v>
      </c>
      <c r="B814" s="64">
        <v>43108</v>
      </c>
      <c r="C814" s="60" t="s">
        <v>244</v>
      </c>
      <c r="D814" s="60" t="s">
        <v>21</v>
      </c>
      <c r="E814" s="61" t="s">
        <v>145</v>
      </c>
      <c r="F814" s="60">
        <v>453</v>
      </c>
      <c r="G814" s="61">
        <v>440</v>
      </c>
      <c r="H814" s="61">
        <v>460</v>
      </c>
      <c r="I814" s="61">
        <v>468</v>
      </c>
      <c r="J814" s="61">
        <v>476</v>
      </c>
      <c r="K814" s="61">
        <v>476</v>
      </c>
      <c r="L814" s="65">
        <f t="shared" si="95"/>
        <v>220.7505518763797</v>
      </c>
      <c r="M814" s="66">
        <f t="shared" si="94"/>
        <v>5077.262693156733</v>
      </c>
      <c r="N814" s="67">
        <f t="shared" si="93"/>
        <v>5.077262693156732</v>
      </c>
    </row>
    <row r="815" spans="1:14" s="1" customFormat="1" ht="15.75">
      <c r="A815" s="63">
        <v>14</v>
      </c>
      <c r="B815" s="64">
        <v>43104</v>
      </c>
      <c r="C815" s="60" t="s">
        <v>244</v>
      </c>
      <c r="D815" s="60" t="s">
        <v>21</v>
      </c>
      <c r="E815" s="61" t="s">
        <v>183</v>
      </c>
      <c r="F815" s="60">
        <v>525</v>
      </c>
      <c r="G815" s="61">
        <v>510</v>
      </c>
      <c r="H815" s="61">
        <v>535</v>
      </c>
      <c r="I815" s="61">
        <v>545</v>
      </c>
      <c r="J815" s="61">
        <v>555</v>
      </c>
      <c r="K815" s="61">
        <v>535</v>
      </c>
      <c r="L815" s="65">
        <f t="shared" si="95"/>
        <v>190.47619047619048</v>
      </c>
      <c r="M815" s="66">
        <f t="shared" si="94"/>
        <v>1904.7619047619048</v>
      </c>
      <c r="N815" s="67">
        <f t="shared" si="93"/>
        <v>1.9047619047619047</v>
      </c>
    </row>
    <row r="816" spans="1:14" ht="15.75">
      <c r="A816" s="63">
        <v>15</v>
      </c>
      <c r="B816" s="64">
        <v>43103</v>
      </c>
      <c r="C816" s="60" t="s">
        <v>244</v>
      </c>
      <c r="D816" s="60" t="s">
        <v>21</v>
      </c>
      <c r="E816" s="61" t="s">
        <v>145</v>
      </c>
      <c r="F816" s="60">
        <v>428</v>
      </c>
      <c r="G816" s="61">
        <v>412</v>
      </c>
      <c r="H816" s="61">
        <v>438</v>
      </c>
      <c r="I816" s="61">
        <v>448</v>
      </c>
      <c r="J816" s="61">
        <v>458</v>
      </c>
      <c r="K816" s="61">
        <v>438</v>
      </c>
      <c r="L816" s="65">
        <f t="shared" si="95"/>
        <v>233.6448598130841</v>
      </c>
      <c r="M816" s="66">
        <f t="shared" si="94"/>
        <v>2336.448598130841</v>
      </c>
      <c r="N816" s="67">
        <f t="shared" si="93"/>
        <v>2.336448598130841</v>
      </c>
    </row>
    <row r="817" spans="1:14" ht="15.75">
      <c r="A817" s="63">
        <v>16</v>
      </c>
      <c r="B817" s="64">
        <v>43102</v>
      </c>
      <c r="C817" s="60" t="s">
        <v>244</v>
      </c>
      <c r="D817" s="60" t="s">
        <v>21</v>
      </c>
      <c r="E817" s="61" t="s">
        <v>145</v>
      </c>
      <c r="F817" s="60">
        <v>380</v>
      </c>
      <c r="G817" s="61">
        <v>368</v>
      </c>
      <c r="H817" s="61">
        <v>386</v>
      </c>
      <c r="I817" s="61">
        <v>392</v>
      </c>
      <c r="J817" s="61">
        <v>398</v>
      </c>
      <c r="K817" s="61">
        <v>398</v>
      </c>
      <c r="L817" s="65">
        <f t="shared" si="95"/>
        <v>263.1578947368421</v>
      </c>
      <c r="M817" s="66">
        <f t="shared" si="94"/>
        <v>4736.8421052631575</v>
      </c>
      <c r="N817" s="67">
        <f t="shared" si="93"/>
        <v>4.736842105263158</v>
      </c>
    </row>
    <row r="818" spans="1:14" ht="15.75">
      <c r="A818" s="63">
        <v>17</v>
      </c>
      <c r="B818" s="64">
        <v>43101</v>
      </c>
      <c r="C818" s="60" t="s">
        <v>244</v>
      </c>
      <c r="D818" s="60" t="s">
        <v>21</v>
      </c>
      <c r="E818" s="61" t="s">
        <v>247</v>
      </c>
      <c r="F818" s="60">
        <v>291</v>
      </c>
      <c r="G818" s="61">
        <v>278</v>
      </c>
      <c r="H818" s="61">
        <v>297</v>
      </c>
      <c r="I818" s="61">
        <v>304</v>
      </c>
      <c r="J818" s="61">
        <v>310</v>
      </c>
      <c r="K818" s="61">
        <v>278</v>
      </c>
      <c r="L818" s="65">
        <f t="shared" si="95"/>
        <v>343.64261168384877</v>
      </c>
      <c r="M818" s="66">
        <f t="shared" si="94"/>
        <v>-4467.353951890034</v>
      </c>
      <c r="N818" s="12">
        <f t="shared" si="93"/>
        <v>-4.4673539518900345</v>
      </c>
    </row>
    <row r="820" spans="1:14" ht="15.75">
      <c r="A820" s="13" t="s">
        <v>26</v>
      </c>
      <c r="B820" s="14"/>
      <c r="C820" s="15"/>
      <c r="D820" s="16"/>
      <c r="E820" s="17"/>
      <c r="F820" s="17"/>
      <c r="G820" s="18"/>
      <c r="H820" s="19"/>
      <c r="I820" s="19"/>
      <c r="J820" s="19"/>
      <c r="K820" s="20"/>
      <c r="L820" s="21"/>
      <c r="M820" s="1"/>
      <c r="N820" s="75"/>
    </row>
    <row r="821" spans="1:14" ht="15.75">
      <c r="A821" s="13" t="s">
        <v>27</v>
      </c>
      <c r="B821" s="23"/>
      <c r="C821" s="15"/>
      <c r="D821" s="16"/>
      <c r="E821" s="17"/>
      <c r="F821" s="17"/>
      <c r="G821" s="18"/>
      <c r="H821" s="17"/>
      <c r="I821" s="17"/>
      <c r="J821" s="17"/>
      <c r="K821" s="20"/>
      <c r="L821" s="21"/>
      <c r="M821" s="1"/>
      <c r="N821" s="1"/>
    </row>
    <row r="822" spans="1:14" ht="15.75">
      <c r="A822" s="13" t="s">
        <v>27</v>
      </c>
      <c r="B822" s="23"/>
      <c r="C822" s="24"/>
      <c r="D822" s="25"/>
      <c r="E822" s="26"/>
      <c r="F822" s="26"/>
      <c r="G822" s="27"/>
      <c r="H822" s="26"/>
      <c r="I822" s="26"/>
      <c r="J822" s="26"/>
      <c r="K822" s="26"/>
      <c r="L822" s="21"/>
      <c r="M822" s="21"/>
      <c r="N822" s="21"/>
    </row>
    <row r="824" spans="3:9" ht="16.5" thickBot="1">
      <c r="C824" s="26"/>
      <c r="D824" s="26"/>
      <c r="E824" s="26"/>
      <c r="F824" s="29"/>
      <c r="G824" s="30"/>
      <c r="H824" s="31" t="s">
        <v>28</v>
      </c>
      <c r="I824" s="31"/>
    </row>
    <row r="825" spans="3:9" ht="15.75">
      <c r="C825" s="119" t="s">
        <v>29</v>
      </c>
      <c r="D825" s="119"/>
      <c r="E825" s="33">
        <v>17</v>
      </c>
      <c r="F825" s="34">
        <f>F826+F827+F828+F829+F830+F831</f>
        <v>100</v>
      </c>
      <c r="G825" s="35">
        <v>17</v>
      </c>
      <c r="H825" s="36">
        <f>G826/G825%</f>
        <v>64.70588235294117</v>
      </c>
      <c r="I825" s="36"/>
    </row>
    <row r="826" spans="3:9" ht="15.75">
      <c r="C826" s="115" t="s">
        <v>30</v>
      </c>
      <c r="D826" s="115"/>
      <c r="E826" s="37">
        <v>11</v>
      </c>
      <c r="F826" s="38">
        <f>(E826/E825)*100</f>
        <v>64.70588235294117</v>
      </c>
      <c r="G826" s="35">
        <v>11</v>
      </c>
      <c r="H826" s="32"/>
      <c r="I826" s="32"/>
    </row>
    <row r="827" spans="3:9" ht="15.75">
      <c r="C827" s="115" t="s">
        <v>32</v>
      </c>
      <c r="D827" s="115"/>
      <c r="E827" s="37">
        <v>0</v>
      </c>
      <c r="F827" s="38">
        <f>(E827/E825)*100</f>
        <v>0</v>
      </c>
      <c r="G827" s="40"/>
      <c r="H827" s="35"/>
      <c r="I827" s="35"/>
    </row>
    <row r="828" spans="3:9" ht="15.75">
      <c r="C828" s="115" t="s">
        <v>33</v>
      </c>
      <c r="D828" s="115"/>
      <c r="E828" s="37">
        <v>0</v>
      </c>
      <c r="F828" s="38">
        <f>(E828/E825)*100</f>
        <v>0</v>
      </c>
      <c r="G828" s="40"/>
      <c r="H828" s="35"/>
      <c r="I828" s="35"/>
    </row>
    <row r="829" spans="3:9" ht="15.75">
      <c r="C829" s="115" t="s">
        <v>34</v>
      </c>
      <c r="D829" s="115"/>
      <c r="E829" s="37">
        <v>6</v>
      </c>
      <c r="F829" s="38">
        <f>(E829/E825)*100</f>
        <v>35.294117647058826</v>
      </c>
      <c r="G829" s="40"/>
      <c r="H829" s="26" t="s">
        <v>35</v>
      </c>
      <c r="I829" s="26"/>
    </row>
    <row r="830" spans="3:9" ht="15.75">
      <c r="C830" s="115" t="s">
        <v>36</v>
      </c>
      <c r="D830" s="115"/>
      <c r="E830" s="37">
        <v>0</v>
      </c>
      <c r="F830" s="38">
        <f>(E830/E825)*100</f>
        <v>0</v>
      </c>
      <c r="G830" s="40"/>
      <c r="H830" s="26"/>
      <c r="I830" s="26"/>
    </row>
    <row r="831" spans="3:9" ht="16.5" thickBot="1">
      <c r="C831" s="116" t="s">
        <v>37</v>
      </c>
      <c r="D831" s="116"/>
      <c r="E831" s="42"/>
      <c r="F831" s="43">
        <f>(E831/E825)*100</f>
        <v>0</v>
      </c>
      <c r="G831" s="40"/>
      <c r="H831" s="26"/>
      <c r="I831" s="26"/>
    </row>
    <row r="832" spans="1:14" ht="15.75">
      <c r="A832" s="45" t="s">
        <v>38</v>
      </c>
      <c r="B832" s="14"/>
      <c r="C832" s="15"/>
      <c r="D832" s="15"/>
      <c r="E832" s="17"/>
      <c r="F832" s="17"/>
      <c r="G832" s="46"/>
      <c r="H832" s="47"/>
      <c r="I832" s="47"/>
      <c r="J832" s="47"/>
      <c r="K832" s="17"/>
      <c r="L832" s="21"/>
      <c r="M832" s="44"/>
      <c r="N832" s="44"/>
    </row>
    <row r="833" spans="1:14" ht="15.75">
      <c r="A833" s="16" t="s">
        <v>39</v>
      </c>
      <c r="B833" s="14"/>
      <c r="C833" s="48"/>
      <c r="D833" s="49"/>
      <c r="E833" s="50"/>
      <c r="F833" s="47"/>
      <c r="G833" s="46"/>
      <c r="H833" s="47"/>
      <c r="I833" s="47"/>
      <c r="J833" s="47"/>
      <c r="K833" s="17"/>
      <c r="L833" s="21"/>
      <c r="M833" s="28"/>
      <c r="N833" s="28"/>
    </row>
    <row r="834" spans="1:14" ht="15.75">
      <c r="A834" s="16" t="s">
        <v>40</v>
      </c>
      <c r="B834" s="14"/>
      <c r="C834" s="15"/>
      <c r="D834" s="49"/>
      <c r="E834" s="50"/>
      <c r="F834" s="47"/>
      <c r="G834" s="46"/>
      <c r="H834" s="51"/>
      <c r="I834" s="51"/>
      <c r="J834" s="51"/>
      <c r="K834" s="17"/>
      <c r="L834" s="21"/>
      <c r="M834" s="21"/>
      <c r="N834" s="21"/>
    </row>
    <row r="835" spans="1:14" ht="15.75">
      <c r="A835" s="16" t="s">
        <v>41</v>
      </c>
      <c r="B835" s="48"/>
      <c r="C835" s="15"/>
      <c r="D835" s="49"/>
      <c r="E835" s="50"/>
      <c r="F835" s="47"/>
      <c r="G835" s="52"/>
      <c r="H835" s="51"/>
      <c r="I835" s="51"/>
      <c r="J835" s="51"/>
      <c r="K835" s="17"/>
      <c r="L835" s="21"/>
      <c r="M835" s="21"/>
      <c r="N835" s="21"/>
    </row>
    <row r="836" spans="1:14" ht="15.75">
      <c r="A836" s="16" t="s">
        <v>42</v>
      </c>
      <c r="B836" s="39"/>
      <c r="C836" s="15"/>
      <c r="D836" s="53"/>
      <c r="E836" s="47"/>
      <c r="F836" s="47"/>
      <c r="G836" s="52"/>
      <c r="H836" s="51"/>
      <c r="I836" s="51"/>
      <c r="J836" s="51"/>
      <c r="K836" s="47"/>
      <c r="L836" s="21"/>
      <c r="M836" s="21"/>
      <c r="N836" s="21"/>
    </row>
    <row r="837" spans="1:14" ht="15.75" customHeight="1">
      <c r="A837" s="16" t="s">
        <v>42</v>
      </c>
      <c r="B837" s="39"/>
      <c r="C837" s="15"/>
      <c r="D837" s="53"/>
      <c r="E837" s="47"/>
      <c r="F837" s="47"/>
      <c r="G837" s="52"/>
      <c r="H837" s="51"/>
      <c r="I837" s="51"/>
      <c r="J837" s="51"/>
      <c r="K837" s="47"/>
      <c r="L837" s="21"/>
      <c r="M837" s="21"/>
      <c r="N837" s="21"/>
    </row>
    <row r="838" ht="15.75" thickBot="1"/>
    <row r="839" spans="1:14" ht="15.75" thickBot="1">
      <c r="A839" s="124" t="s">
        <v>0</v>
      </c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</row>
    <row r="840" spans="1:14" ht="15.75" thickBot="1">
      <c r="A840" s="124"/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</row>
    <row r="841" spans="1:14" ht="15">
      <c r="A841" s="124"/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</row>
    <row r="842" spans="1:14" ht="15.75">
      <c r="A842" s="125" t="s">
        <v>1</v>
      </c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</row>
    <row r="843" spans="1:14" ht="15.75">
      <c r="A843" s="125" t="s">
        <v>2</v>
      </c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</row>
    <row r="844" spans="1:14" ht="16.5" thickBot="1">
      <c r="A844" s="126" t="s">
        <v>3</v>
      </c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</row>
    <row r="845" spans="1:14" ht="15.75">
      <c r="A845" s="127" t="s">
        <v>431</v>
      </c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</row>
    <row r="846" spans="1:14" ht="15.75">
      <c r="A846" s="127" t="s">
        <v>5</v>
      </c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</row>
    <row r="847" spans="1:14" ht="15">
      <c r="A847" s="122" t="s">
        <v>6</v>
      </c>
      <c r="B847" s="117" t="s">
        <v>7</v>
      </c>
      <c r="C847" s="117" t="s">
        <v>8</v>
      </c>
      <c r="D847" s="122" t="s">
        <v>9</v>
      </c>
      <c r="E847" s="117" t="s">
        <v>10</v>
      </c>
      <c r="F847" s="117" t="s">
        <v>11</v>
      </c>
      <c r="G847" s="117" t="s">
        <v>12</v>
      </c>
      <c r="H847" s="117" t="s">
        <v>13</v>
      </c>
      <c r="I847" s="117" t="s">
        <v>14</v>
      </c>
      <c r="J847" s="117" t="s">
        <v>15</v>
      </c>
      <c r="K847" s="120" t="s">
        <v>16</v>
      </c>
      <c r="L847" s="117" t="s">
        <v>17</v>
      </c>
      <c r="M847" s="117" t="s">
        <v>18</v>
      </c>
      <c r="N847" s="117" t="s">
        <v>19</v>
      </c>
    </row>
    <row r="848" spans="1:14" ht="15">
      <c r="A848" s="122"/>
      <c r="B848" s="117"/>
      <c r="C848" s="117"/>
      <c r="D848" s="122"/>
      <c r="E848" s="117"/>
      <c r="F848" s="117"/>
      <c r="G848" s="117"/>
      <c r="H848" s="117"/>
      <c r="I848" s="117"/>
      <c r="J848" s="117"/>
      <c r="K848" s="120"/>
      <c r="L848" s="117"/>
      <c r="M848" s="117"/>
      <c r="N848" s="117"/>
    </row>
    <row r="849" spans="1:14" s="1" customFormat="1" ht="16.5" customHeight="1">
      <c r="A849" s="63">
        <v>1</v>
      </c>
      <c r="B849" s="64">
        <v>43098</v>
      </c>
      <c r="C849" s="60" t="s">
        <v>244</v>
      </c>
      <c r="D849" s="60" t="s">
        <v>21</v>
      </c>
      <c r="E849" s="61" t="s">
        <v>80</v>
      </c>
      <c r="F849" s="60">
        <v>980</v>
      </c>
      <c r="G849" s="61">
        <v>950</v>
      </c>
      <c r="H849" s="61">
        <v>1000</v>
      </c>
      <c r="I849" s="61">
        <v>1020</v>
      </c>
      <c r="J849" s="61">
        <v>1040</v>
      </c>
      <c r="K849" s="61">
        <v>1000</v>
      </c>
      <c r="L849" s="65">
        <f>100000/F849</f>
        <v>102.04081632653062</v>
      </c>
      <c r="M849" s="66">
        <f>IF(D849="BUY",(K849-F849)*(L849),(F849-K849)*(L849))</f>
        <v>2040.8163265306123</v>
      </c>
      <c r="N849" s="67">
        <f>M849/(L849)/F849%</f>
        <v>2.0408163265306123</v>
      </c>
    </row>
    <row r="850" spans="1:14" s="1" customFormat="1" ht="15.75">
      <c r="A850" s="63">
        <v>2</v>
      </c>
      <c r="B850" s="64">
        <v>43097</v>
      </c>
      <c r="C850" s="60" t="s">
        <v>244</v>
      </c>
      <c r="D850" s="60" t="s">
        <v>21</v>
      </c>
      <c r="E850" s="61" t="s">
        <v>452</v>
      </c>
      <c r="F850" s="60">
        <v>773</v>
      </c>
      <c r="G850" s="61">
        <v>748</v>
      </c>
      <c r="H850" s="61">
        <v>788</v>
      </c>
      <c r="I850" s="61">
        <v>806</v>
      </c>
      <c r="J850" s="61">
        <v>822</v>
      </c>
      <c r="K850" s="61">
        <v>788</v>
      </c>
      <c r="L850" s="65">
        <f>100000/F850</f>
        <v>129.36610608020698</v>
      </c>
      <c r="M850" s="66">
        <f>IF(D850="BUY",(K850-F850)*(L850),(F850-K850)*(L850))</f>
        <v>1940.4915912031047</v>
      </c>
      <c r="N850" s="67">
        <f>M850/(L850)/F850%</f>
        <v>1.9404915912031047</v>
      </c>
    </row>
    <row r="851" spans="1:14" s="1" customFormat="1" ht="15.75">
      <c r="A851" s="63">
        <v>3</v>
      </c>
      <c r="B851" s="64">
        <v>43095</v>
      </c>
      <c r="C851" s="60" t="s">
        <v>244</v>
      </c>
      <c r="D851" s="60" t="s">
        <v>21</v>
      </c>
      <c r="E851" s="61" t="s">
        <v>341</v>
      </c>
      <c r="F851" s="60">
        <v>290</v>
      </c>
      <c r="G851" s="61">
        <v>280</v>
      </c>
      <c r="H851" s="61">
        <v>295</v>
      </c>
      <c r="I851" s="61">
        <v>300</v>
      </c>
      <c r="J851" s="61">
        <v>305</v>
      </c>
      <c r="K851" s="61">
        <v>295</v>
      </c>
      <c r="L851" s="65">
        <f>100000/F851</f>
        <v>344.82758620689657</v>
      </c>
      <c r="M851" s="66">
        <f aca="true" t="shared" si="96" ref="M851:M857">IF(D851="BUY",(K851-F851)*(L851),(F851-K851)*(L851))</f>
        <v>1724.1379310344828</v>
      </c>
      <c r="N851" s="67">
        <f aca="true" t="shared" si="97" ref="N851:N856">M851/(L851)/F851%</f>
        <v>1.7241379310344829</v>
      </c>
    </row>
    <row r="852" spans="1:14" s="1" customFormat="1" ht="15.75">
      <c r="A852" s="63">
        <v>4</v>
      </c>
      <c r="B852" s="64">
        <v>43091</v>
      </c>
      <c r="C852" s="60" t="s">
        <v>244</v>
      </c>
      <c r="D852" s="60" t="s">
        <v>21</v>
      </c>
      <c r="E852" s="61" t="s">
        <v>123</v>
      </c>
      <c r="F852" s="60">
        <v>131</v>
      </c>
      <c r="G852" s="61">
        <v>126</v>
      </c>
      <c r="H852" s="61">
        <v>135</v>
      </c>
      <c r="I852" s="61">
        <v>138</v>
      </c>
      <c r="J852" s="61">
        <v>141</v>
      </c>
      <c r="K852" s="61">
        <v>138</v>
      </c>
      <c r="L852" s="65">
        <f>100000/F852</f>
        <v>763.3587786259542</v>
      </c>
      <c r="M852" s="66">
        <f t="shared" si="96"/>
        <v>5343.511450381679</v>
      </c>
      <c r="N852" s="67">
        <f t="shared" si="97"/>
        <v>5.343511450381679</v>
      </c>
    </row>
    <row r="853" spans="1:14" s="1" customFormat="1" ht="15.75">
      <c r="A853" s="63">
        <v>5</v>
      </c>
      <c r="B853" s="64">
        <v>43090</v>
      </c>
      <c r="C853" s="60" t="s">
        <v>244</v>
      </c>
      <c r="D853" s="60" t="s">
        <v>21</v>
      </c>
      <c r="E853" s="61" t="s">
        <v>217</v>
      </c>
      <c r="F853" s="60">
        <v>872</v>
      </c>
      <c r="G853" s="61">
        <v>850</v>
      </c>
      <c r="H853" s="61">
        <v>886</v>
      </c>
      <c r="I853" s="61">
        <v>900</v>
      </c>
      <c r="J853" s="61">
        <v>916</v>
      </c>
      <c r="K853" s="61">
        <v>900</v>
      </c>
      <c r="L853" s="65">
        <f>100000/F853</f>
        <v>114.6788990825688</v>
      </c>
      <c r="M853" s="66">
        <f t="shared" si="96"/>
        <v>3211.0091743119265</v>
      </c>
      <c r="N853" s="67">
        <f t="shared" si="97"/>
        <v>3.2110091743119265</v>
      </c>
    </row>
    <row r="854" spans="1:14" s="1" customFormat="1" ht="15.75">
      <c r="A854" s="63">
        <v>6</v>
      </c>
      <c r="B854" s="64">
        <v>43089</v>
      </c>
      <c r="C854" s="6" t="s">
        <v>244</v>
      </c>
      <c r="D854" s="60" t="s">
        <v>21</v>
      </c>
      <c r="E854" s="60" t="s">
        <v>80</v>
      </c>
      <c r="F854" s="61">
        <v>960</v>
      </c>
      <c r="G854" s="61">
        <v>930</v>
      </c>
      <c r="H854" s="61">
        <v>980</v>
      </c>
      <c r="I854" s="61">
        <v>1000</v>
      </c>
      <c r="J854" s="61">
        <v>1020</v>
      </c>
      <c r="K854" s="61">
        <v>980</v>
      </c>
      <c r="L854" s="65">
        <f aca="true" t="shared" si="98" ref="L854:L859">100000/F854</f>
        <v>104.16666666666667</v>
      </c>
      <c r="M854" s="66">
        <f t="shared" si="96"/>
        <v>2083.3333333333335</v>
      </c>
      <c r="N854" s="67">
        <f t="shared" si="97"/>
        <v>2.0833333333333335</v>
      </c>
    </row>
    <row r="855" spans="1:14" s="1" customFormat="1" ht="15.75">
      <c r="A855" s="63">
        <v>7</v>
      </c>
      <c r="B855" s="64">
        <v>43088</v>
      </c>
      <c r="C855" s="6" t="s">
        <v>244</v>
      </c>
      <c r="D855" s="60" t="s">
        <v>21</v>
      </c>
      <c r="E855" s="60" t="s">
        <v>248</v>
      </c>
      <c r="F855" s="61">
        <v>383</v>
      </c>
      <c r="G855" s="61">
        <v>370</v>
      </c>
      <c r="H855" s="61">
        <v>391</v>
      </c>
      <c r="I855" s="61">
        <v>399</v>
      </c>
      <c r="J855" s="61">
        <v>407</v>
      </c>
      <c r="K855" s="61">
        <v>370</v>
      </c>
      <c r="L855" s="65">
        <f t="shared" si="98"/>
        <v>261.0966057441253</v>
      </c>
      <c r="M855" s="66">
        <f t="shared" si="96"/>
        <v>-3394.2558746736295</v>
      </c>
      <c r="N855" s="12">
        <f>M855/(L855)/F855%</f>
        <v>-3.3942558746736293</v>
      </c>
    </row>
    <row r="856" spans="1:14" s="1" customFormat="1" ht="15.75">
      <c r="A856" s="63">
        <v>8</v>
      </c>
      <c r="B856" s="64">
        <v>43084</v>
      </c>
      <c r="C856" s="6" t="s">
        <v>244</v>
      </c>
      <c r="D856" s="60" t="s">
        <v>21</v>
      </c>
      <c r="E856" s="60" t="s">
        <v>145</v>
      </c>
      <c r="F856" s="61">
        <v>370</v>
      </c>
      <c r="G856" s="61">
        <v>359</v>
      </c>
      <c r="H856" s="61">
        <v>376</v>
      </c>
      <c r="I856" s="61">
        <v>382</v>
      </c>
      <c r="J856" s="61">
        <v>388</v>
      </c>
      <c r="K856" s="61">
        <v>376</v>
      </c>
      <c r="L856" s="65">
        <f t="shared" si="98"/>
        <v>270.27027027027026</v>
      </c>
      <c r="M856" s="66">
        <f t="shared" si="96"/>
        <v>1621.6216216216217</v>
      </c>
      <c r="N856" s="67">
        <f t="shared" si="97"/>
        <v>1.6216216216216215</v>
      </c>
    </row>
    <row r="857" spans="1:14" s="1" customFormat="1" ht="15.75">
      <c r="A857" s="63">
        <v>9</v>
      </c>
      <c r="B857" s="64">
        <v>43082</v>
      </c>
      <c r="C857" s="6" t="s">
        <v>244</v>
      </c>
      <c r="D857" s="60" t="s">
        <v>21</v>
      </c>
      <c r="E857" s="60" t="s">
        <v>295</v>
      </c>
      <c r="F857" s="61">
        <v>243</v>
      </c>
      <c r="G857" s="61">
        <v>235</v>
      </c>
      <c r="H857" s="61">
        <v>248</v>
      </c>
      <c r="I857" s="61">
        <v>258</v>
      </c>
      <c r="J857" s="61">
        <v>463</v>
      </c>
      <c r="K857" s="61">
        <v>235</v>
      </c>
      <c r="L857" s="65">
        <f t="shared" si="98"/>
        <v>411.52263374485597</v>
      </c>
      <c r="M857" s="66">
        <f t="shared" si="96"/>
        <v>-3292.1810699588477</v>
      </c>
      <c r="N857" s="12">
        <f>M857/(L857)/F857%</f>
        <v>-3.2921810699588474</v>
      </c>
    </row>
    <row r="858" spans="1:14" s="1" customFormat="1" ht="15.75">
      <c r="A858" s="63">
        <v>10</v>
      </c>
      <c r="B858" s="64">
        <v>43081</v>
      </c>
      <c r="C858" s="6" t="s">
        <v>244</v>
      </c>
      <c r="D858" s="60" t="s">
        <v>21</v>
      </c>
      <c r="E858" s="60" t="s">
        <v>115</v>
      </c>
      <c r="F858" s="61">
        <v>1010</v>
      </c>
      <c r="G858" s="61">
        <v>984</v>
      </c>
      <c r="H858" s="61">
        <v>1025</v>
      </c>
      <c r="I858" s="61">
        <v>1040</v>
      </c>
      <c r="J858" s="61">
        <v>1055</v>
      </c>
      <c r="K858" s="61">
        <v>1025</v>
      </c>
      <c r="L858" s="65">
        <f t="shared" si="98"/>
        <v>99.00990099009901</v>
      </c>
      <c r="M858" s="66">
        <f aca="true" t="shared" si="99" ref="M858:M864">IF(D858="BUY",(K858-F858)*(L858),(F858-K858)*(L858))</f>
        <v>1485.1485148514853</v>
      </c>
      <c r="N858" s="67">
        <f aca="true" t="shared" si="100" ref="N858:N864">M858/(L858)/F858%</f>
        <v>1.4851485148514854</v>
      </c>
    </row>
    <row r="859" spans="1:14" s="1" customFormat="1" ht="15.75">
      <c r="A859" s="63">
        <v>11</v>
      </c>
      <c r="B859" s="64">
        <v>43080</v>
      </c>
      <c r="C859" s="6" t="s">
        <v>244</v>
      </c>
      <c r="D859" s="60" t="s">
        <v>21</v>
      </c>
      <c r="E859" s="60" t="s">
        <v>436</v>
      </c>
      <c r="F859" s="61">
        <v>207</v>
      </c>
      <c r="G859" s="61">
        <v>201</v>
      </c>
      <c r="H859" s="61">
        <v>211</v>
      </c>
      <c r="I859" s="61">
        <v>215</v>
      </c>
      <c r="J859" s="61">
        <v>219</v>
      </c>
      <c r="K859" s="61">
        <v>201</v>
      </c>
      <c r="L859" s="65">
        <f t="shared" si="98"/>
        <v>483.09178743961354</v>
      </c>
      <c r="M859" s="66">
        <f t="shared" si="99"/>
        <v>-2898.550724637681</v>
      </c>
      <c r="N859" s="12">
        <f>M859/(L859)/F859%</f>
        <v>-2.898550724637681</v>
      </c>
    </row>
    <row r="860" spans="1:14" s="1" customFormat="1" ht="15.75">
      <c r="A860" s="63">
        <v>12</v>
      </c>
      <c r="B860" s="64">
        <v>43077</v>
      </c>
      <c r="C860" s="6" t="s">
        <v>244</v>
      </c>
      <c r="D860" s="60" t="s">
        <v>21</v>
      </c>
      <c r="E860" s="60" t="s">
        <v>66</v>
      </c>
      <c r="F860" s="61">
        <v>265</v>
      </c>
      <c r="G860" s="61">
        <v>255</v>
      </c>
      <c r="H860" s="61">
        <v>270</v>
      </c>
      <c r="I860" s="61">
        <v>275</v>
      </c>
      <c r="J860" s="61">
        <v>280</v>
      </c>
      <c r="K860" s="61">
        <v>255</v>
      </c>
      <c r="L860" s="65">
        <f>100000/F860</f>
        <v>377.35849056603774</v>
      </c>
      <c r="M860" s="66">
        <f t="shared" si="99"/>
        <v>-3773.5849056603774</v>
      </c>
      <c r="N860" s="12">
        <f>M860/(L860)/F860%</f>
        <v>-3.7735849056603774</v>
      </c>
    </row>
    <row r="861" spans="1:14" s="1" customFormat="1" ht="15.75">
      <c r="A861" s="63">
        <v>13</v>
      </c>
      <c r="B861" s="64">
        <v>43076</v>
      </c>
      <c r="C861" s="6" t="s">
        <v>244</v>
      </c>
      <c r="D861" s="60" t="s">
        <v>21</v>
      </c>
      <c r="E861" s="60" t="s">
        <v>388</v>
      </c>
      <c r="F861" s="61">
        <v>116</v>
      </c>
      <c r="G861" s="61">
        <v>111</v>
      </c>
      <c r="H861" s="61">
        <v>119</v>
      </c>
      <c r="I861" s="61">
        <v>122</v>
      </c>
      <c r="J861" s="61">
        <v>125</v>
      </c>
      <c r="K861" s="61">
        <v>117</v>
      </c>
      <c r="L861" s="65">
        <f>100000/F861</f>
        <v>862.0689655172414</v>
      </c>
      <c r="M861" s="66">
        <f t="shared" si="99"/>
        <v>862.0689655172414</v>
      </c>
      <c r="N861" s="67">
        <f t="shared" si="100"/>
        <v>0.8620689655172414</v>
      </c>
    </row>
    <row r="862" spans="1:14" s="1" customFormat="1" ht="15.75">
      <c r="A862" s="63">
        <v>14</v>
      </c>
      <c r="B862" s="64">
        <v>43076</v>
      </c>
      <c r="C862" s="6" t="s">
        <v>244</v>
      </c>
      <c r="D862" s="60" t="s">
        <v>21</v>
      </c>
      <c r="E862" s="61" t="s">
        <v>432</v>
      </c>
      <c r="F862" s="1">
        <v>520</v>
      </c>
      <c r="G862" s="61">
        <v>509</v>
      </c>
      <c r="H862" s="61">
        <v>526</v>
      </c>
      <c r="I862" s="61">
        <v>532</v>
      </c>
      <c r="J862" s="61">
        <v>538</v>
      </c>
      <c r="K862" s="61">
        <v>538</v>
      </c>
      <c r="L862" s="65">
        <f>100000/F862</f>
        <v>192.30769230769232</v>
      </c>
      <c r="M862" s="66">
        <f t="shared" si="99"/>
        <v>3461.538461538462</v>
      </c>
      <c r="N862" s="67">
        <f t="shared" si="100"/>
        <v>3.4615384615384612</v>
      </c>
    </row>
    <row r="863" spans="1:14" s="1" customFormat="1" ht="15.75">
      <c r="A863" s="63">
        <v>15</v>
      </c>
      <c r="B863" s="64">
        <v>43075</v>
      </c>
      <c r="C863" s="6" t="s">
        <v>244</v>
      </c>
      <c r="D863" s="60" t="s">
        <v>21</v>
      </c>
      <c r="E863" s="60" t="s">
        <v>224</v>
      </c>
      <c r="F863" s="61">
        <v>683</v>
      </c>
      <c r="G863" s="61">
        <v>665</v>
      </c>
      <c r="H863" s="61">
        <v>695</v>
      </c>
      <c r="I863" s="61">
        <v>707</v>
      </c>
      <c r="J863" s="61">
        <v>719</v>
      </c>
      <c r="K863" s="61">
        <v>695</v>
      </c>
      <c r="L863" s="65">
        <f>100000/F863</f>
        <v>146.41288433382138</v>
      </c>
      <c r="M863" s="66">
        <f t="shared" si="99"/>
        <v>1756.9546120058567</v>
      </c>
      <c r="N863" s="67">
        <f t="shared" si="100"/>
        <v>1.7569546120058566</v>
      </c>
    </row>
    <row r="864" spans="1:14" s="1" customFormat="1" ht="15.75">
      <c r="A864" s="63">
        <v>16</v>
      </c>
      <c r="B864" s="64">
        <v>43073</v>
      </c>
      <c r="C864" s="6" t="s">
        <v>244</v>
      </c>
      <c r="D864" s="60" t="s">
        <v>21</v>
      </c>
      <c r="E864" s="60" t="s">
        <v>430</v>
      </c>
      <c r="F864" s="61">
        <v>722</v>
      </c>
      <c r="G864" s="61">
        <v>697</v>
      </c>
      <c r="H864" s="61">
        <v>736</v>
      </c>
      <c r="I864" s="61">
        <v>750</v>
      </c>
      <c r="J864" s="61">
        <v>764</v>
      </c>
      <c r="K864" s="61">
        <v>736</v>
      </c>
      <c r="L864" s="65">
        <f>100000/F864</f>
        <v>138.50415512465375</v>
      </c>
      <c r="M864" s="66">
        <f t="shared" si="99"/>
        <v>1939.0581717451525</v>
      </c>
      <c r="N864" s="67">
        <f t="shared" si="100"/>
        <v>1.9390581717451525</v>
      </c>
    </row>
    <row r="866" spans="1:14" ht="15.75">
      <c r="A866" s="13" t="s">
        <v>26</v>
      </c>
      <c r="B866" s="14"/>
      <c r="C866" s="15"/>
      <c r="D866" s="16"/>
      <c r="E866" s="17"/>
      <c r="F866" s="17"/>
      <c r="G866" s="18"/>
      <c r="H866" s="19"/>
      <c r="I866" s="19"/>
      <c r="J866" s="19"/>
      <c r="K866" s="20"/>
      <c r="L866" s="21"/>
      <c r="M866" s="1"/>
      <c r="N866" s="75"/>
    </row>
    <row r="867" spans="1:14" ht="15" customHeight="1">
      <c r="A867" s="13" t="s">
        <v>27</v>
      </c>
      <c r="B867" s="23"/>
      <c r="C867" s="15"/>
      <c r="D867" s="16"/>
      <c r="E867" s="17"/>
      <c r="F867" s="17"/>
      <c r="G867" s="18"/>
      <c r="H867" s="17"/>
      <c r="I867" s="17"/>
      <c r="J867" s="17"/>
      <c r="K867" s="20"/>
      <c r="L867" s="21"/>
      <c r="M867" s="1"/>
      <c r="N867" s="1"/>
    </row>
    <row r="868" spans="1:14" ht="15" customHeight="1">
      <c r="A868" s="13" t="s">
        <v>27</v>
      </c>
      <c r="B868" s="23"/>
      <c r="C868" s="24"/>
      <c r="D868" s="25"/>
      <c r="E868" s="26"/>
      <c r="F868" s="26"/>
      <c r="G868" s="27"/>
      <c r="H868" s="26"/>
      <c r="I868" s="26"/>
      <c r="J868" s="26"/>
      <c r="K868" s="26"/>
      <c r="L868" s="21"/>
      <c r="M868" s="21"/>
      <c r="N868" s="21"/>
    </row>
    <row r="869" ht="15" customHeight="1"/>
    <row r="870" spans="3:9" ht="16.5" thickBot="1">
      <c r="C870" s="26"/>
      <c r="D870" s="26"/>
      <c r="E870" s="26"/>
      <c r="F870" s="29"/>
      <c r="G870" s="30"/>
      <c r="H870" s="31" t="s">
        <v>28</v>
      </c>
      <c r="I870" s="31"/>
    </row>
    <row r="871" spans="3:9" ht="15.75">
      <c r="C871" s="119" t="s">
        <v>29</v>
      </c>
      <c r="D871" s="119"/>
      <c r="E871" s="33">
        <v>16</v>
      </c>
      <c r="F871" s="34">
        <f>F872+F873+F874+F875+F876+F877</f>
        <v>100</v>
      </c>
      <c r="G871" s="35">
        <v>16</v>
      </c>
      <c r="H871" s="36">
        <f>G872/G871%</f>
        <v>75</v>
      </c>
      <c r="I871" s="36"/>
    </row>
    <row r="872" spans="3:9" ht="15.75">
      <c r="C872" s="115" t="s">
        <v>30</v>
      </c>
      <c r="D872" s="115"/>
      <c r="E872" s="37">
        <v>12</v>
      </c>
      <c r="F872" s="38">
        <f>(E872/E871)*100</f>
        <v>75</v>
      </c>
      <c r="G872" s="35">
        <v>12</v>
      </c>
      <c r="H872" s="32"/>
      <c r="I872" s="32"/>
    </row>
    <row r="873" spans="3:9" ht="15.75">
      <c r="C873" s="115" t="s">
        <v>32</v>
      </c>
      <c r="D873" s="115"/>
      <c r="E873" s="37">
        <v>0</v>
      </c>
      <c r="F873" s="38">
        <f>(E873/E871)*100</f>
        <v>0</v>
      </c>
      <c r="G873" s="40"/>
      <c r="H873" s="35"/>
      <c r="I873" s="35"/>
    </row>
    <row r="874" spans="3:9" ht="15.75">
      <c r="C874" s="115" t="s">
        <v>33</v>
      </c>
      <c r="D874" s="115"/>
      <c r="E874" s="37">
        <v>0</v>
      </c>
      <c r="F874" s="38">
        <f>(E874/E871)*100</f>
        <v>0</v>
      </c>
      <c r="G874" s="40"/>
      <c r="H874" s="35"/>
      <c r="I874" s="35"/>
    </row>
    <row r="875" spans="3:9" ht="15.75">
      <c r="C875" s="115" t="s">
        <v>34</v>
      </c>
      <c r="D875" s="115"/>
      <c r="E875" s="37">
        <v>4</v>
      </c>
      <c r="F875" s="38">
        <f>(E875/E871)*100</f>
        <v>25</v>
      </c>
      <c r="G875" s="40"/>
      <c r="H875" s="26" t="s">
        <v>35</v>
      </c>
      <c r="I875" s="26"/>
    </row>
    <row r="876" spans="3:9" ht="15.75">
      <c r="C876" s="115" t="s">
        <v>36</v>
      </c>
      <c r="D876" s="115"/>
      <c r="E876" s="37">
        <v>0</v>
      </c>
      <c r="F876" s="38">
        <f>(E876/E871)*100</f>
        <v>0</v>
      </c>
      <c r="G876" s="40"/>
      <c r="H876" s="26"/>
      <c r="I876" s="26"/>
    </row>
    <row r="877" spans="3:9" ht="16.5" thickBot="1">
      <c r="C877" s="116" t="s">
        <v>37</v>
      </c>
      <c r="D877" s="116"/>
      <c r="E877" s="42"/>
      <c r="F877" s="43">
        <f>(E877/E871)*100</f>
        <v>0</v>
      </c>
      <c r="G877" s="40"/>
      <c r="H877" s="26"/>
      <c r="I877" s="26"/>
    </row>
    <row r="878" spans="1:14" ht="15.75">
      <c r="A878" s="45" t="s">
        <v>38</v>
      </c>
      <c r="B878" s="14"/>
      <c r="C878" s="15"/>
      <c r="D878" s="15"/>
      <c r="E878" s="17"/>
      <c r="F878" s="17"/>
      <c r="G878" s="46"/>
      <c r="H878" s="47"/>
      <c r="I878" s="47"/>
      <c r="J878" s="47"/>
      <c r="K878" s="17"/>
      <c r="L878" s="21"/>
      <c r="M878" s="44"/>
      <c r="N878" s="44"/>
    </row>
    <row r="879" spans="1:14" ht="15.75">
      <c r="A879" s="16" t="s">
        <v>39</v>
      </c>
      <c r="B879" s="14"/>
      <c r="C879" s="48"/>
      <c r="D879" s="49"/>
      <c r="E879" s="50"/>
      <c r="F879" s="47"/>
      <c r="G879" s="46"/>
      <c r="H879" s="47"/>
      <c r="I879" s="47"/>
      <c r="J879" s="47"/>
      <c r="K879" s="17"/>
      <c r="L879" s="21"/>
      <c r="M879" s="28"/>
      <c r="N879" s="28"/>
    </row>
    <row r="880" spans="1:14" ht="15.75">
      <c r="A880" s="16" t="s">
        <v>40</v>
      </c>
      <c r="B880" s="14"/>
      <c r="C880" s="15"/>
      <c r="D880" s="49"/>
      <c r="E880" s="50"/>
      <c r="F880" s="47"/>
      <c r="G880" s="46"/>
      <c r="H880" s="51"/>
      <c r="I880" s="51"/>
      <c r="J880" s="51"/>
      <c r="K880" s="17"/>
      <c r="L880" s="21"/>
      <c r="M880" s="21"/>
      <c r="N880" s="21"/>
    </row>
    <row r="881" spans="1:14" ht="15.75">
      <c r="A881" s="16" t="s">
        <v>41</v>
      </c>
      <c r="B881" s="48"/>
      <c r="C881" s="15"/>
      <c r="D881" s="49"/>
      <c r="E881" s="50"/>
      <c r="F881" s="47"/>
      <c r="G881" s="52"/>
      <c r="H881" s="51"/>
      <c r="I881" s="51"/>
      <c r="J881" s="51"/>
      <c r="K881" s="17"/>
      <c r="L881" s="21"/>
      <c r="M881" s="21"/>
      <c r="N881" s="21"/>
    </row>
    <row r="882" spans="1:14" ht="15.75">
      <c r="A882" s="16" t="s">
        <v>42</v>
      </c>
      <c r="B882" s="39"/>
      <c r="C882" s="15"/>
      <c r="D882" s="53"/>
      <c r="E882" s="47"/>
      <c r="F882" s="47"/>
      <c r="G882" s="52"/>
      <c r="H882" s="51"/>
      <c r="I882" s="51"/>
      <c r="J882" s="51"/>
      <c r="K882" s="47"/>
      <c r="L882" s="21"/>
      <c r="M882" s="21"/>
      <c r="N882" s="21"/>
    </row>
    <row r="883" spans="1:14" ht="15.75">
      <c r="A883" s="16" t="s">
        <v>42</v>
      </c>
      <c r="B883" s="39"/>
      <c r="C883" s="15"/>
      <c r="D883" s="53"/>
      <c r="E883" s="47"/>
      <c r="F883" s="47"/>
      <c r="G883" s="52"/>
      <c r="H883" s="51"/>
      <c r="I883" s="51"/>
      <c r="J883" s="51"/>
      <c r="K883" s="47"/>
      <c r="L883" s="21"/>
      <c r="M883" s="21"/>
      <c r="N883" s="21"/>
    </row>
    <row r="884" ht="15.75" thickBot="1"/>
    <row r="885" spans="1:14" ht="15.75" thickBot="1">
      <c r="A885" s="124" t="s">
        <v>0</v>
      </c>
      <c r="B885" s="124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</row>
    <row r="886" spans="1:14" ht="15.75" thickBot="1">
      <c r="A886" s="124"/>
      <c r="B886" s="124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</row>
    <row r="887" spans="1:14" ht="15">
      <c r="A887" s="124"/>
      <c r="B887" s="124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</row>
    <row r="888" spans="1:14" ht="15.75">
      <c r="A888" s="125" t="s">
        <v>1</v>
      </c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</row>
    <row r="889" spans="1:14" ht="15.75">
      <c r="A889" s="125" t="s">
        <v>2</v>
      </c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</row>
    <row r="890" spans="1:14" ht="16.5" thickBot="1">
      <c r="A890" s="126" t="s">
        <v>3</v>
      </c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</row>
    <row r="891" spans="1:14" ht="15.75">
      <c r="A891" s="127" t="s">
        <v>391</v>
      </c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</row>
    <row r="892" spans="1:14" ht="15.75">
      <c r="A892" s="127" t="s">
        <v>5</v>
      </c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</row>
    <row r="893" spans="1:14" ht="15">
      <c r="A893" s="122" t="s">
        <v>6</v>
      </c>
      <c r="B893" s="117" t="s">
        <v>7</v>
      </c>
      <c r="C893" s="117" t="s">
        <v>8</v>
      </c>
      <c r="D893" s="122" t="s">
        <v>9</v>
      </c>
      <c r="E893" s="117" t="s">
        <v>10</v>
      </c>
      <c r="F893" s="117" t="s">
        <v>11</v>
      </c>
      <c r="G893" s="117" t="s">
        <v>12</v>
      </c>
      <c r="H893" s="117" t="s">
        <v>13</v>
      </c>
      <c r="I893" s="117" t="s">
        <v>14</v>
      </c>
      <c r="J893" s="117" t="s">
        <v>15</v>
      </c>
      <c r="K893" s="120" t="s">
        <v>16</v>
      </c>
      <c r="L893" s="117" t="s">
        <v>17</v>
      </c>
      <c r="M893" s="117" t="s">
        <v>18</v>
      </c>
      <c r="N893" s="117" t="s">
        <v>19</v>
      </c>
    </row>
    <row r="894" spans="1:14" ht="15">
      <c r="A894" s="122"/>
      <c r="B894" s="117"/>
      <c r="C894" s="117"/>
      <c r="D894" s="122"/>
      <c r="E894" s="117"/>
      <c r="F894" s="117"/>
      <c r="G894" s="117"/>
      <c r="H894" s="117"/>
      <c r="I894" s="117"/>
      <c r="J894" s="117"/>
      <c r="K894" s="120"/>
      <c r="L894" s="117"/>
      <c r="M894" s="117"/>
      <c r="N894" s="117"/>
    </row>
    <row r="895" spans="1:14" s="1" customFormat="1" ht="15.75">
      <c r="A895" s="63">
        <v>1</v>
      </c>
      <c r="B895" s="64">
        <v>43069</v>
      </c>
      <c r="C895" s="6" t="s">
        <v>244</v>
      </c>
      <c r="D895" s="60" t="s">
        <v>21</v>
      </c>
      <c r="E895" s="60" t="s">
        <v>425</v>
      </c>
      <c r="F895" s="61">
        <v>242</v>
      </c>
      <c r="G895" s="61">
        <v>230</v>
      </c>
      <c r="H895" s="61">
        <v>248</v>
      </c>
      <c r="I895" s="61">
        <v>254</v>
      </c>
      <c r="J895" s="61">
        <v>260</v>
      </c>
      <c r="K895" s="61">
        <v>248</v>
      </c>
      <c r="L895" s="65">
        <f>100000/F895</f>
        <v>413.22314049586777</v>
      </c>
      <c r="M895" s="66">
        <f>IF(D895="BUY",(K895-F895)*(L895),(F895-K895)*(L895))</f>
        <v>2479.3388429752067</v>
      </c>
      <c r="N895" s="67">
        <f>M895/(L895)/F895%</f>
        <v>2.479338842975207</v>
      </c>
    </row>
    <row r="896" spans="1:14" s="1" customFormat="1" ht="15.75">
      <c r="A896" s="63">
        <v>2</v>
      </c>
      <c r="B896" s="64">
        <v>43068</v>
      </c>
      <c r="C896" s="6" t="s">
        <v>244</v>
      </c>
      <c r="D896" s="60" t="s">
        <v>21</v>
      </c>
      <c r="E896" s="60" t="s">
        <v>294</v>
      </c>
      <c r="F896" s="61">
        <v>272.6</v>
      </c>
      <c r="G896" s="61">
        <v>265</v>
      </c>
      <c r="H896" s="61">
        <v>278</v>
      </c>
      <c r="I896" s="61">
        <v>283</v>
      </c>
      <c r="J896" s="61">
        <v>289</v>
      </c>
      <c r="K896" s="61">
        <v>278</v>
      </c>
      <c r="L896" s="65">
        <f>100000/F896</f>
        <v>366.8378576669112</v>
      </c>
      <c r="M896" s="66">
        <f>IF(D896="BUY",(K896-F896)*(L896),(F896-K896)*(L896))</f>
        <v>1980.9244314013122</v>
      </c>
      <c r="N896" s="67">
        <f>M896/(L896)/F896%</f>
        <v>1.980924431401312</v>
      </c>
    </row>
    <row r="897" spans="1:14" s="1" customFormat="1" ht="15.75">
      <c r="A897" s="63">
        <v>3</v>
      </c>
      <c r="B897" s="64">
        <v>43067</v>
      </c>
      <c r="C897" s="6" t="s">
        <v>244</v>
      </c>
      <c r="D897" s="60" t="s">
        <v>21</v>
      </c>
      <c r="E897" s="60" t="s">
        <v>421</v>
      </c>
      <c r="F897" s="61">
        <v>150</v>
      </c>
      <c r="G897" s="61">
        <v>145</v>
      </c>
      <c r="H897" s="61">
        <v>153</v>
      </c>
      <c r="I897" s="61">
        <v>156</v>
      </c>
      <c r="J897" s="61">
        <v>159</v>
      </c>
      <c r="K897" s="61">
        <v>145</v>
      </c>
      <c r="L897" s="65">
        <f>100000/F897</f>
        <v>666.6666666666666</v>
      </c>
      <c r="M897" s="66">
        <f>IF(D897="BUY",(K897-F897)*(L897),(F897-K897)*(L897))</f>
        <v>-3333.333333333333</v>
      </c>
      <c r="N897" s="12">
        <f>M897/(L897)/F897%</f>
        <v>-3.3333333333333335</v>
      </c>
    </row>
    <row r="898" spans="1:14" s="1" customFormat="1" ht="15.75">
      <c r="A898" s="63">
        <v>4</v>
      </c>
      <c r="B898" s="64">
        <v>43066</v>
      </c>
      <c r="C898" s="6" t="s">
        <v>244</v>
      </c>
      <c r="D898" s="60" t="s">
        <v>21</v>
      </c>
      <c r="E898" s="60" t="s">
        <v>228</v>
      </c>
      <c r="F898" s="61">
        <v>552</v>
      </c>
      <c r="G898" s="61">
        <v>535</v>
      </c>
      <c r="H898" s="61">
        <v>562</v>
      </c>
      <c r="I898" s="61">
        <v>572</v>
      </c>
      <c r="J898" s="61">
        <v>582</v>
      </c>
      <c r="K898" s="61">
        <v>561.8</v>
      </c>
      <c r="L898" s="65">
        <f>100000/F898</f>
        <v>181.15942028985506</v>
      </c>
      <c r="M898" s="66">
        <f>IF(D898="BUY",(K898-F898)*(L898),(F898-K898)*(L898))</f>
        <v>1775.3623188405713</v>
      </c>
      <c r="N898" s="67">
        <f>M898/(L898)/F898%</f>
        <v>1.7753623188405716</v>
      </c>
    </row>
    <row r="899" spans="1:14" s="1" customFormat="1" ht="15.75">
      <c r="A899" s="63">
        <v>5</v>
      </c>
      <c r="B899" s="64">
        <v>43062</v>
      </c>
      <c r="C899" s="6" t="s">
        <v>244</v>
      </c>
      <c r="D899" s="60" t="s">
        <v>21</v>
      </c>
      <c r="E899" s="60" t="s">
        <v>294</v>
      </c>
      <c r="F899" s="61">
        <v>280</v>
      </c>
      <c r="G899" s="61">
        <v>269</v>
      </c>
      <c r="H899" s="61">
        <v>286</v>
      </c>
      <c r="I899" s="61">
        <v>292</v>
      </c>
      <c r="J899" s="61">
        <v>300</v>
      </c>
      <c r="K899" s="61">
        <v>269</v>
      </c>
      <c r="L899" s="65">
        <f>100000/F899</f>
        <v>357.14285714285717</v>
      </c>
      <c r="M899" s="66">
        <f>IF(D899="BUY",(K899-F899)*(L899),(F899-K899)*(L899))</f>
        <v>-3928.571428571429</v>
      </c>
      <c r="N899" s="12">
        <f>M899/(L899)/F899%</f>
        <v>-3.928571428571429</v>
      </c>
    </row>
    <row r="900" spans="1:14" s="1" customFormat="1" ht="15.75">
      <c r="A900" s="63">
        <v>6</v>
      </c>
      <c r="B900" s="64">
        <v>43055</v>
      </c>
      <c r="C900" s="6" t="s">
        <v>244</v>
      </c>
      <c r="D900" s="60" t="s">
        <v>21</v>
      </c>
      <c r="E900" s="60" t="s">
        <v>341</v>
      </c>
      <c r="F900" s="61">
        <v>240</v>
      </c>
      <c r="G900" s="61">
        <v>230</v>
      </c>
      <c r="H900" s="61">
        <v>245</v>
      </c>
      <c r="I900" s="61">
        <v>250</v>
      </c>
      <c r="J900" s="61">
        <v>255</v>
      </c>
      <c r="K900" s="61">
        <v>255</v>
      </c>
      <c r="L900" s="65">
        <f aca="true" t="shared" si="101" ref="L900:L905">100000/F900</f>
        <v>416.6666666666667</v>
      </c>
      <c r="M900" s="66">
        <f aca="true" t="shared" si="102" ref="M900:M905">IF(D900="BUY",(K900-F900)*(L900),(F900-K900)*(L900))</f>
        <v>6250</v>
      </c>
      <c r="N900" s="67">
        <f aca="true" t="shared" si="103" ref="N900:N905">M900/(L900)/F900%</f>
        <v>6.25</v>
      </c>
    </row>
    <row r="901" spans="1:14" s="1" customFormat="1" ht="15.75">
      <c r="A901" s="63">
        <v>7</v>
      </c>
      <c r="B901" s="64">
        <v>43053</v>
      </c>
      <c r="C901" s="6" t="s">
        <v>244</v>
      </c>
      <c r="D901" s="60" t="s">
        <v>21</v>
      </c>
      <c r="E901" s="60" t="s">
        <v>67</v>
      </c>
      <c r="F901" s="61">
        <v>210</v>
      </c>
      <c r="G901" s="61">
        <v>200</v>
      </c>
      <c r="H901" s="61">
        <v>215</v>
      </c>
      <c r="I901" s="61">
        <v>220</v>
      </c>
      <c r="J901" s="61">
        <v>225</v>
      </c>
      <c r="K901" s="61">
        <v>200</v>
      </c>
      <c r="L901" s="65">
        <f t="shared" si="101"/>
        <v>476.1904761904762</v>
      </c>
      <c r="M901" s="66">
        <f t="shared" si="102"/>
        <v>-4761.904761904762</v>
      </c>
      <c r="N901" s="12">
        <f>M901/(L901)/F901%</f>
        <v>-4.761904761904762</v>
      </c>
    </row>
    <row r="902" spans="1:14" s="1" customFormat="1" ht="15.75">
      <c r="A902" s="63">
        <v>8</v>
      </c>
      <c r="B902" s="64">
        <v>43049</v>
      </c>
      <c r="C902" s="6" t="s">
        <v>244</v>
      </c>
      <c r="D902" s="60" t="s">
        <v>21</v>
      </c>
      <c r="E902" s="60" t="s">
        <v>145</v>
      </c>
      <c r="F902" s="61">
        <v>390</v>
      </c>
      <c r="G902" s="61">
        <v>376</v>
      </c>
      <c r="H902" s="61">
        <v>397</v>
      </c>
      <c r="I902" s="61">
        <v>405</v>
      </c>
      <c r="J902" s="61">
        <v>412</v>
      </c>
      <c r="K902" s="61">
        <v>397</v>
      </c>
      <c r="L902" s="65">
        <f t="shared" si="101"/>
        <v>256.4102564102564</v>
      </c>
      <c r="M902" s="66">
        <f t="shared" si="102"/>
        <v>1794.871794871795</v>
      </c>
      <c r="N902" s="67">
        <f t="shared" si="103"/>
        <v>1.794871794871795</v>
      </c>
    </row>
    <row r="903" spans="1:14" s="1" customFormat="1" ht="15.75">
      <c r="A903" s="63">
        <v>9</v>
      </c>
      <c r="B903" s="64">
        <v>43048</v>
      </c>
      <c r="C903" s="6" t="s">
        <v>244</v>
      </c>
      <c r="D903" s="60" t="s">
        <v>21</v>
      </c>
      <c r="E903" s="60" t="s">
        <v>145</v>
      </c>
      <c r="F903" s="61">
        <v>373</v>
      </c>
      <c r="G903" s="61">
        <v>360</v>
      </c>
      <c r="H903" s="61">
        <v>380</v>
      </c>
      <c r="I903" s="61">
        <v>386</v>
      </c>
      <c r="J903" s="61">
        <v>391</v>
      </c>
      <c r="K903" s="61">
        <v>380</v>
      </c>
      <c r="L903" s="65">
        <f t="shared" si="101"/>
        <v>268.0965147453083</v>
      </c>
      <c r="M903" s="66">
        <f t="shared" si="102"/>
        <v>1876.6756032171581</v>
      </c>
      <c r="N903" s="67">
        <f t="shared" si="103"/>
        <v>1.876675603217158</v>
      </c>
    </row>
    <row r="904" spans="1:14" s="1" customFormat="1" ht="15.75">
      <c r="A904" s="63">
        <v>10</v>
      </c>
      <c r="B904" s="64">
        <v>43047</v>
      </c>
      <c r="C904" s="6" t="s">
        <v>244</v>
      </c>
      <c r="D904" s="60" t="s">
        <v>21</v>
      </c>
      <c r="E904" s="60" t="s">
        <v>145</v>
      </c>
      <c r="F904" s="61">
        <v>320</v>
      </c>
      <c r="G904" s="61">
        <v>309</v>
      </c>
      <c r="H904" s="61">
        <v>326</v>
      </c>
      <c r="I904" s="61">
        <v>332</v>
      </c>
      <c r="J904" s="61">
        <v>338</v>
      </c>
      <c r="K904" s="61">
        <v>338</v>
      </c>
      <c r="L904" s="65">
        <f t="shared" si="101"/>
        <v>312.5</v>
      </c>
      <c r="M904" s="66">
        <f t="shared" si="102"/>
        <v>5625</v>
      </c>
      <c r="N904" s="67">
        <f t="shared" si="103"/>
        <v>5.625</v>
      </c>
    </row>
    <row r="905" spans="1:14" ht="15.75">
      <c r="A905" s="63">
        <v>11</v>
      </c>
      <c r="B905" s="64">
        <v>43046</v>
      </c>
      <c r="C905" s="6" t="s">
        <v>244</v>
      </c>
      <c r="D905" s="60" t="s">
        <v>21</v>
      </c>
      <c r="E905" s="60" t="s">
        <v>80</v>
      </c>
      <c r="F905" s="61">
        <v>890</v>
      </c>
      <c r="G905" s="61">
        <v>860</v>
      </c>
      <c r="H905" s="61">
        <v>906</v>
      </c>
      <c r="I905" s="61">
        <v>922</v>
      </c>
      <c r="J905" s="61">
        <v>938</v>
      </c>
      <c r="K905" s="61">
        <v>906</v>
      </c>
      <c r="L905" s="65">
        <f t="shared" si="101"/>
        <v>112.35955056179775</v>
      </c>
      <c r="M905" s="66">
        <f t="shared" si="102"/>
        <v>1797.752808988764</v>
      </c>
      <c r="N905" s="67">
        <f t="shared" si="103"/>
        <v>1.797752808988764</v>
      </c>
    </row>
    <row r="907" spans="1:14" ht="15.75">
      <c r="A907" s="13" t="s">
        <v>26</v>
      </c>
      <c r="B907" s="14"/>
      <c r="C907" s="15"/>
      <c r="D907" s="16"/>
      <c r="E907" s="17"/>
      <c r="F907" s="17"/>
      <c r="G907" s="18"/>
      <c r="H907" s="19"/>
      <c r="I907" s="19"/>
      <c r="J907" s="19"/>
      <c r="K907" s="20"/>
      <c r="L907" s="21"/>
      <c r="M907" s="1"/>
      <c r="N907" s="22"/>
    </row>
    <row r="908" spans="1:14" ht="15.75">
      <c r="A908" s="13" t="s">
        <v>27</v>
      </c>
      <c r="B908" s="23"/>
      <c r="C908" s="15"/>
      <c r="D908" s="16"/>
      <c r="E908" s="17"/>
      <c r="F908" s="17"/>
      <c r="G908" s="18"/>
      <c r="H908" s="17"/>
      <c r="I908" s="17"/>
      <c r="J908" s="17"/>
      <c r="K908" s="20"/>
      <c r="L908" s="21"/>
      <c r="M908" s="1"/>
      <c r="N908" s="1"/>
    </row>
    <row r="909" spans="1:14" ht="15.75">
      <c r="A909" s="13" t="s">
        <v>27</v>
      </c>
      <c r="B909" s="23"/>
      <c r="C909" s="24"/>
      <c r="D909" s="25"/>
      <c r="E909" s="26"/>
      <c r="F909" s="26"/>
      <c r="G909" s="27"/>
      <c r="H909" s="26"/>
      <c r="I909" s="26"/>
      <c r="J909" s="26"/>
      <c r="K909" s="26"/>
      <c r="L909" s="21"/>
      <c r="M909" s="21"/>
      <c r="N909" s="21"/>
    </row>
    <row r="911" spans="3:9" ht="16.5" thickBot="1">
      <c r="C911" s="26"/>
      <c r="D911" s="26"/>
      <c r="E911" s="26"/>
      <c r="F911" s="29"/>
      <c r="G911" s="30"/>
      <c r="H911" s="31" t="s">
        <v>28</v>
      </c>
      <c r="I911" s="31"/>
    </row>
    <row r="912" spans="3:9" ht="15.75">
      <c r="C912" s="119" t="s">
        <v>29</v>
      </c>
      <c r="D912" s="119"/>
      <c r="E912" s="33">
        <v>11</v>
      </c>
      <c r="F912" s="34">
        <f>F913+F914+F915+F916+F917+F918</f>
        <v>100</v>
      </c>
      <c r="G912" s="35">
        <v>11</v>
      </c>
      <c r="H912" s="36">
        <f>G913/G912%</f>
        <v>72.72727272727273</v>
      </c>
      <c r="I912" s="36"/>
    </row>
    <row r="913" spans="3:9" ht="15.75">
      <c r="C913" s="115" t="s">
        <v>30</v>
      </c>
      <c r="D913" s="115"/>
      <c r="E913" s="37">
        <v>8</v>
      </c>
      <c r="F913" s="38">
        <f>(E913/E912)*100</f>
        <v>72.72727272727273</v>
      </c>
      <c r="G913" s="35">
        <v>8</v>
      </c>
      <c r="H913" s="32"/>
      <c r="I913" s="32"/>
    </row>
    <row r="914" spans="3:9" ht="15.75">
      <c r="C914" s="115" t="s">
        <v>32</v>
      </c>
      <c r="D914" s="115"/>
      <c r="E914" s="37">
        <v>0</v>
      </c>
      <c r="F914" s="38">
        <f>(E914/E912)*100</f>
        <v>0</v>
      </c>
      <c r="G914" s="40"/>
      <c r="H914" s="35"/>
      <c r="I914" s="35"/>
    </row>
    <row r="915" spans="3:9" ht="15.75">
      <c r="C915" s="115" t="s">
        <v>33</v>
      </c>
      <c r="D915" s="115"/>
      <c r="E915" s="37">
        <v>0</v>
      </c>
      <c r="F915" s="38">
        <f>(E915/E912)*100</f>
        <v>0</v>
      </c>
      <c r="G915" s="40"/>
      <c r="H915" s="35"/>
      <c r="I915" s="35"/>
    </row>
    <row r="916" spans="3:9" ht="15.75">
      <c r="C916" s="115" t="s">
        <v>34</v>
      </c>
      <c r="D916" s="115"/>
      <c r="E916" s="37">
        <v>3</v>
      </c>
      <c r="F916" s="38">
        <f>(E916/E912)*100</f>
        <v>27.27272727272727</v>
      </c>
      <c r="G916" s="40"/>
      <c r="H916" s="26" t="s">
        <v>35</v>
      </c>
      <c r="I916" s="26"/>
    </row>
    <row r="917" spans="3:9" ht="15.75">
      <c r="C917" s="115" t="s">
        <v>36</v>
      </c>
      <c r="D917" s="115"/>
      <c r="E917" s="37">
        <v>0</v>
      </c>
      <c r="F917" s="38">
        <f>(E917/E912)*100</f>
        <v>0</v>
      </c>
      <c r="G917" s="40"/>
      <c r="H917" s="26"/>
      <c r="I917" s="26"/>
    </row>
    <row r="918" spans="3:9" ht="16.5" thickBot="1">
      <c r="C918" s="116" t="s">
        <v>37</v>
      </c>
      <c r="D918" s="116"/>
      <c r="E918" s="42"/>
      <c r="F918" s="43">
        <f>(E918/E912)*100</f>
        <v>0</v>
      </c>
      <c r="G918" s="40"/>
      <c r="H918" s="26"/>
      <c r="I918" s="26"/>
    </row>
    <row r="919" spans="1:14" ht="15.75">
      <c r="A919" s="45" t="s">
        <v>38</v>
      </c>
      <c r="B919" s="14"/>
      <c r="C919" s="15"/>
      <c r="D919" s="15"/>
      <c r="E919" s="17"/>
      <c r="F919" s="17"/>
      <c r="G919" s="46"/>
      <c r="H919" s="47"/>
      <c r="I919" s="47"/>
      <c r="J919" s="47"/>
      <c r="K919" s="17"/>
      <c r="L919" s="21"/>
      <c r="M919" s="44"/>
      <c r="N919" s="44"/>
    </row>
    <row r="920" spans="1:14" ht="15.75">
      <c r="A920" s="16" t="s">
        <v>39</v>
      </c>
      <c r="B920" s="14"/>
      <c r="C920" s="48"/>
      <c r="D920" s="49"/>
      <c r="E920" s="50"/>
      <c r="F920" s="47"/>
      <c r="G920" s="46"/>
      <c r="H920" s="47"/>
      <c r="I920" s="47"/>
      <c r="J920" s="47"/>
      <c r="K920" s="17"/>
      <c r="L920" s="21"/>
      <c r="M920" s="28"/>
      <c r="N920" s="28"/>
    </row>
    <row r="921" spans="1:14" ht="15.75">
      <c r="A921" s="16" t="s">
        <v>40</v>
      </c>
      <c r="B921" s="14"/>
      <c r="C921" s="15"/>
      <c r="D921" s="49"/>
      <c r="E921" s="50"/>
      <c r="F921" s="47"/>
      <c r="G921" s="46"/>
      <c r="H921" s="51"/>
      <c r="I921" s="51"/>
      <c r="J921" s="51"/>
      <c r="K921" s="17"/>
      <c r="L921" s="21"/>
      <c r="M921" s="21"/>
      <c r="N921" s="21"/>
    </row>
    <row r="922" spans="1:14" ht="15.75">
      <c r="A922" s="16" t="s">
        <v>41</v>
      </c>
      <c r="B922" s="48"/>
      <c r="C922" s="15"/>
      <c r="D922" s="49"/>
      <c r="E922" s="50"/>
      <c r="F922" s="47"/>
      <c r="G922" s="52"/>
      <c r="H922" s="51"/>
      <c r="I922" s="51"/>
      <c r="J922" s="51"/>
      <c r="K922" s="17"/>
      <c r="L922" s="21"/>
      <c r="M922" s="21"/>
      <c r="N922" s="21"/>
    </row>
    <row r="923" spans="1:14" ht="15.75">
      <c r="A923" s="16" t="s">
        <v>42</v>
      </c>
      <c r="B923" s="39"/>
      <c r="C923" s="15"/>
      <c r="D923" s="53"/>
      <c r="E923" s="47"/>
      <c r="F923" s="47"/>
      <c r="G923" s="52"/>
      <c r="H923" s="51"/>
      <c r="I923" s="51"/>
      <c r="J923" s="51"/>
      <c r="K923" s="47"/>
      <c r="L923" s="21"/>
      <c r="M923" s="21"/>
      <c r="N923" s="21"/>
    </row>
    <row r="924" spans="1:14" ht="15.75">
      <c r="A924" s="16" t="s">
        <v>42</v>
      </c>
      <c r="B924" s="39"/>
      <c r="C924" s="15"/>
      <c r="D924" s="53"/>
      <c r="E924" s="47"/>
      <c r="F924" s="47"/>
      <c r="G924" s="52"/>
      <c r="H924" s="51"/>
      <c r="I924" s="51"/>
      <c r="J924" s="51"/>
      <c r="K924" s="47"/>
      <c r="L924" s="21"/>
      <c r="M924" s="21"/>
      <c r="N924" s="21"/>
    </row>
    <row r="925" ht="15.75" thickBot="1"/>
    <row r="926" spans="1:14" ht="15.75" thickBot="1">
      <c r="A926" s="124" t="s">
        <v>0</v>
      </c>
      <c r="B926" s="124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</row>
    <row r="927" spans="1:14" ht="15.75" thickBot="1">
      <c r="A927" s="124"/>
      <c r="B927" s="124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</row>
    <row r="928" spans="1:14" ht="15">
      <c r="A928" s="124"/>
      <c r="B928" s="124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</row>
    <row r="929" spans="1:14" ht="15.75">
      <c r="A929" s="125" t="s">
        <v>1</v>
      </c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</row>
    <row r="930" spans="1:14" ht="15.75">
      <c r="A930" s="125" t="s">
        <v>2</v>
      </c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</row>
    <row r="931" spans="1:14" ht="16.5" thickBot="1">
      <c r="A931" s="126" t="s">
        <v>3</v>
      </c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</row>
    <row r="932" spans="1:14" ht="15.75">
      <c r="A932" s="127" t="s">
        <v>343</v>
      </c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</row>
    <row r="933" spans="1:14" ht="15.75">
      <c r="A933" s="127" t="s">
        <v>5</v>
      </c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</row>
    <row r="934" spans="1:14" ht="15">
      <c r="A934" s="122" t="s">
        <v>6</v>
      </c>
      <c r="B934" s="117" t="s">
        <v>7</v>
      </c>
      <c r="C934" s="117" t="s">
        <v>8</v>
      </c>
      <c r="D934" s="122" t="s">
        <v>9</v>
      </c>
      <c r="E934" s="117" t="s">
        <v>10</v>
      </c>
      <c r="F934" s="117" t="s">
        <v>11</v>
      </c>
      <c r="G934" s="117" t="s">
        <v>12</v>
      </c>
      <c r="H934" s="117" t="s">
        <v>13</v>
      </c>
      <c r="I934" s="117" t="s">
        <v>14</v>
      </c>
      <c r="J934" s="117" t="s">
        <v>15</v>
      </c>
      <c r="K934" s="120" t="s">
        <v>16</v>
      </c>
      <c r="L934" s="117" t="s">
        <v>17</v>
      </c>
      <c r="M934" s="117" t="s">
        <v>18</v>
      </c>
      <c r="N934" s="117" t="s">
        <v>19</v>
      </c>
    </row>
    <row r="935" spans="1:14" ht="16.5" customHeight="1">
      <c r="A935" s="122"/>
      <c r="B935" s="117"/>
      <c r="C935" s="117"/>
      <c r="D935" s="122"/>
      <c r="E935" s="117"/>
      <c r="F935" s="117"/>
      <c r="G935" s="117"/>
      <c r="H935" s="117"/>
      <c r="I935" s="117"/>
      <c r="J935" s="117"/>
      <c r="K935" s="120"/>
      <c r="L935" s="117"/>
      <c r="M935" s="117"/>
      <c r="N935" s="117"/>
    </row>
    <row r="936" spans="1:14" s="1" customFormat="1" ht="16.5" customHeight="1">
      <c r="A936" s="63">
        <v>1</v>
      </c>
      <c r="B936" s="64">
        <v>43039</v>
      </c>
      <c r="C936" s="6" t="s">
        <v>244</v>
      </c>
      <c r="D936" s="60" t="s">
        <v>21</v>
      </c>
      <c r="E936" s="60" t="s">
        <v>388</v>
      </c>
      <c r="F936" s="61">
        <v>78</v>
      </c>
      <c r="G936" s="61">
        <v>72</v>
      </c>
      <c r="H936" s="61">
        <v>81</v>
      </c>
      <c r="I936" s="61">
        <v>85</v>
      </c>
      <c r="J936" s="61">
        <v>88</v>
      </c>
      <c r="K936" s="61">
        <v>85</v>
      </c>
      <c r="L936" s="65">
        <f>100000/F936</f>
        <v>1282.051282051282</v>
      </c>
      <c r="M936" s="66">
        <f>IF(D936="BUY",(K936-F936)*(L936),(F936-K936)*(L936))</f>
        <v>8974.358974358975</v>
      </c>
      <c r="N936" s="67">
        <f>M936/(L936)/F936%</f>
        <v>8.974358974358974</v>
      </c>
    </row>
    <row r="937" spans="1:14" s="1" customFormat="1" ht="16.5" customHeight="1">
      <c r="A937" s="63">
        <v>2</v>
      </c>
      <c r="B937" s="64">
        <v>43039</v>
      </c>
      <c r="C937" s="6" t="s">
        <v>244</v>
      </c>
      <c r="D937" s="60" t="s">
        <v>21</v>
      </c>
      <c r="E937" s="60" t="s">
        <v>288</v>
      </c>
      <c r="F937" s="61">
        <v>1700</v>
      </c>
      <c r="G937" s="61">
        <v>1645</v>
      </c>
      <c r="H937" s="61">
        <v>1730</v>
      </c>
      <c r="I937" s="61">
        <v>1760</v>
      </c>
      <c r="J937" s="61">
        <v>1790</v>
      </c>
      <c r="K937" s="61">
        <v>1730</v>
      </c>
      <c r="L937" s="65">
        <f>100000/F937</f>
        <v>58.8235294117647</v>
      </c>
      <c r="M937" s="66">
        <f>IF(D937="BUY",(K937-F937)*(L937),(F937-K937)*(L937))</f>
        <v>1764.705882352941</v>
      </c>
      <c r="N937" s="67">
        <f>M937/(L937)/F937%</f>
        <v>1.7647058823529411</v>
      </c>
    </row>
    <row r="938" spans="1:14" s="1" customFormat="1" ht="16.5" customHeight="1">
      <c r="A938" s="63">
        <v>3</v>
      </c>
      <c r="B938" s="64">
        <v>43035</v>
      </c>
      <c r="C938" s="6" t="s">
        <v>244</v>
      </c>
      <c r="D938" s="60" t="s">
        <v>21</v>
      </c>
      <c r="E938" s="60" t="s">
        <v>382</v>
      </c>
      <c r="F938" s="61">
        <v>53</v>
      </c>
      <c r="G938" s="61">
        <v>50</v>
      </c>
      <c r="H938" s="61">
        <v>55</v>
      </c>
      <c r="I938" s="61">
        <v>57</v>
      </c>
      <c r="J938" s="61">
        <v>59</v>
      </c>
      <c r="K938" s="61">
        <v>50</v>
      </c>
      <c r="L938" s="65">
        <f>100000/F938</f>
        <v>1886.7924528301887</v>
      </c>
      <c r="M938" s="66">
        <f>IF(D938="BUY",(K938-F938)*(L938),(F938-K938)*(L938))</f>
        <v>-5660.377358490567</v>
      </c>
      <c r="N938" s="67">
        <v>0</v>
      </c>
    </row>
    <row r="939" spans="1:14" s="1" customFormat="1" ht="16.5" customHeight="1">
      <c r="A939" s="63">
        <v>4</v>
      </c>
      <c r="B939" s="64">
        <v>43033</v>
      </c>
      <c r="C939" s="6" t="s">
        <v>244</v>
      </c>
      <c r="D939" s="60" t="s">
        <v>21</v>
      </c>
      <c r="E939" s="60" t="s">
        <v>378</v>
      </c>
      <c r="F939" s="61">
        <v>874</v>
      </c>
      <c r="G939" s="61">
        <v>846</v>
      </c>
      <c r="H939" s="61">
        <v>890</v>
      </c>
      <c r="I939" s="61">
        <v>905</v>
      </c>
      <c r="J939" s="61">
        <v>920</v>
      </c>
      <c r="K939" s="61">
        <v>920</v>
      </c>
      <c r="L939" s="65">
        <f>100000/F939</f>
        <v>114.41647597254004</v>
      </c>
      <c r="M939" s="66">
        <f>IF(D939="BUY",(K939-F939)*(L939),(F939-K939)*(L939))</f>
        <v>5263.157894736842</v>
      </c>
      <c r="N939" s="67">
        <f>M939/(L939)/F939%</f>
        <v>5.263157894736842</v>
      </c>
    </row>
    <row r="940" spans="1:14" s="1" customFormat="1" ht="16.5" customHeight="1">
      <c r="A940" s="63">
        <v>5</v>
      </c>
      <c r="B940" s="64">
        <v>43031</v>
      </c>
      <c r="C940" s="6" t="s">
        <v>244</v>
      </c>
      <c r="D940" s="60" t="s">
        <v>21</v>
      </c>
      <c r="E940" s="60" t="s">
        <v>366</v>
      </c>
      <c r="F940" s="61">
        <v>466</v>
      </c>
      <c r="G940" s="61">
        <v>449</v>
      </c>
      <c r="H940" s="61">
        <v>474</v>
      </c>
      <c r="I940" s="61">
        <v>482</v>
      </c>
      <c r="J940" s="61">
        <v>490</v>
      </c>
      <c r="K940" s="61">
        <v>490</v>
      </c>
      <c r="L940" s="65">
        <f>100000/F940</f>
        <v>214.59227467811158</v>
      </c>
      <c r="M940" s="66">
        <f aca="true" t="shared" si="104" ref="M940:M946">IF(D940="BUY",(K940-F940)*(L940),(F940-K940)*(L940))</f>
        <v>5150.214592274678</v>
      </c>
      <c r="N940" s="67">
        <f aca="true" t="shared" si="105" ref="N940:N945">M940/(L940)/F940%</f>
        <v>5.150214592274678</v>
      </c>
    </row>
    <row r="941" spans="1:14" s="1" customFormat="1" ht="16.5" customHeight="1">
      <c r="A941" s="63">
        <v>6</v>
      </c>
      <c r="B941" s="64">
        <v>43024</v>
      </c>
      <c r="C941" s="6" t="s">
        <v>244</v>
      </c>
      <c r="D941" s="60" t="s">
        <v>21</v>
      </c>
      <c r="E941" s="60" t="s">
        <v>79</v>
      </c>
      <c r="F941" s="61">
        <v>1072</v>
      </c>
      <c r="G941" s="61">
        <v>1035</v>
      </c>
      <c r="H941" s="61">
        <v>1092</v>
      </c>
      <c r="I941" s="61">
        <v>1112</v>
      </c>
      <c r="J941" s="61">
        <v>1132</v>
      </c>
      <c r="K941" s="61">
        <v>1035</v>
      </c>
      <c r="L941" s="65">
        <f aca="true" t="shared" si="106" ref="L941:L946">100000/F941</f>
        <v>93.28358208955224</v>
      </c>
      <c r="M941" s="66">
        <f t="shared" si="104"/>
        <v>-3451.492537313433</v>
      </c>
      <c r="N941" s="12">
        <f>M941/(L941)/F941%</f>
        <v>-3.4514925373134324</v>
      </c>
    </row>
    <row r="942" spans="1:14" s="1" customFormat="1" ht="16.5" customHeight="1">
      <c r="A942" s="63">
        <v>7</v>
      </c>
      <c r="B942" s="64">
        <v>43021</v>
      </c>
      <c r="C942" s="6" t="s">
        <v>244</v>
      </c>
      <c r="D942" s="60" t="s">
        <v>21</v>
      </c>
      <c r="E942" s="60" t="s">
        <v>145</v>
      </c>
      <c r="F942" s="61">
        <v>194</v>
      </c>
      <c r="G942" s="61">
        <v>188</v>
      </c>
      <c r="H942" s="61">
        <v>197</v>
      </c>
      <c r="I942" s="61">
        <v>200</v>
      </c>
      <c r="J942" s="61">
        <v>203</v>
      </c>
      <c r="K942" s="61">
        <v>203</v>
      </c>
      <c r="L942" s="65">
        <f t="shared" si="106"/>
        <v>515.4639175257732</v>
      </c>
      <c r="M942" s="66">
        <f t="shared" si="104"/>
        <v>4639.175257731959</v>
      </c>
      <c r="N942" s="67">
        <f t="shared" si="105"/>
        <v>4.639175257731959</v>
      </c>
    </row>
    <row r="943" spans="1:14" s="1" customFormat="1" ht="15.75">
      <c r="A943" s="63">
        <v>8</v>
      </c>
      <c r="B943" s="64">
        <v>43020</v>
      </c>
      <c r="C943" s="6" t="s">
        <v>244</v>
      </c>
      <c r="D943" s="60" t="s">
        <v>21</v>
      </c>
      <c r="E943" s="60" t="s">
        <v>358</v>
      </c>
      <c r="F943" s="61">
        <v>65</v>
      </c>
      <c r="G943" s="61">
        <v>62</v>
      </c>
      <c r="H943" s="61">
        <v>66.5</v>
      </c>
      <c r="I943" s="61">
        <v>68</v>
      </c>
      <c r="J943" s="61">
        <v>69.5</v>
      </c>
      <c r="K943" s="61">
        <v>66</v>
      </c>
      <c r="L943" s="65">
        <f t="shared" si="106"/>
        <v>1538.4615384615386</v>
      </c>
      <c r="M943" s="66">
        <f t="shared" si="104"/>
        <v>1538.4615384615386</v>
      </c>
      <c r="N943" s="67">
        <f t="shared" si="105"/>
        <v>1.5384615384615383</v>
      </c>
    </row>
    <row r="944" spans="1:14" s="1" customFormat="1" ht="15.75">
      <c r="A944" s="63">
        <v>9</v>
      </c>
      <c r="B944" s="64">
        <v>43018</v>
      </c>
      <c r="C944" s="6" t="s">
        <v>244</v>
      </c>
      <c r="D944" s="60" t="s">
        <v>21</v>
      </c>
      <c r="E944" s="60" t="s">
        <v>353</v>
      </c>
      <c r="F944" s="61">
        <v>170</v>
      </c>
      <c r="G944" s="61">
        <v>164</v>
      </c>
      <c r="H944" s="61">
        <v>173</v>
      </c>
      <c r="I944" s="61">
        <v>176</v>
      </c>
      <c r="J944" s="61">
        <v>179</v>
      </c>
      <c r="K944" s="61">
        <v>164</v>
      </c>
      <c r="L944" s="65">
        <f t="shared" si="106"/>
        <v>588.2352941176471</v>
      </c>
      <c r="M944" s="66">
        <f t="shared" si="104"/>
        <v>-3529.4117647058824</v>
      </c>
      <c r="N944" s="12">
        <f>M944/(L944)/F944%</f>
        <v>-3.5294117647058822</v>
      </c>
    </row>
    <row r="945" spans="1:14" s="1" customFormat="1" ht="15.75">
      <c r="A945" s="63">
        <v>10</v>
      </c>
      <c r="B945" s="64">
        <v>43017</v>
      </c>
      <c r="C945" s="6" t="s">
        <v>244</v>
      </c>
      <c r="D945" s="60" t="s">
        <v>21</v>
      </c>
      <c r="E945" s="60" t="s">
        <v>336</v>
      </c>
      <c r="F945" s="61">
        <v>568</v>
      </c>
      <c r="G945" s="61">
        <v>550</v>
      </c>
      <c r="H945" s="61">
        <v>578</v>
      </c>
      <c r="I945" s="61">
        <v>588</v>
      </c>
      <c r="J945" s="61">
        <v>598</v>
      </c>
      <c r="K945" s="61">
        <v>598</v>
      </c>
      <c r="L945" s="65">
        <f t="shared" si="106"/>
        <v>176.05633802816902</v>
      </c>
      <c r="M945" s="66">
        <f t="shared" si="104"/>
        <v>5281.69014084507</v>
      </c>
      <c r="N945" s="67">
        <f t="shared" si="105"/>
        <v>5.28169014084507</v>
      </c>
    </row>
    <row r="946" spans="1:14" ht="15.75">
      <c r="A946" s="63">
        <v>11</v>
      </c>
      <c r="B946" s="64">
        <v>43012</v>
      </c>
      <c r="C946" s="6" t="s">
        <v>244</v>
      </c>
      <c r="D946" s="60" t="s">
        <v>21</v>
      </c>
      <c r="E946" s="60" t="s">
        <v>347</v>
      </c>
      <c r="F946" s="61">
        <v>368</v>
      </c>
      <c r="G946" s="61">
        <v>354</v>
      </c>
      <c r="H946" s="61">
        <v>376</v>
      </c>
      <c r="I946" s="61">
        <v>384</v>
      </c>
      <c r="J946" s="61">
        <v>392</v>
      </c>
      <c r="K946" s="61">
        <v>354</v>
      </c>
      <c r="L946" s="65">
        <f t="shared" si="106"/>
        <v>271.7391304347826</v>
      </c>
      <c r="M946" s="66">
        <f t="shared" si="104"/>
        <v>-3804.347826086957</v>
      </c>
      <c r="N946" s="12">
        <f>M946/(L946)/F946%</f>
        <v>-3.8043478260869565</v>
      </c>
    </row>
    <row r="948" spans="1:14" ht="15.75">
      <c r="A948" s="13" t="s">
        <v>26</v>
      </c>
      <c r="B948" s="14"/>
      <c r="C948" s="15"/>
      <c r="D948" s="16"/>
      <c r="E948" s="17"/>
      <c r="F948" s="17"/>
      <c r="G948" s="18"/>
      <c r="H948" s="19"/>
      <c r="I948" s="19"/>
      <c r="J948" s="19"/>
      <c r="K948" s="20"/>
      <c r="L948" s="21"/>
      <c r="M948" s="1"/>
      <c r="N948" s="22"/>
    </row>
    <row r="949" spans="1:14" ht="15.75">
      <c r="A949" s="13" t="s">
        <v>27</v>
      </c>
      <c r="B949" s="23"/>
      <c r="C949" s="15"/>
      <c r="D949" s="16"/>
      <c r="E949" s="17"/>
      <c r="F949" s="17"/>
      <c r="G949" s="18"/>
      <c r="H949" s="17"/>
      <c r="I949" s="17"/>
      <c r="J949" s="17"/>
      <c r="K949" s="20"/>
      <c r="L949" s="21"/>
      <c r="M949" s="1"/>
      <c r="N949" s="1"/>
    </row>
    <row r="950" spans="1:14" ht="15.75">
      <c r="A950" s="13" t="s">
        <v>27</v>
      </c>
      <c r="B950" s="23"/>
      <c r="C950" s="24"/>
      <c r="D950" s="25"/>
      <c r="E950" s="26"/>
      <c r="F950" s="26"/>
      <c r="G950" s="27"/>
      <c r="H950" s="26"/>
      <c r="I950" s="26"/>
      <c r="J950" s="26"/>
      <c r="K950" s="26"/>
      <c r="L950" s="21"/>
      <c r="M950" s="21"/>
      <c r="N950" s="21"/>
    </row>
    <row r="952" spans="3:9" ht="15.75" customHeight="1" thickBot="1">
      <c r="C952" s="26"/>
      <c r="D952" s="26"/>
      <c r="E952" s="26"/>
      <c r="F952" s="29"/>
      <c r="G952" s="30"/>
      <c r="H952" s="31" t="s">
        <v>28</v>
      </c>
      <c r="I952" s="31"/>
    </row>
    <row r="953" spans="3:9" ht="15.75">
      <c r="C953" s="119" t="s">
        <v>29</v>
      </c>
      <c r="D953" s="119"/>
      <c r="E953" s="33">
        <v>11</v>
      </c>
      <c r="F953" s="34">
        <f>F954+F955+F956+F957+F958+F959</f>
        <v>100</v>
      </c>
      <c r="G953" s="35">
        <v>11</v>
      </c>
      <c r="H953" s="36">
        <f>G954/G953%</f>
        <v>63.63636363636363</v>
      </c>
      <c r="I953" s="36"/>
    </row>
    <row r="954" spans="3:9" ht="15.75">
      <c r="C954" s="115" t="s">
        <v>30</v>
      </c>
      <c r="D954" s="115"/>
      <c r="E954" s="37">
        <v>7</v>
      </c>
      <c r="F954" s="38">
        <f>(E954/E953)*100</f>
        <v>63.63636363636363</v>
      </c>
      <c r="G954" s="35">
        <v>7</v>
      </c>
      <c r="H954" s="32"/>
      <c r="I954" s="32"/>
    </row>
    <row r="955" spans="3:9" ht="15.75">
      <c r="C955" s="115" t="s">
        <v>32</v>
      </c>
      <c r="D955" s="115"/>
      <c r="E955" s="37">
        <v>0</v>
      </c>
      <c r="F955" s="38">
        <f>(E955/E953)*100</f>
        <v>0</v>
      </c>
      <c r="G955" s="40"/>
      <c r="H955" s="35"/>
      <c r="I955" s="35"/>
    </row>
    <row r="956" spans="3:9" ht="15.75">
      <c r="C956" s="115" t="s">
        <v>33</v>
      </c>
      <c r="D956" s="115"/>
      <c r="E956" s="37">
        <v>0</v>
      </c>
      <c r="F956" s="38">
        <f>(E956/E953)*100</f>
        <v>0</v>
      </c>
      <c r="G956" s="40"/>
      <c r="H956" s="35"/>
      <c r="I956" s="35"/>
    </row>
    <row r="957" spans="3:9" ht="15.75">
      <c r="C957" s="115" t="s">
        <v>34</v>
      </c>
      <c r="D957" s="115"/>
      <c r="E957" s="37">
        <v>4</v>
      </c>
      <c r="F957" s="38">
        <f>(E957/E953)*100</f>
        <v>36.36363636363637</v>
      </c>
      <c r="G957" s="40"/>
      <c r="H957" s="26" t="s">
        <v>35</v>
      </c>
      <c r="I957" s="26"/>
    </row>
    <row r="958" spans="3:9" ht="15.75">
      <c r="C958" s="115" t="s">
        <v>36</v>
      </c>
      <c r="D958" s="115"/>
      <c r="E958" s="37">
        <v>0</v>
      </c>
      <c r="F958" s="38">
        <f>(E958/E953)*100</f>
        <v>0</v>
      </c>
      <c r="G958" s="40"/>
      <c r="H958" s="26"/>
      <c r="I958" s="26"/>
    </row>
    <row r="959" spans="3:9" ht="16.5" thickBot="1">
      <c r="C959" s="116" t="s">
        <v>37</v>
      </c>
      <c r="D959" s="116"/>
      <c r="E959" s="42"/>
      <c r="F959" s="43">
        <f>(E959/E953)*100</f>
        <v>0</v>
      </c>
      <c r="G959" s="40"/>
      <c r="H959" s="26"/>
      <c r="I959" s="26"/>
    </row>
    <row r="960" spans="1:14" ht="15.75">
      <c r="A960" s="45" t="s">
        <v>38</v>
      </c>
      <c r="B960" s="14"/>
      <c r="C960" s="15"/>
      <c r="D960" s="15"/>
      <c r="E960" s="17"/>
      <c r="F960" s="17"/>
      <c r="G960" s="46"/>
      <c r="H960" s="47"/>
      <c r="I960" s="47"/>
      <c r="J960" s="47"/>
      <c r="K960" s="17"/>
      <c r="L960" s="21"/>
      <c r="M960" s="44"/>
      <c r="N960" s="44"/>
    </row>
    <row r="961" spans="1:14" ht="15.75">
      <c r="A961" s="16" t="s">
        <v>39</v>
      </c>
      <c r="B961" s="14"/>
      <c r="C961" s="48"/>
      <c r="D961" s="49"/>
      <c r="E961" s="50"/>
      <c r="F961" s="47"/>
      <c r="G961" s="46"/>
      <c r="H961" s="47"/>
      <c r="I961" s="47"/>
      <c r="J961" s="47"/>
      <c r="K961" s="17"/>
      <c r="L961" s="21"/>
      <c r="M961" s="28"/>
      <c r="N961" s="28"/>
    </row>
    <row r="962" spans="1:14" ht="15.75">
      <c r="A962" s="16" t="s">
        <v>40</v>
      </c>
      <c r="B962" s="14"/>
      <c r="C962" s="15"/>
      <c r="D962" s="49"/>
      <c r="E962" s="50"/>
      <c r="F962" s="47"/>
      <c r="G962" s="46"/>
      <c r="H962" s="51"/>
      <c r="I962" s="51"/>
      <c r="J962" s="51"/>
      <c r="K962" s="17"/>
      <c r="L962" s="21"/>
      <c r="M962" s="21"/>
      <c r="N962" s="21"/>
    </row>
    <row r="963" spans="1:14" ht="15.75">
      <c r="A963" s="16" t="s">
        <v>41</v>
      </c>
      <c r="B963" s="48"/>
      <c r="C963" s="15"/>
      <c r="D963" s="49"/>
      <c r="E963" s="50"/>
      <c r="F963" s="47"/>
      <c r="G963" s="52"/>
      <c r="H963" s="51"/>
      <c r="I963" s="51"/>
      <c r="J963" s="51"/>
      <c r="K963" s="17"/>
      <c r="L963" s="21"/>
      <c r="M963" s="21"/>
      <c r="N963" s="21"/>
    </row>
    <row r="964" spans="1:14" ht="15.75">
      <c r="A964" s="16" t="s">
        <v>42</v>
      </c>
      <c r="B964" s="39"/>
      <c r="C964" s="15"/>
      <c r="D964" s="53"/>
      <c r="E964" s="47"/>
      <c r="F964" s="47"/>
      <c r="G964" s="52"/>
      <c r="H964" s="51"/>
      <c r="I964" s="51"/>
      <c r="J964" s="51"/>
      <c r="K964" s="47"/>
      <c r="L964" s="21"/>
      <c r="M964" s="21"/>
      <c r="N964" s="21"/>
    </row>
    <row r="965" spans="1:14" ht="16.5" thickBot="1">
      <c r="A965" s="16" t="s">
        <v>42</v>
      </c>
      <c r="B965" s="39"/>
      <c r="C965" s="15"/>
      <c r="D965" s="53"/>
      <c r="E965" s="47"/>
      <c r="F965" s="47"/>
      <c r="G965" s="52"/>
      <c r="H965" s="51"/>
      <c r="I965" s="51"/>
      <c r="J965" s="51"/>
      <c r="K965" s="47"/>
      <c r="L965" s="21"/>
      <c r="M965" s="21"/>
      <c r="N965" s="21"/>
    </row>
    <row r="966" spans="1:14" ht="15.75" thickBot="1">
      <c r="A966" s="124" t="s">
        <v>0</v>
      </c>
      <c r="B966" s="124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</row>
    <row r="967" spans="1:14" ht="15.75" thickBot="1">
      <c r="A967" s="124"/>
      <c r="B967" s="124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</row>
    <row r="968" spans="1:14" ht="15">
      <c r="A968" s="124"/>
      <c r="B968" s="124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</row>
    <row r="969" spans="1:14" ht="15.75">
      <c r="A969" s="125" t="s">
        <v>1</v>
      </c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</row>
    <row r="970" spans="1:14" ht="15.75">
      <c r="A970" s="125" t="s">
        <v>2</v>
      </c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</row>
    <row r="971" spans="1:14" ht="16.5" thickBot="1">
      <c r="A971" s="126" t="s">
        <v>3</v>
      </c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</row>
    <row r="972" spans="1:14" ht="15.75">
      <c r="A972" s="127" t="s">
        <v>302</v>
      </c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</row>
    <row r="973" spans="1:14" ht="15.75">
      <c r="A973" s="127" t="s">
        <v>5</v>
      </c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</row>
    <row r="974" spans="1:14" ht="15">
      <c r="A974" s="122" t="s">
        <v>6</v>
      </c>
      <c r="B974" s="117" t="s">
        <v>7</v>
      </c>
      <c r="C974" s="117" t="s">
        <v>8</v>
      </c>
      <c r="D974" s="122" t="s">
        <v>9</v>
      </c>
      <c r="E974" s="117" t="s">
        <v>10</v>
      </c>
      <c r="F974" s="117" t="s">
        <v>11</v>
      </c>
      <c r="G974" s="117" t="s">
        <v>12</v>
      </c>
      <c r="H974" s="117" t="s">
        <v>13</v>
      </c>
      <c r="I974" s="117" t="s">
        <v>14</v>
      </c>
      <c r="J974" s="117" t="s">
        <v>15</v>
      </c>
      <c r="K974" s="120" t="s">
        <v>16</v>
      </c>
      <c r="L974" s="117" t="s">
        <v>17</v>
      </c>
      <c r="M974" s="117" t="s">
        <v>18</v>
      </c>
      <c r="N974" s="117" t="s">
        <v>19</v>
      </c>
    </row>
    <row r="975" spans="1:14" ht="15">
      <c r="A975" s="122"/>
      <c r="B975" s="117"/>
      <c r="C975" s="117"/>
      <c r="D975" s="122"/>
      <c r="E975" s="117"/>
      <c r="F975" s="117"/>
      <c r="G975" s="117"/>
      <c r="H975" s="117"/>
      <c r="I975" s="117"/>
      <c r="J975" s="117"/>
      <c r="K975" s="120"/>
      <c r="L975" s="117"/>
      <c r="M975" s="117"/>
      <c r="N975" s="117"/>
    </row>
    <row r="976" spans="1:14" s="1" customFormat="1" ht="16.5" customHeight="1">
      <c r="A976" s="63">
        <v>1</v>
      </c>
      <c r="B976" s="64">
        <v>43006</v>
      </c>
      <c r="C976" s="6" t="s">
        <v>244</v>
      </c>
      <c r="D976" s="60" t="s">
        <v>21</v>
      </c>
      <c r="E976" s="60" t="s">
        <v>52</v>
      </c>
      <c r="F976" s="61">
        <v>1453</v>
      </c>
      <c r="G976" s="61">
        <v>1425</v>
      </c>
      <c r="H976" s="61">
        <v>1467</v>
      </c>
      <c r="I976" s="61">
        <v>1480</v>
      </c>
      <c r="J976" s="61">
        <v>1498</v>
      </c>
      <c r="K976" s="61">
        <v>1467</v>
      </c>
      <c r="L976" s="65">
        <f>100000/F976</f>
        <v>68.82312456985547</v>
      </c>
      <c r="M976" s="66">
        <f>IF(D976="BUY",(K976-F976)*(L976),(F976-K976)*(L976))</f>
        <v>963.5237439779766</v>
      </c>
      <c r="N976" s="67">
        <f aca="true" t="shared" si="107" ref="N976:N985">M976/(L976)/F976%</f>
        <v>0.9635237439779767</v>
      </c>
    </row>
    <row r="977" spans="1:14" s="1" customFormat="1" ht="16.5" customHeight="1">
      <c r="A977" s="63">
        <v>2</v>
      </c>
      <c r="B977" s="64">
        <v>43006</v>
      </c>
      <c r="C977" s="6" t="s">
        <v>244</v>
      </c>
      <c r="D977" s="60" t="s">
        <v>21</v>
      </c>
      <c r="E977" s="60" t="s">
        <v>338</v>
      </c>
      <c r="F977" s="61">
        <v>115</v>
      </c>
      <c r="G977" s="61">
        <v>111.5</v>
      </c>
      <c r="H977" s="61">
        <v>117</v>
      </c>
      <c r="I977" s="61">
        <v>119</v>
      </c>
      <c r="J977" s="61">
        <v>121</v>
      </c>
      <c r="K977" s="61">
        <v>117</v>
      </c>
      <c r="L977" s="65">
        <f>100000/F977</f>
        <v>869.5652173913044</v>
      </c>
      <c r="M977" s="66">
        <f>IF(D977="BUY",(K977-F977)*(L977),(F977-K977)*(L977))</f>
        <v>1739.1304347826087</v>
      </c>
      <c r="N977" s="67">
        <f t="shared" si="107"/>
        <v>1.7391304347826089</v>
      </c>
    </row>
    <row r="978" spans="1:14" s="1" customFormat="1" ht="16.5" customHeight="1">
      <c r="A978" s="63">
        <v>3</v>
      </c>
      <c r="B978" s="64">
        <v>43004</v>
      </c>
      <c r="C978" s="6" t="s">
        <v>244</v>
      </c>
      <c r="D978" s="60" t="s">
        <v>21</v>
      </c>
      <c r="E978" s="60" t="s">
        <v>329</v>
      </c>
      <c r="F978" s="61">
        <v>354</v>
      </c>
      <c r="G978" s="61">
        <v>338</v>
      </c>
      <c r="H978" s="61">
        <v>360</v>
      </c>
      <c r="I978" s="61">
        <v>366</v>
      </c>
      <c r="J978" s="61">
        <v>372</v>
      </c>
      <c r="K978" s="61">
        <v>360</v>
      </c>
      <c r="L978" s="65">
        <f>100000/F978</f>
        <v>282.4858757062147</v>
      </c>
      <c r="M978" s="66">
        <f>IF(D978="BUY",(K978-F978)*(L978),(F978-K978)*(L978))</f>
        <v>1694.915254237288</v>
      </c>
      <c r="N978" s="67">
        <f t="shared" si="107"/>
        <v>1.694915254237288</v>
      </c>
    </row>
    <row r="979" spans="1:17" s="1" customFormat="1" ht="16.5" customHeight="1">
      <c r="A979" s="63">
        <v>4</v>
      </c>
      <c r="B979" s="64">
        <v>42998</v>
      </c>
      <c r="C979" s="6" t="s">
        <v>244</v>
      </c>
      <c r="D979" s="60" t="s">
        <v>21</v>
      </c>
      <c r="E979" s="60" t="s">
        <v>323</v>
      </c>
      <c r="F979" s="61">
        <v>127</v>
      </c>
      <c r="G979" s="61">
        <v>123</v>
      </c>
      <c r="H979" s="61">
        <v>130</v>
      </c>
      <c r="I979" s="61">
        <v>133</v>
      </c>
      <c r="J979" s="61">
        <v>136</v>
      </c>
      <c r="K979" s="61">
        <v>133</v>
      </c>
      <c r="L979" s="65">
        <f>100000/F979</f>
        <v>787.4015748031496</v>
      </c>
      <c r="M979" s="66">
        <f>IF(D979="BUY",(K979-F979)*(L979),(F979-K979)*(L979))</f>
        <v>4724.4094488188975</v>
      </c>
      <c r="N979" s="67">
        <f t="shared" si="107"/>
        <v>4.724409448818897</v>
      </c>
      <c r="Q979" s="1" t="s">
        <v>31</v>
      </c>
    </row>
    <row r="980" spans="1:14" s="1" customFormat="1" ht="16.5" customHeight="1">
      <c r="A980" s="63">
        <v>5</v>
      </c>
      <c r="B980" s="64">
        <v>42997</v>
      </c>
      <c r="C980" s="6" t="s">
        <v>244</v>
      </c>
      <c r="D980" s="60" t="s">
        <v>21</v>
      </c>
      <c r="E980" s="60" t="s">
        <v>321</v>
      </c>
      <c r="F980" s="61">
        <v>130</v>
      </c>
      <c r="G980" s="61">
        <v>125</v>
      </c>
      <c r="H980" s="61">
        <v>133</v>
      </c>
      <c r="I980" s="61">
        <v>136</v>
      </c>
      <c r="J980" s="61">
        <v>139</v>
      </c>
      <c r="K980" s="61">
        <v>132.9</v>
      </c>
      <c r="L980" s="65">
        <f aca="true" t="shared" si="108" ref="L980:L985">100000/F980</f>
        <v>769.2307692307693</v>
      </c>
      <c r="M980" s="66">
        <f aca="true" t="shared" si="109" ref="M980:M985">IF(D980="BUY",(K980-F980)*(L980),(F980-K980)*(L980))</f>
        <v>2230.7692307692355</v>
      </c>
      <c r="N980" s="67">
        <f t="shared" si="107"/>
        <v>2.2307692307692353</v>
      </c>
    </row>
    <row r="981" spans="1:14" s="1" customFormat="1" ht="16.5" customHeight="1">
      <c r="A981" s="63">
        <v>6</v>
      </c>
      <c r="B981" s="64">
        <v>42996</v>
      </c>
      <c r="C981" s="6" t="s">
        <v>244</v>
      </c>
      <c r="D981" s="60" t="s">
        <v>21</v>
      </c>
      <c r="E981" s="60" t="s">
        <v>123</v>
      </c>
      <c r="F981" s="61">
        <v>131</v>
      </c>
      <c r="G981" s="61">
        <v>126</v>
      </c>
      <c r="H981" s="61">
        <v>134</v>
      </c>
      <c r="I981" s="61">
        <v>137</v>
      </c>
      <c r="J981" s="61">
        <v>140</v>
      </c>
      <c r="K981" s="61">
        <v>134</v>
      </c>
      <c r="L981" s="65">
        <f t="shared" si="108"/>
        <v>763.3587786259542</v>
      </c>
      <c r="M981" s="66">
        <f t="shared" si="109"/>
        <v>2290.0763358778627</v>
      </c>
      <c r="N981" s="67">
        <f t="shared" si="107"/>
        <v>2.2900763358778624</v>
      </c>
    </row>
    <row r="982" spans="1:14" s="1" customFormat="1" ht="16.5" customHeight="1">
      <c r="A982" s="63">
        <v>7</v>
      </c>
      <c r="B982" s="64">
        <v>42993</v>
      </c>
      <c r="C982" s="6" t="s">
        <v>244</v>
      </c>
      <c r="D982" s="60" t="s">
        <v>21</v>
      </c>
      <c r="E982" s="60" t="s">
        <v>319</v>
      </c>
      <c r="F982" s="61">
        <v>395</v>
      </c>
      <c r="G982" s="61">
        <v>375</v>
      </c>
      <c r="H982" s="61">
        <v>405</v>
      </c>
      <c r="I982" s="61">
        <v>415</v>
      </c>
      <c r="J982" s="61">
        <v>425</v>
      </c>
      <c r="K982" s="61">
        <v>404</v>
      </c>
      <c r="L982" s="65">
        <f t="shared" si="108"/>
        <v>253.16455696202533</v>
      </c>
      <c r="M982" s="66">
        <f t="shared" si="109"/>
        <v>2278.481012658228</v>
      </c>
      <c r="N982" s="67">
        <f t="shared" si="107"/>
        <v>2.2784810126582276</v>
      </c>
    </row>
    <row r="983" spans="1:14" ht="15.75">
      <c r="A983" s="63">
        <v>8</v>
      </c>
      <c r="B983" s="64">
        <v>42989</v>
      </c>
      <c r="C983" s="6" t="s">
        <v>244</v>
      </c>
      <c r="D983" s="6" t="s">
        <v>21</v>
      </c>
      <c r="E983" s="6" t="s">
        <v>53</v>
      </c>
      <c r="F983" s="9">
        <v>198</v>
      </c>
      <c r="G983" s="9">
        <v>191</v>
      </c>
      <c r="H983" s="9">
        <v>202</v>
      </c>
      <c r="I983" s="9">
        <v>206</v>
      </c>
      <c r="J983" s="9">
        <v>210</v>
      </c>
      <c r="K983" s="9">
        <v>201.8</v>
      </c>
      <c r="L983" s="10">
        <f t="shared" si="108"/>
        <v>505.050505050505</v>
      </c>
      <c r="M983" s="66">
        <f t="shared" si="109"/>
        <v>1919.1919191919249</v>
      </c>
      <c r="N983" s="67">
        <f t="shared" si="107"/>
        <v>1.9191919191919249</v>
      </c>
    </row>
    <row r="984" spans="1:14" ht="15.75">
      <c r="A984" s="63">
        <v>9</v>
      </c>
      <c r="B984" s="64">
        <v>42986</v>
      </c>
      <c r="C984" s="6" t="s">
        <v>244</v>
      </c>
      <c r="D984" s="6" t="s">
        <v>21</v>
      </c>
      <c r="E984" s="6" t="s">
        <v>288</v>
      </c>
      <c r="F984" s="9">
        <v>723</v>
      </c>
      <c r="G984" s="9">
        <v>700</v>
      </c>
      <c r="H984" s="9">
        <v>736</v>
      </c>
      <c r="I984" s="9">
        <v>750</v>
      </c>
      <c r="J984" s="9">
        <v>763</v>
      </c>
      <c r="K984" s="9">
        <v>700</v>
      </c>
      <c r="L984" s="10">
        <f t="shared" si="108"/>
        <v>138.31258644536652</v>
      </c>
      <c r="M984" s="66">
        <f t="shared" si="109"/>
        <v>-3181.18948824343</v>
      </c>
      <c r="N984" s="12">
        <f t="shared" si="107"/>
        <v>-3.18118948824343</v>
      </c>
    </row>
    <row r="985" spans="1:14" ht="15.75">
      <c r="A985" s="63">
        <v>10</v>
      </c>
      <c r="B985" s="64">
        <v>42983</v>
      </c>
      <c r="C985" s="6" t="s">
        <v>244</v>
      </c>
      <c r="D985" s="6" t="s">
        <v>21</v>
      </c>
      <c r="E985" s="6" t="s">
        <v>306</v>
      </c>
      <c r="F985" s="9">
        <v>366</v>
      </c>
      <c r="G985" s="9">
        <v>355</v>
      </c>
      <c r="H985" s="9">
        <v>373</v>
      </c>
      <c r="I985" s="9">
        <v>379</v>
      </c>
      <c r="J985" s="9">
        <v>385</v>
      </c>
      <c r="K985" s="9">
        <v>355</v>
      </c>
      <c r="L985" s="10">
        <f t="shared" si="108"/>
        <v>273.224043715847</v>
      </c>
      <c r="M985" s="66">
        <f t="shared" si="109"/>
        <v>-3005.4644808743174</v>
      </c>
      <c r="N985" s="12">
        <f t="shared" si="107"/>
        <v>-3.0054644808743167</v>
      </c>
    </row>
    <row r="987" spans="1:14" ht="15.75">
      <c r="A987" s="13" t="s">
        <v>26</v>
      </c>
      <c r="B987" s="14"/>
      <c r="C987" s="15"/>
      <c r="D987" s="16"/>
      <c r="E987" s="17"/>
      <c r="F987" s="17"/>
      <c r="G987" s="18"/>
      <c r="H987" s="19"/>
      <c r="I987" s="19"/>
      <c r="J987" s="19"/>
      <c r="K987" s="20"/>
      <c r="L987" s="21"/>
      <c r="M987" s="1"/>
      <c r="N987" s="22"/>
    </row>
    <row r="988" spans="1:14" ht="15.75">
      <c r="A988" s="13" t="s">
        <v>27</v>
      </c>
      <c r="B988" s="23"/>
      <c r="C988" s="15"/>
      <c r="D988" s="16"/>
      <c r="E988" s="17"/>
      <c r="F988" s="17"/>
      <c r="G988" s="18"/>
      <c r="H988" s="17"/>
      <c r="I988" s="17"/>
      <c r="J988" s="17"/>
      <c r="K988" s="20"/>
      <c r="L988" s="21"/>
      <c r="M988" s="1"/>
      <c r="N988" s="1"/>
    </row>
    <row r="989" spans="1:14" ht="15.75">
      <c r="A989" s="13" t="s">
        <v>27</v>
      </c>
      <c r="B989" s="23"/>
      <c r="C989" s="24"/>
      <c r="D989" s="25"/>
      <c r="E989" s="26"/>
      <c r="F989" s="26"/>
      <c r="G989" s="27"/>
      <c r="H989" s="26"/>
      <c r="I989" s="26"/>
      <c r="J989" s="26"/>
      <c r="K989" s="26"/>
      <c r="L989" s="21"/>
      <c r="M989" s="21"/>
      <c r="N989" s="21"/>
    </row>
    <row r="991" spans="3:9" ht="16.5" thickBot="1">
      <c r="C991" s="26"/>
      <c r="D991" s="26"/>
      <c r="E991" s="26"/>
      <c r="F991" s="29"/>
      <c r="G991" s="30"/>
      <c r="H991" s="31" t="s">
        <v>28</v>
      </c>
      <c r="I991" s="31"/>
    </row>
    <row r="992" spans="3:9" ht="15.75">
      <c r="C992" s="119" t="s">
        <v>29</v>
      </c>
      <c r="D992" s="119"/>
      <c r="E992" s="33">
        <v>10</v>
      </c>
      <c r="F992" s="34">
        <f>F993+F994+F995+F996+F997+F998</f>
        <v>100</v>
      </c>
      <c r="G992" s="35">
        <v>10</v>
      </c>
      <c r="H992" s="36">
        <f>G993/G992%</f>
        <v>80</v>
      </c>
      <c r="I992" s="36"/>
    </row>
    <row r="993" spans="3:9" ht="15.75">
      <c r="C993" s="115" t="s">
        <v>30</v>
      </c>
      <c r="D993" s="115"/>
      <c r="E993" s="37">
        <v>8</v>
      </c>
      <c r="F993" s="38">
        <f>(E993/E992)*100</f>
        <v>80</v>
      </c>
      <c r="G993" s="35">
        <v>8</v>
      </c>
      <c r="H993" s="32"/>
      <c r="I993" s="32"/>
    </row>
    <row r="994" spans="3:9" ht="15.75">
      <c r="C994" s="115" t="s">
        <v>32</v>
      </c>
      <c r="D994" s="115"/>
      <c r="E994" s="37">
        <v>0</v>
      </c>
      <c r="F994" s="38">
        <f>(E994/E992)*100</f>
        <v>0</v>
      </c>
      <c r="G994" s="40"/>
      <c r="H994" s="35"/>
      <c r="I994" s="35"/>
    </row>
    <row r="995" spans="3:9" ht="15.75">
      <c r="C995" s="115" t="s">
        <v>33</v>
      </c>
      <c r="D995" s="115"/>
      <c r="E995" s="37">
        <v>0</v>
      </c>
      <c r="F995" s="38">
        <f>(E995/E992)*100</f>
        <v>0</v>
      </c>
      <c r="G995" s="40"/>
      <c r="H995" s="35"/>
      <c r="I995" s="35"/>
    </row>
    <row r="996" spans="3:9" ht="15.75">
      <c r="C996" s="115" t="s">
        <v>34</v>
      </c>
      <c r="D996" s="115"/>
      <c r="E996" s="37">
        <v>2</v>
      </c>
      <c r="F996" s="38">
        <f>(E996/E992)*100</f>
        <v>20</v>
      </c>
      <c r="G996" s="40"/>
      <c r="H996" s="26" t="s">
        <v>35</v>
      </c>
      <c r="I996" s="26"/>
    </row>
    <row r="997" spans="3:9" ht="15.75">
      <c r="C997" s="115" t="s">
        <v>36</v>
      </c>
      <c r="D997" s="115"/>
      <c r="E997" s="37">
        <v>0</v>
      </c>
      <c r="F997" s="38">
        <f>(E997/E992)*100</f>
        <v>0</v>
      </c>
      <c r="G997" s="40"/>
      <c r="H997" s="26"/>
      <c r="I997" s="26"/>
    </row>
    <row r="998" spans="3:9" ht="16.5" thickBot="1">
      <c r="C998" s="116" t="s">
        <v>37</v>
      </c>
      <c r="D998" s="116"/>
      <c r="E998" s="42"/>
      <c r="F998" s="43">
        <f>(E998/E992)*100</f>
        <v>0</v>
      </c>
      <c r="G998" s="40"/>
      <c r="H998" s="26"/>
      <c r="I998" s="26"/>
    </row>
    <row r="999" spans="1:14" ht="15.75">
      <c r="A999" s="45" t="s">
        <v>38</v>
      </c>
      <c r="B999" s="14"/>
      <c r="C999" s="15"/>
      <c r="D999" s="15"/>
      <c r="E999" s="17"/>
      <c r="F999" s="17"/>
      <c r="G999" s="46"/>
      <c r="H999" s="47"/>
      <c r="I999" s="47"/>
      <c r="J999" s="47"/>
      <c r="K999" s="17"/>
      <c r="L999" s="21"/>
      <c r="M999" s="44"/>
      <c r="N999" s="44"/>
    </row>
    <row r="1000" spans="1:14" ht="15.75">
      <c r="A1000" s="16" t="s">
        <v>39</v>
      </c>
      <c r="B1000" s="14"/>
      <c r="C1000" s="48"/>
      <c r="D1000" s="49"/>
      <c r="E1000" s="50"/>
      <c r="F1000" s="47"/>
      <c r="G1000" s="46"/>
      <c r="H1000" s="47"/>
      <c r="I1000" s="47"/>
      <c r="J1000" s="47"/>
      <c r="K1000" s="17"/>
      <c r="L1000" s="21"/>
      <c r="M1000" s="28"/>
      <c r="N1000" s="28"/>
    </row>
    <row r="1001" spans="1:14" ht="15.75">
      <c r="A1001" s="16" t="s">
        <v>40</v>
      </c>
      <c r="B1001" s="14"/>
      <c r="C1001" s="15"/>
      <c r="D1001" s="49"/>
      <c r="E1001" s="50"/>
      <c r="F1001" s="47"/>
      <c r="G1001" s="46"/>
      <c r="H1001" s="51"/>
      <c r="I1001" s="51"/>
      <c r="J1001" s="51"/>
      <c r="K1001" s="17"/>
      <c r="L1001" s="21"/>
      <c r="M1001" s="21"/>
      <c r="N1001" s="21"/>
    </row>
    <row r="1002" spans="1:14" ht="15.75">
      <c r="A1002" s="16" t="s">
        <v>41</v>
      </c>
      <c r="B1002" s="48"/>
      <c r="C1002" s="15"/>
      <c r="D1002" s="49"/>
      <c r="E1002" s="50"/>
      <c r="F1002" s="47"/>
      <c r="G1002" s="52"/>
      <c r="H1002" s="51"/>
      <c r="I1002" s="51"/>
      <c r="J1002" s="51"/>
      <c r="K1002" s="17"/>
      <c r="L1002" s="21"/>
      <c r="M1002" s="21"/>
      <c r="N1002" s="21"/>
    </row>
    <row r="1003" spans="1:14" ht="15.75">
      <c r="A1003" s="16" t="s">
        <v>42</v>
      </c>
      <c r="B1003" s="39"/>
      <c r="C1003" s="15"/>
      <c r="D1003" s="53"/>
      <c r="E1003" s="47"/>
      <c r="F1003" s="47"/>
      <c r="G1003" s="52"/>
      <c r="H1003" s="51"/>
      <c r="I1003" s="51"/>
      <c r="J1003" s="51"/>
      <c r="K1003" s="47"/>
      <c r="L1003" s="21"/>
      <c r="M1003" s="21"/>
      <c r="N1003" s="21"/>
    </row>
    <row r="1004" spans="1:14" ht="15.75">
      <c r="A1004" s="16" t="s">
        <v>42</v>
      </c>
      <c r="B1004" s="39"/>
      <c r="C1004" s="15"/>
      <c r="D1004" s="53"/>
      <c r="E1004" s="47"/>
      <c r="F1004" s="47"/>
      <c r="G1004" s="52"/>
      <c r="H1004" s="51"/>
      <c r="I1004" s="51"/>
      <c r="J1004" s="51"/>
      <c r="K1004" s="47"/>
      <c r="L1004" s="21"/>
      <c r="M1004" s="21"/>
      <c r="N1004" s="21"/>
    </row>
    <row r="1005" ht="15.75" thickBot="1"/>
    <row r="1006" spans="1:14" ht="15.75" thickBot="1">
      <c r="A1006" s="124" t="s">
        <v>0</v>
      </c>
      <c r="B1006" s="124"/>
      <c r="C1006" s="124"/>
      <c r="D1006" s="124"/>
      <c r="E1006" s="124"/>
      <c r="F1006" s="124"/>
      <c r="G1006" s="124"/>
      <c r="H1006" s="124"/>
      <c r="I1006" s="124"/>
      <c r="J1006" s="124"/>
      <c r="K1006" s="124"/>
      <c r="L1006" s="124"/>
      <c r="M1006" s="124"/>
      <c r="N1006" s="124"/>
    </row>
    <row r="1007" spans="1:14" ht="15.75" thickBot="1">
      <c r="A1007" s="124"/>
      <c r="B1007" s="124"/>
      <c r="C1007" s="124"/>
      <c r="D1007" s="124"/>
      <c r="E1007" s="124"/>
      <c r="F1007" s="124"/>
      <c r="G1007" s="124"/>
      <c r="H1007" s="124"/>
      <c r="I1007" s="124"/>
      <c r="J1007" s="124"/>
      <c r="K1007" s="124"/>
      <c r="L1007" s="124"/>
      <c r="M1007" s="124"/>
      <c r="N1007" s="124"/>
    </row>
    <row r="1008" spans="1:14" ht="15">
      <c r="A1008" s="124"/>
      <c r="B1008" s="124"/>
      <c r="C1008" s="124"/>
      <c r="D1008" s="124"/>
      <c r="E1008" s="124"/>
      <c r="F1008" s="124"/>
      <c r="G1008" s="124"/>
      <c r="H1008" s="124"/>
      <c r="I1008" s="124"/>
      <c r="J1008" s="124"/>
      <c r="K1008" s="124"/>
      <c r="L1008" s="124"/>
      <c r="M1008" s="124"/>
      <c r="N1008" s="124"/>
    </row>
    <row r="1009" spans="1:14" ht="15.75">
      <c r="A1009" s="125" t="s">
        <v>1</v>
      </c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</row>
    <row r="1010" spans="1:14" ht="15.75">
      <c r="A1010" s="125" t="s">
        <v>2</v>
      </c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</row>
    <row r="1011" spans="1:14" ht="16.5" thickBot="1">
      <c r="A1011" s="126" t="s">
        <v>3</v>
      </c>
      <c r="B1011" s="126"/>
      <c r="C1011" s="126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6"/>
      <c r="N1011" s="126"/>
    </row>
    <row r="1012" spans="1:14" ht="15.75">
      <c r="A1012" s="127" t="s">
        <v>262</v>
      </c>
      <c r="B1012" s="127"/>
      <c r="C1012" s="127"/>
      <c r="D1012" s="127"/>
      <c r="E1012" s="127"/>
      <c r="F1012" s="127"/>
      <c r="G1012" s="127"/>
      <c r="H1012" s="127"/>
      <c r="I1012" s="127"/>
      <c r="J1012" s="127"/>
      <c r="K1012" s="127"/>
      <c r="L1012" s="127"/>
      <c r="M1012" s="127"/>
      <c r="N1012" s="127"/>
    </row>
    <row r="1013" spans="1:14" ht="15.75">
      <c r="A1013" s="127" t="s">
        <v>5</v>
      </c>
      <c r="B1013" s="127"/>
      <c r="C1013" s="127"/>
      <c r="D1013" s="127"/>
      <c r="E1013" s="127"/>
      <c r="F1013" s="127"/>
      <c r="G1013" s="127"/>
      <c r="H1013" s="127"/>
      <c r="I1013" s="127"/>
      <c r="J1013" s="127"/>
      <c r="K1013" s="127"/>
      <c r="L1013" s="127"/>
      <c r="M1013" s="127"/>
      <c r="N1013" s="127"/>
    </row>
    <row r="1014" spans="1:14" ht="15" customHeight="1">
      <c r="A1014" s="122" t="s">
        <v>6</v>
      </c>
      <c r="B1014" s="117" t="s">
        <v>7</v>
      </c>
      <c r="C1014" s="117" t="s">
        <v>8</v>
      </c>
      <c r="D1014" s="122" t="s">
        <v>9</v>
      </c>
      <c r="E1014" s="117" t="s">
        <v>10</v>
      </c>
      <c r="F1014" s="117" t="s">
        <v>11</v>
      </c>
      <c r="G1014" s="117" t="s">
        <v>12</v>
      </c>
      <c r="H1014" s="117" t="s">
        <v>13</v>
      </c>
      <c r="I1014" s="117" t="s">
        <v>14</v>
      </c>
      <c r="J1014" s="117" t="s">
        <v>15</v>
      </c>
      <c r="K1014" s="120" t="s">
        <v>16</v>
      </c>
      <c r="L1014" s="117" t="s">
        <v>17</v>
      </c>
      <c r="M1014" s="117" t="s">
        <v>18</v>
      </c>
      <c r="N1014" s="117" t="s">
        <v>19</v>
      </c>
    </row>
    <row r="1015" spans="1:14" ht="15">
      <c r="A1015" s="122"/>
      <c r="B1015" s="117"/>
      <c r="C1015" s="117"/>
      <c r="D1015" s="122"/>
      <c r="E1015" s="117"/>
      <c r="F1015" s="117"/>
      <c r="G1015" s="117"/>
      <c r="H1015" s="117"/>
      <c r="I1015" s="117"/>
      <c r="J1015" s="117"/>
      <c r="K1015" s="120"/>
      <c r="L1015" s="117"/>
      <c r="M1015" s="117"/>
      <c r="N1015" s="117"/>
    </row>
    <row r="1016" spans="1:14" ht="15.75">
      <c r="A1016" s="7">
        <v>1</v>
      </c>
      <c r="B1016" s="8">
        <v>42978</v>
      </c>
      <c r="C1016" s="6" t="s">
        <v>244</v>
      </c>
      <c r="D1016" s="6" t="s">
        <v>21</v>
      </c>
      <c r="E1016" s="6" t="s">
        <v>55</v>
      </c>
      <c r="F1016" s="9">
        <v>138</v>
      </c>
      <c r="G1016" s="9">
        <v>133</v>
      </c>
      <c r="H1016" s="9">
        <v>140.9</v>
      </c>
      <c r="I1016" s="9">
        <v>144</v>
      </c>
      <c r="J1016" s="9">
        <v>147</v>
      </c>
      <c r="K1016" s="9">
        <v>140.9</v>
      </c>
      <c r="L1016" s="10">
        <f>100000/F1016</f>
        <v>724.6376811594203</v>
      </c>
      <c r="M1016" s="11">
        <f>IF(D1016="BUY",(K1016-F1016)*(L1016),(F1016-K1016)*(L1016))</f>
        <v>2101.449275362323</v>
      </c>
      <c r="N1016" s="12">
        <f>M1016/(L1016)/F1016%</f>
        <v>2.1014492753623233</v>
      </c>
    </row>
    <row r="1017" spans="1:14" ht="15.75">
      <c r="A1017" s="7">
        <v>2</v>
      </c>
      <c r="B1017" s="8">
        <v>42977</v>
      </c>
      <c r="C1017" s="6" t="s">
        <v>244</v>
      </c>
      <c r="D1017" s="6" t="s">
        <v>21</v>
      </c>
      <c r="E1017" s="6" t="s">
        <v>291</v>
      </c>
      <c r="F1017" s="9">
        <v>98</v>
      </c>
      <c r="G1017" s="9">
        <v>92</v>
      </c>
      <c r="H1017" s="9">
        <v>101</v>
      </c>
      <c r="I1017" s="9">
        <v>104</v>
      </c>
      <c r="J1017" s="9">
        <v>107</v>
      </c>
      <c r="K1017" s="9">
        <v>107</v>
      </c>
      <c r="L1017" s="10">
        <f>100000/F1017</f>
        <v>1020.4081632653061</v>
      </c>
      <c r="M1017" s="11">
        <f>IF(D1017="BUY",(K1017-F1017)*(L1017),(F1017-K1017)*(L1017))</f>
        <v>9183.673469387755</v>
      </c>
      <c r="N1017" s="12">
        <f>M1017/(L1017)/F1017%</f>
        <v>9.183673469387756</v>
      </c>
    </row>
    <row r="1018" spans="1:14" ht="15.75">
      <c r="A1018" s="7">
        <v>2</v>
      </c>
      <c r="B1018" s="8">
        <v>42976</v>
      </c>
      <c r="C1018" s="6" t="s">
        <v>244</v>
      </c>
      <c r="D1018" s="6" t="s">
        <v>21</v>
      </c>
      <c r="E1018" s="6" t="s">
        <v>294</v>
      </c>
      <c r="F1018" s="9">
        <v>160</v>
      </c>
      <c r="G1018" s="9">
        <v>155</v>
      </c>
      <c r="H1018" s="9">
        <v>163</v>
      </c>
      <c r="I1018" s="9">
        <v>166</v>
      </c>
      <c r="J1018" s="9">
        <v>169</v>
      </c>
      <c r="K1018" s="9">
        <v>163</v>
      </c>
      <c r="L1018" s="10">
        <f>100000/F1018</f>
        <v>625</v>
      </c>
      <c r="M1018" s="11">
        <f>IF(D1018="BUY",(K1018-F1018)*(L1018),(F1018-K1018)*(L1018))</f>
        <v>1875</v>
      </c>
      <c r="N1018" s="12">
        <f>M1018/(L1018)/F1018%</f>
        <v>1.875</v>
      </c>
    </row>
    <row r="1019" spans="1:14" ht="15.75">
      <c r="A1019" s="7">
        <v>3</v>
      </c>
      <c r="B1019" s="8">
        <v>42975</v>
      </c>
      <c r="C1019" s="6" t="s">
        <v>244</v>
      </c>
      <c r="D1019" s="6" t="s">
        <v>21</v>
      </c>
      <c r="E1019" s="6" t="s">
        <v>291</v>
      </c>
      <c r="F1019" s="9">
        <v>93</v>
      </c>
      <c r="G1019" s="9">
        <v>89</v>
      </c>
      <c r="H1019" s="9">
        <v>96</v>
      </c>
      <c r="I1019" s="9">
        <v>99</v>
      </c>
      <c r="J1019" s="9">
        <v>102</v>
      </c>
      <c r="K1019" s="9">
        <v>96</v>
      </c>
      <c r="L1019" s="10">
        <f aca="true" t="shared" si="110" ref="L1019:L1024">100000/F1019</f>
        <v>1075.268817204301</v>
      </c>
      <c r="M1019" s="11">
        <f aca="true" t="shared" si="111" ref="M1019:M1024">IF(D1019="BUY",(K1019-F1019)*(L1019),(F1019-K1019)*(L1019))</f>
        <v>3225.8064516129034</v>
      </c>
      <c r="N1019" s="12">
        <f aca="true" t="shared" si="112" ref="N1019:N1024">M1019/(L1019)/F1019%</f>
        <v>3.225806451612903</v>
      </c>
    </row>
    <row r="1020" spans="1:14" ht="15.75">
      <c r="A1020" s="7">
        <v>4</v>
      </c>
      <c r="B1020" s="8">
        <v>42971</v>
      </c>
      <c r="C1020" s="6" t="s">
        <v>244</v>
      </c>
      <c r="D1020" s="6" t="s">
        <v>21</v>
      </c>
      <c r="E1020" s="6" t="s">
        <v>288</v>
      </c>
      <c r="F1020" s="9">
        <v>520</v>
      </c>
      <c r="G1020" s="9">
        <v>500</v>
      </c>
      <c r="H1020" s="9">
        <v>530</v>
      </c>
      <c r="I1020" s="9">
        <v>540</v>
      </c>
      <c r="J1020" s="9">
        <v>550</v>
      </c>
      <c r="K1020" s="9">
        <v>530</v>
      </c>
      <c r="L1020" s="10">
        <f t="shared" si="110"/>
        <v>192.30769230769232</v>
      </c>
      <c r="M1020" s="11">
        <f t="shared" si="111"/>
        <v>1923.0769230769233</v>
      </c>
      <c r="N1020" s="12">
        <f t="shared" si="112"/>
        <v>1.923076923076923</v>
      </c>
    </row>
    <row r="1021" spans="1:14" ht="15.75">
      <c r="A1021" s="7">
        <v>5</v>
      </c>
      <c r="B1021" s="8">
        <v>42970</v>
      </c>
      <c r="C1021" s="6" t="s">
        <v>244</v>
      </c>
      <c r="D1021" s="6" t="s">
        <v>21</v>
      </c>
      <c r="E1021" s="6" t="s">
        <v>248</v>
      </c>
      <c r="F1021" s="9">
        <v>276</v>
      </c>
      <c r="G1021" s="9">
        <v>270</v>
      </c>
      <c r="H1021" s="9">
        <v>280</v>
      </c>
      <c r="I1021" s="9">
        <v>284</v>
      </c>
      <c r="J1021" s="9">
        <v>288</v>
      </c>
      <c r="K1021" s="9">
        <v>288</v>
      </c>
      <c r="L1021" s="10">
        <f t="shared" si="110"/>
        <v>362.3188405797101</v>
      </c>
      <c r="M1021" s="11">
        <f t="shared" si="111"/>
        <v>4347.826086956522</v>
      </c>
      <c r="N1021" s="12">
        <f t="shared" si="112"/>
        <v>4.347826086956522</v>
      </c>
    </row>
    <row r="1022" spans="1:14" ht="15.75">
      <c r="A1022" s="7">
        <v>6</v>
      </c>
      <c r="B1022" s="8">
        <v>42968</v>
      </c>
      <c r="C1022" s="6" t="s">
        <v>244</v>
      </c>
      <c r="D1022" s="6" t="s">
        <v>21</v>
      </c>
      <c r="E1022" s="6" t="s">
        <v>209</v>
      </c>
      <c r="F1022" s="9">
        <v>492</v>
      </c>
      <c r="G1022" s="9">
        <v>478</v>
      </c>
      <c r="H1022" s="9">
        <v>500</v>
      </c>
      <c r="I1022" s="9">
        <v>508</v>
      </c>
      <c r="J1022" s="9">
        <v>516</v>
      </c>
      <c r="K1022" s="9">
        <v>500</v>
      </c>
      <c r="L1022" s="10">
        <f t="shared" si="110"/>
        <v>203.2520325203252</v>
      </c>
      <c r="M1022" s="11">
        <f t="shared" si="111"/>
        <v>1626.0162601626016</v>
      </c>
      <c r="N1022" s="12">
        <f t="shared" si="112"/>
        <v>1.6260162601626016</v>
      </c>
    </row>
    <row r="1023" spans="1:14" ht="15.75">
      <c r="A1023" s="7">
        <v>7</v>
      </c>
      <c r="B1023" s="8">
        <v>42955</v>
      </c>
      <c r="C1023" s="6" t="s">
        <v>244</v>
      </c>
      <c r="D1023" s="6" t="s">
        <v>21</v>
      </c>
      <c r="E1023" s="6" t="s">
        <v>47</v>
      </c>
      <c r="F1023" s="9">
        <v>1715</v>
      </c>
      <c r="G1023" s="9">
        <v>1660</v>
      </c>
      <c r="H1023" s="9">
        <v>1745</v>
      </c>
      <c r="I1023" s="9">
        <v>1775</v>
      </c>
      <c r="J1023" s="9">
        <v>1799</v>
      </c>
      <c r="K1023" s="9">
        <v>1660</v>
      </c>
      <c r="L1023" s="10">
        <f t="shared" si="110"/>
        <v>58.309037900874635</v>
      </c>
      <c r="M1023" s="11">
        <f t="shared" si="111"/>
        <v>-3206.997084548105</v>
      </c>
      <c r="N1023" s="12">
        <f>M1023/(L1023)/F1023%</f>
        <v>-3.2069970845481053</v>
      </c>
    </row>
    <row r="1024" spans="1:14" ht="15.75">
      <c r="A1024" s="7">
        <v>8</v>
      </c>
      <c r="B1024" s="8">
        <v>42954</v>
      </c>
      <c r="C1024" s="6" t="s">
        <v>244</v>
      </c>
      <c r="D1024" s="6" t="s">
        <v>21</v>
      </c>
      <c r="E1024" s="6" t="s">
        <v>278</v>
      </c>
      <c r="F1024" s="9">
        <v>812</v>
      </c>
      <c r="G1024" s="9">
        <v>788</v>
      </c>
      <c r="H1024" s="9">
        <v>826</v>
      </c>
      <c r="I1024" s="9">
        <v>840</v>
      </c>
      <c r="J1024" s="9">
        <v>854</v>
      </c>
      <c r="K1024" s="9">
        <v>812</v>
      </c>
      <c r="L1024" s="10">
        <f t="shared" si="110"/>
        <v>123.15270935960591</v>
      </c>
      <c r="M1024" s="11">
        <f t="shared" si="111"/>
        <v>0</v>
      </c>
      <c r="N1024" s="12">
        <f t="shared" si="112"/>
        <v>0</v>
      </c>
    </row>
    <row r="1025" spans="1:14" ht="15.75">
      <c r="A1025" s="7"/>
      <c r="B1025" s="8"/>
      <c r="C1025" s="6"/>
      <c r="D1025" s="6"/>
      <c r="E1025" s="6"/>
      <c r="F1025" s="9"/>
      <c r="G1025" s="9"/>
      <c r="H1025" s="9"/>
      <c r="I1025" s="9"/>
      <c r="J1025" s="9"/>
      <c r="K1025" s="9"/>
      <c r="L1025" s="10"/>
      <c r="M1025" s="11"/>
      <c r="N1025" s="12"/>
    </row>
    <row r="1026" spans="1:14" ht="15.75">
      <c r="A1026" s="13" t="s">
        <v>26</v>
      </c>
      <c r="B1026" s="14"/>
      <c r="C1026" s="15"/>
      <c r="D1026" s="16"/>
      <c r="E1026" s="17"/>
      <c r="F1026" s="17"/>
      <c r="G1026" s="18"/>
      <c r="H1026" s="19"/>
      <c r="I1026" s="19"/>
      <c r="J1026" s="19"/>
      <c r="K1026" s="20"/>
      <c r="L1026" s="21"/>
      <c r="M1026" s="1"/>
      <c r="N1026" s="22"/>
    </row>
    <row r="1027" spans="1:14" ht="15.75">
      <c r="A1027" s="13" t="s">
        <v>27</v>
      </c>
      <c r="B1027" s="23"/>
      <c r="C1027" s="15"/>
      <c r="D1027" s="16"/>
      <c r="E1027" s="17"/>
      <c r="F1027" s="17"/>
      <c r="G1027" s="18"/>
      <c r="H1027" s="17"/>
      <c r="I1027" s="17"/>
      <c r="J1027" s="17"/>
      <c r="K1027" s="20"/>
      <c r="L1027" s="21"/>
      <c r="M1027" s="1"/>
      <c r="N1027" s="1"/>
    </row>
    <row r="1028" spans="1:14" ht="15.75">
      <c r="A1028" s="13" t="s">
        <v>27</v>
      </c>
      <c r="B1028" s="23"/>
      <c r="C1028" s="24"/>
      <c r="D1028" s="25"/>
      <c r="E1028" s="26"/>
      <c r="F1028" s="26"/>
      <c r="G1028" s="27"/>
      <c r="H1028" s="26"/>
      <c r="I1028" s="26"/>
      <c r="J1028" s="26"/>
      <c r="K1028" s="26"/>
      <c r="L1028" s="21"/>
      <c r="M1028" s="21"/>
      <c r="N1028" s="21"/>
    </row>
    <row r="1029" spans="1:14" ht="16.5" thickBot="1">
      <c r="A1029" s="28"/>
      <c r="B1029" s="23"/>
      <c r="C1029" s="26"/>
      <c r="D1029" s="26"/>
      <c r="E1029" s="26"/>
      <c r="F1029" s="29"/>
      <c r="G1029" s="30"/>
      <c r="H1029" s="31" t="s">
        <v>28</v>
      </c>
      <c r="I1029" s="31"/>
      <c r="J1029" s="32"/>
      <c r="K1029" s="32"/>
      <c r="L1029" s="21"/>
      <c r="M1029" s="21"/>
      <c r="N1029" s="21"/>
    </row>
    <row r="1030" spans="1:14" ht="15.75">
      <c r="A1030" s="28"/>
      <c r="B1030" s="23"/>
      <c r="C1030" s="135" t="s">
        <v>29</v>
      </c>
      <c r="D1030" s="135"/>
      <c r="E1030" s="33">
        <v>8</v>
      </c>
      <c r="F1030" s="34">
        <f>F1031+F1032+F1033+F1034+F1035+F1036</f>
        <v>87.5</v>
      </c>
      <c r="G1030" s="35">
        <v>8</v>
      </c>
      <c r="H1030" s="36">
        <f>G1031/G1030%</f>
        <v>75</v>
      </c>
      <c r="I1030" s="36"/>
      <c r="J1030" s="36"/>
      <c r="K1030" s="2"/>
      <c r="L1030" s="21"/>
      <c r="M1030" s="1"/>
      <c r="N1030" s="1"/>
    </row>
    <row r="1031" spans="1:14" ht="15.75">
      <c r="A1031" s="28"/>
      <c r="B1031" s="23"/>
      <c r="C1031" s="136" t="s">
        <v>30</v>
      </c>
      <c r="D1031" s="136"/>
      <c r="E1031" s="37">
        <v>6</v>
      </c>
      <c r="F1031" s="38">
        <f>(E1031/E1030)*100</f>
        <v>75</v>
      </c>
      <c r="G1031" s="35">
        <v>6</v>
      </c>
      <c r="H1031" s="32"/>
      <c r="I1031" s="32"/>
      <c r="J1031" s="26"/>
      <c r="K1031" s="32"/>
      <c r="L1031" s="1"/>
      <c r="M1031" s="26" t="s">
        <v>31</v>
      </c>
      <c r="N1031" s="26"/>
    </row>
    <row r="1032" spans="1:14" ht="15.75">
      <c r="A1032" s="39"/>
      <c r="B1032" s="23"/>
      <c r="C1032" s="136" t="s">
        <v>32</v>
      </c>
      <c r="D1032" s="136"/>
      <c r="E1032" s="37">
        <v>0</v>
      </c>
      <c r="F1032" s="38">
        <f>(E1032/E1030)*100</f>
        <v>0</v>
      </c>
      <c r="G1032" s="40"/>
      <c r="H1032" s="35"/>
      <c r="I1032" s="35"/>
      <c r="J1032" s="26"/>
      <c r="K1032" s="32"/>
      <c r="L1032" s="21"/>
      <c r="M1032" s="24"/>
      <c r="N1032" s="24"/>
    </row>
    <row r="1033" spans="1:14" ht="15.75">
      <c r="A1033" s="39"/>
      <c r="B1033" s="23"/>
      <c r="C1033" s="136" t="s">
        <v>33</v>
      </c>
      <c r="D1033" s="136"/>
      <c r="E1033" s="37">
        <v>0</v>
      </c>
      <c r="F1033" s="38">
        <f>(E1033/E1030)*100</f>
        <v>0</v>
      </c>
      <c r="G1033" s="40"/>
      <c r="H1033" s="35"/>
      <c r="I1033" s="35"/>
      <c r="J1033" s="26"/>
      <c r="K1033" s="32"/>
      <c r="L1033" s="21"/>
      <c r="M1033" s="21"/>
      <c r="N1033" s="21"/>
    </row>
    <row r="1034" spans="1:14" ht="15.75">
      <c r="A1034" s="39"/>
      <c r="B1034" s="23"/>
      <c r="C1034" s="136" t="s">
        <v>34</v>
      </c>
      <c r="D1034" s="136"/>
      <c r="E1034" s="37">
        <v>1</v>
      </c>
      <c r="F1034" s="38">
        <f>(E1034/E1030)*100</f>
        <v>12.5</v>
      </c>
      <c r="G1034" s="40"/>
      <c r="H1034" s="26" t="s">
        <v>35</v>
      </c>
      <c r="I1034" s="26"/>
      <c r="J1034" s="41"/>
      <c r="K1034" s="32"/>
      <c r="L1034" s="21"/>
      <c r="M1034" s="21"/>
      <c r="N1034" s="21"/>
    </row>
    <row r="1035" spans="1:14" ht="15.75">
      <c r="A1035" s="39"/>
      <c r="B1035" s="23"/>
      <c r="C1035" s="136" t="s">
        <v>36</v>
      </c>
      <c r="D1035" s="136"/>
      <c r="E1035" s="37">
        <v>1</v>
      </c>
      <c r="F1035" s="38">
        <v>0</v>
      </c>
      <c r="G1035" s="40"/>
      <c r="H1035" s="26"/>
      <c r="I1035" s="26"/>
      <c r="J1035" s="41"/>
      <c r="K1035" s="32"/>
      <c r="L1035" s="21"/>
      <c r="M1035" s="21"/>
      <c r="N1035" s="21"/>
    </row>
    <row r="1036" spans="1:14" ht="16.5" thickBot="1">
      <c r="A1036" s="39"/>
      <c r="B1036" s="23"/>
      <c r="C1036" s="134" t="s">
        <v>37</v>
      </c>
      <c r="D1036" s="134"/>
      <c r="E1036" s="42"/>
      <c r="F1036" s="43">
        <f>(E1036/E1030)*100</f>
        <v>0</v>
      </c>
      <c r="G1036" s="40"/>
      <c r="H1036" s="26"/>
      <c r="I1036" s="26"/>
      <c r="J1036" s="2"/>
      <c r="K1036" s="2"/>
      <c r="L1036" s="1"/>
      <c r="M1036" s="21"/>
      <c r="N1036" s="21"/>
    </row>
    <row r="1037" spans="1:14" ht="15.75">
      <c r="A1037" s="39"/>
      <c r="B1037" s="14"/>
      <c r="C1037" s="24"/>
      <c r="D1037" s="44"/>
      <c r="E1037" s="26"/>
      <c r="F1037" s="26"/>
      <c r="G1037" s="27"/>
      <c r="H1037" s="32"/>
      <c r="I1037" s="32"/>
      <c r="J1037" s="32"/>
      <c r="K1037" s="29"/>
      <c r="L1037" s="21"/>
      <c r="M1037" s="1"/>
      <c r="N1037" s="1"/>
    </row>
    <row r="1038" spans="1:14" ht="15.75">
      <c r="A1038" s="45" t="s">
        <v>38</v>
      </c>
      <c r="B1038" s="14"/>
      <c r="C1038" s="15"/>
      <c r="D1038" s="15"/>
      <c r="E1038" s="17"/>
      <c r="F1038" s="17"/>
      <c r="G1038" s="46"/>
      <c r="H1038" s="47"/>
      <c r="I1038" s="47"/>
      <c r="J1038" s="47"/>
      <c r="K1038" s="17"/>
      <c r="L1038" s="21"/>
      <c r="M1038" s="44"/>
      <c r="N1038" s="44"/>
    </row>
    <row r="1039" spans="1:14" ht="15.75">
      <c r="A1039" s="16" t="s">
        <v>39</v>
      </c>
      <c r="B1039" s="14"/>
      <c r="C1039" s="48"/>
      <c r="D1039" s="49"/>
      <c r="E1039" s="50"/>
      <c r="F1039" s="47"/>
      <c r="G1039" s="46"/>
      <c r="H1039" s="47"/>
      <c r="I1039" s="47"/>
      <c r="J1039" s="47"/>
      <c r="K1039" s="17"/>
      <c r="L1039" s="21"/>
      <c r="M1039" s="28"/>
      <c r="N1039" s="28"/>
    </row>
    <row r="1040" spans="1:14" ht="15.75">
      <c r="A1040" s="16" t="s">
        <v>40</v>
      </c>
      <c r="B1040" s="14"/>
      <c r="C1040" s="15"/>
      <c r="D1040" s="49"/>
      <c r="E1040" s="50"/>
      <c r="F1040" s="47"/>
      <c r="G1040" s="46"/>
      <c r="H1040" s="51"/>
      <c r="I1040" s="51"/>
      <c r="J1040" s="51"/>
      <c r="K1040" s="17"/>
      <c r="L1040" s="21"/>
      <c r="M1040" s="21"/>
      <c r="N1040" s="21"/>
    </row>
    <row r="1041" spans="1:14" ht="15.75">
      <c r="A1041" s="16" t="s">
        <v>41</v>
      </c>
      <c r="B1041" s="48"/>
      <c r="C1041" s="15"/>
      <c r="D1041" s="49"/>
      <c r="E1041" s="50"/>
      <c r="F1041" s="47"/>
      <c r="G1041" s="52"/>
      <c r="H1041" s="51"/>
      <c r="I1041" s="51"/>
      <c r="J1041" s="51"/>
      <c r="K1041" s="17"/>
      <c r="L1041" s="21"/>
      <c r="M1041" s="21"/>
      <c r="N1041" s="21"/>
    </row>
    <row r="1042" spans="1:14" ht="15.75">
      <c r="A1042" s="16" t="s">
        <v>42</v>
      </c>
      <c r="B1042" s="39"/>
      <c r="C1042" s="15"/>
      <c r="D1042" s="53"/>
      <c r="E1042" s="47"/>
      <c r="F1042" s="47"/>
      <c r="G1042" s="52"/>
      <c r="H1042" s="51"/>
      <c r="I1042" s="51"/>
      <c r="J1042" s="51"/>
      <c r="K1042" s="47"/>
      <c r="L1042" s="21"/>
      <c r="M1042" s="21"/>
      <c r="N1042" s="21"/>
    </row>
    <row r="1043" ht="15.75" thickBot="1"/>
    <row r="1044" spans="1:14" ht="15.75" thickBot="1">
      <c r="A1044" s="124" t="s">
        <v>0</v>
      </c>
      <c r="B1044" s="124"/>
      <c r="C1044" s="124"/>
      <c r="D1044" s="124"/>
      <c r="E1044" s="124"/>
      <c r="F1044" s="124"/>
      <c r="G1044" s="124"/>
      <c r="H1044" s="124"/>
      <c r="I1044" s="124"/>
      <c r="J1044" s="124"/>
      <c r="K1044" s="124"/>
      <c r="L1044" s="124"/>
      <c r="M1044" s="124"/>
      <c r="N1044" s="124"/>
    </row>
    <row r="1045" spans="1:14" ht="15.75" thickBot="1">
      <c r="A1045" s="124"/>
      <c r="B1045" s="124"/>
      <c r="C1045" s="124"/>
      <c r="D1045" s="124"/>
      <c r="E1045" s="124"/>
      <c r="F1045" s="124"/>
      <c r="G1045" s="124"/>
      <c r="H1045" s="124"/>
      <c r="I1045" s="124"/>
      <c r="J1045" s="124"/>
      <c r="K1045" s="124"/>
      <c r="L1045" s="124"/>
      <c r="M1045" s="124"/>
      <c r="N1045" s="124"/>
    </row>
    <row r="1046" spans="1:14" ht="15">
      <c r="A1046" s="124"/>
      <c r="B1046" s="124"/>
      <c r="C1046" s="124"/>
      <c r="D1046" s="124"/>
      <c r="E1046" s="124"/>
      <c r="F1046" s="124"/>
      <c r="G1046" s="124"/>
      <c r="H1046" s="124"/>
      <c r="I1046" s="124"/>
      <c r="J1046" s="124"/>
      <c r="K1046" s="124"/>
      <c r="L1046" s="124"/>
      <c r="M1046" s="124"/>
      <c r="N1046" s="124"/>
    </row>
    <row r="1047" spans="1:14" ht="15.75">
      <c r="A1047" s="125" t="s">
        <v>1</v>
      </c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</row>
    <row r="1048" spans="1:14" ht="15.75">
      <c r="A1048" s="125" t="s">
        <v>2</v>
      </c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</row>
    <row r="1049" spans="1:14" ht="16.5" thickBot="1">
      <c r="A1049" s="126" t="s">
        <v>3</v>
      </c>
      <c r="B1049" s="126"/>
      <c r="C1049" s="126"/>
      <c r="D1049" s="126"/>
      <c r="E1049" s="126"/>
      <c r="F1049" s="126"/>
      <c r="G1049" s="126"/>
      <c r="H1049" s="126"/>
      <c r="I1049" s="126"/>
      <c r="J1049" s="126"/>
      <c r="K1049" s="126"/>
      <c r="L1049" s="126"/>
      <c r="M1049" s="126"/>
      <c r="N1049" s="126"/>
    </row>
    <row r="1050" spans="1:14" ht="15" customHeight="1">
      <c r="A1050" s="127" t="s">
        <v>263</v>
      </c>
      <c r="B1050" s="127"/>
      <c r="C1050" s="127"/>
      <c r="D1050" s="127"/>
      <c r="E1050" s="127"/>
      <c r="F1050" s="127"/>
      <c r="G1050" s="127"/>
      <c r="H1050" s="127"/>
      <c r="I1050" s="127"/>
      <c r="J1050" s="127"/>
      <c r="K1050" s="127"/>
      <c r="L1050" s="127"/>
      <c r="M1050" s="127"/>
      <c r="N1050" s="127"/>
    </row>
    <row r="1051" spans="1:14" ht="15.75">
      <c r="A1051" s="127" t="s">
        <v>5</v>
      </c>
      <c r="B1051" s="127"/>
      <c r="C1051" s="127"/>
      <c r="D1051" s="127"/>
      <c r="E1051" s="127"/>
      <c r="F1051" s="127"/>
      <c r="G1051" s="127"/>
      <c r="H1051" s="127"/>
      <c r="I1051" s="127"/>
      <c r="J1051" s="127"/>
      <c r="K1051" s="127"/>
      <c r="L1051" s="127"/>
      <c r="M1051" s="127"/>
      <c r="N1051" s="127"/>
    </row>
    <row r="1052" spans="1:14" ht="15.75" customHeight="1">
      <c r="A1052" s="122" t="s">
        <v>6</v>
      </c>
      <c r="B1052" s="117" t="s">
        <v>7</v>
      </c>
      <c r="C1052" s="117" t="s">
        <v>8</v>
      </c>
      <c r="D1052" s="122" t="s">
        <v>9</v>
      </c>
      <c r="E1052" s="117" t="s">
        <v>10</v>
      </c>
      <c r="F1052" s="117" t="s">
        <v>11</v>
      </c>
      <c r="G1052" s="117" t="s">
        <v>12</v>
      </c>
      <c r="H1052" s="117" t="s">
        <v>13</v>
      </c>
      <c r="I1052" s="117" t="s">
        <v>14</v>
      </c>
      <c r="J1052" s="117" t="s">
        <v>15</v>
      </c>
      <c r="K1052" s="120" t="s">
        <v>16</v>
      </c>
      <c r="L1052" s="117" t="s">
        <v>17</v>
      </c>
      <c r="M1052" s="117" t="s">
        <v>18</v>
      </c>
      <c r="N1052" s="117" t="s">
        <v>19</v>
      </c>
    </row>
    <row r="1053" spans="1:14" ht="15">
      <c r="A1053" s="122"/>
      <c r="B1053" s="117"/>
      <c r="C1053" s="117"/>
      <c r="D1053" s="122"/>
      <c r="E1053" s="117"/>
      <c r="F1053" s="117"/>
      <c r="G1053" s="117"/>
      <c r="H1053" s="117"/>
      <c r="I1053" s="117"/>
      <c r="J1053" s="117"/>
      <c r="K1053" s="120"/>
      <c r="L1053" s="117"/>
      <c r="M1053" s="117"/>
      <c r="N1053" s="117"/>
    </row>
    <row r="1054" spans="1:14" ht="15.75">
      <c r="A1054" s="7">
        <v>1</v>
      </c>
      <c r="B1054" s="8">
        <v>42943</v>
      </c>
      <c r="C1054" s="6" t="s">
        <v>244</v>
      </c>
      <c r="D1054" s="6" t="s">
        <v>21</v>
      </c>
      <c r="E1054" s="6" t="s">
        <v>80</v>
      </c>
      <c r="F1054" s="9">
        <v>1700</v>
      </c>
      <c r="G1054" s="9">
        <v>1670</v>
      </c>
      <c r="H1054" s="9">
        <v>1720</v>
      </c>
      <c r="I1054" s="9">
        <v>1740</v>
      </c>
      <c r="J1054" s="9">
        <v>1760</v>
      </c>
      <c r="K1054" s="9">
        <v>1760</v>
      </c>
      <c r="L1054" s="10">
        <f>100000/F1054</f>
        <v>58.8235294117647</v>
      </c>
      <c r="M1054" s="11">
        <f>IF(D1054="BUY",(K1054-F1054)*(L1054),(F1054-K1054)*(L1054))</f>
        <v>3529.411764705882</v>
      </c>
      <c r="N1054" s="12">
        <f>M1054/(L1054)/F1054%</f>
        <v>3.5294117647058822</v>
      </c>
    </row>
    <row r="1055" spans="1:14" ht="15.75">
      <c r="A1055" s="7">
        <v>2</v>
      </c>
      <c r="B1055" s="8">
        <v>42937</v>
      </c>
      <c r="C1055" s="6" t="s">
        <v>244</v>
      </c>
      <c r="D1055" s="6" t="s">
        <v>21</v>
      </c>
      <c r="E1055" s="6" t="s">
        <v>65</v>
      </c>
      <c r="F1055" s="9">
        <v>245</v>
      </c>
      <c r="G1055" s="9">
        <v>235</v>
      </c>
      <c r="H1055" s="9">
        <v>250</v>
      </c>
      <c r="I1055" s="9">
        <v>255</v>
      </c>
      <c r="J1055" s="9">
        <v>260</v>
      </c>
      <c r="K1055" s="9">
        <v>235</v>
      </c>
      <c r="L1055" s="10">
        <f>100000/F1055</f>
        <v>408.16326530612247</v>
      </c>
      <c r="M1055" s="11">
        <f>IF(D1055="BUY",(K1055-F1055)*(L1055),(F1055-K1055)*(L1055))</f>
        <v>-4081.6326530612246</v>
      </c>
      <c r="N1055" s="12">
        <f>M1055/(L1055)/F1055%</f>
        <v>-4.081632653061225</v>
      </c>
    </row>
    <row r="1056" spans="1:14" ht="15.75">
      <c r="A1056" s="7">
        <v>3</v>
      </c>
      <c r="B1056" s="8">
        <v>42936</v>
      </c>
      <c r="C1056" s="6" t="s">
        <v>244</v>
      </c>
      <c r="D1056" s="6" t="s">
        <v>21</v>
      </c>
      <c r="E1056" s="6" t="s">
        <v>264</v>
      </c>
      <c r="F1056" s="9">
        <v>680</v>
      </c>
      <c r="G1056" s="9">
        <v>660</v>
      </c>
      <c r="H1056" s="9">
        <v>690</v>
      </c>
      <c r="I1056" s="9">
        <v>700</v>
      </c>
      <c r="J1056" s="9">
        <v>710</v>
      </c>
      <c r="K1056" s="9">
        <v>710</v>
      </c>
      <c r="L1056" s="10">
        <f>100000/F1056</f>
        <v>147.05882352941177</v>
      </c>
      <c r="M1056" s="11">
        <f>IF(D1056="BUY",(K1056-F1056)*(L1056),(F1056-K1056)*(L1056))</f>
        <v>4411.764705882353</v>
      </c>
      <c r="N1056" s="12">
        <f>M1056/(L1056)/F1056%</f>
        <v>4.411764705882353</v>
      </c>
    </row>
    <row r="1057" spans="1:14" ht="15.75">
      <c r="A1057" s="7">
        <v>4</v>
      </c>
      <c r="B1057" s="8">
        <v>42935</v>
      </c>
      <c r="C1057" s="6" t="s">
        <v>244</v>
      </c>
      <c r="D1057" s="6" t="s">
        <v>21</v>
      </c>
      <c r="E1057" s="6" t="s">
        <v>55</v>
      </c>
      <c r="F1057" s="9">
        <v>131.5</v>
      </c>
      <c r="G1057" s="9">
        <v>128</v>
      </c>
      <c r="H1057" s="9">
        <v>134</v>
      </c>
      <c r="I1057" s="9">
        <v>136.5</v>
      </c>
      <c r="J1057" s="9">
        <v>139</v>
      </c>
      <c r="K1057" s="9">
        <v>128</v>
      </c>
      <c r="L1057" s="10">
        <f>100000/F1057</f>
        <v>760.4562737642585</v>
      </c>
      <c r="M1057" s="11">
        <f>IF(D1057="BUY",(K1057-F1057)*(L1057),(F1057-K1057)*(L1057))</f>
        <v>-2661.596958174905</v>
      </c>
      <c r="N1057" s="12">
        <f>M1057/(L1057)/F1057%</f>
        <v>-2.6615969581749055</v>
      </c>
    </row>
    <row r="1058" spans="1:14" ht="15.75">
      <c r="A1058" s="7"/>
      <c r="B1058" s="8"/>
      <c r="C1058" s="6"/>
      <c r="D1058" s="6"/>
      <c r="E1058" s="6"/>
      <c r="F1058" s="9"/>
      <c r="G1058" s="9"/>
      <c r="H1058" s="9"/>
      <c r="I1058" s="9"/>
      <c r="J1058" s="9"/>
      <c r="K1058" s="9"/>
      <c r="L1058" s="10"/>
      <c r="M1058" s="11"/>
      <c r="N1058" s="12"/>
    </row>
    <row r="1059" spans="1:14" ht="15.75">
      <c r="A1059" s="13" t="s">
        <v>26</v>
      </c>
      <c r="B1059" s="14"/>
      <c r="C1059" s="15"/>
      <c r="D1059" s="16"/>
      <c r="E1059" s="17"/>
      <c r="F1059" s="17"/>
      <c r="G1059" s="18"/>
      <c r="H1059" s="19"/>
      <c r="I1059" s="19"/>
      <c r="J1059" s="19"/>
      <c r="K1059" s="20"/>
      <c r="L1059" s="21"/>
      <c r="M1059" s="1"/>
      <c r="N1059" s="22"/>
    </row>
    <row r="1060" spans="1:14" ht="15.75">
      <c r="A1060" s="13" t="s">
        <v>27</v>
      </c>
      <c r="B1060" s="23"/>
      <c r="C1060" s="15"/>
      <c r="D1060" s="16"/>
      <c r="E1060" s="17"/>
      <c r="F1060" s="17"/>
      <c r="G1060" s="18"/>
      <c r="H1060" s="17"/>
      <c r="I1060" s="17"/>
      <c r="J1060" s="17"/>
      <c r="K1060" s="20"/>
      <c r="L1060" s="21"/>
      <c r="M1060" s="1"/>
      <c r="N1060" s="1"/>
    </row>
    <row r="1061" spans="1:14" ht="15.75" customHeight="1">
      <c r="A1061" s="13" t="s">
        <v>27</v>
      </c>
      <c r="B1061" s="23"/>
      <c r="C1061" s="24"/>
      <c r="D1061" s="25"/>
      <c r="E1061" s="26"/>
      <c r="F1061" s="26"/>
      <c r="G1061" s="27"/>
      <c r="H1061" s="26"/>
      <c r="I1061" s="26"/>
      <c r="J1061" s="26"/>
      <c r="K1061" s="26"/>
      <c r="L1061" s="21"/>
      <c r="M1061" s="21"/>
      <c r="N1061" s="21"/>
    </row>
    <row r="1062" spans="1:14" ht="16.5" thickBot="1">
      <c r="A1062" s="28"/>
      <c r="B1062" s="23"/>
      <c r="C1062" s="26"/>
      <c r="D1062" s="26"/>
      <c r="E1062" s="26"/>
      <c r="F1062" s="29"/>
      <c r="G1062" s="30"/>
      <c r="H1062" s="31" t="s">
        <v>28</v>
      </c>
      <c r="I1062" s="31"/>
      <c r="J1062" s="32"/>
      <c r="K1062" s="32"/>
      <c r="L1062" s="21"/>
      <c r="M1062" s="21"/>
      <c r="N1062" s="21"/>
    </row>
    <row r="1063" spans="1:14" ht="15.75" customHeight="1">
      <c r="A1063" s="28"/>
      <c r="B1063" s="23"/>
      <c r="C1063" s="135" t="s">
        <v>29</v>
      </c>
      <c r="D1063" s="135"/>
      <c r="E1063" s="33">
        <v>4</v>
      </c>
      <c r="F1063" s="34">
        <f>F1064+F1065+F1066+F1067+F1068+F1069</f>
        <v>100</v>
      </c>
      <c r="G1063" s="35">
        <v>4</v>
      </c>
      <c r="H1063" s="36">
        <f>G1064/G1063%</f>
        <v>50</v>
      </c>
      <c r="I1063" s="36"/>
      <c r="J1063" s="36"/>
      <c r="K1063" s="2"/>
      <c r="L1063" s="21"/>
      <c r="M1063" s="1"/>
      <c r="N1063" s="1"/>
    </row>
    <row r="1064" spans="1:14" ht="15.75" customHeight="1">
      <c r="A1064" s="28"/>
      <c r="B1064" s="23"/>
      <c r="C1064" s="136" t="s">
        <v>30</v>
      </c>
      <c r="D1064" s="136"/>
      <c r="E1064" s="37">
        <v>2</v>
      </c>
      <c r="F1064" s="38">
        <f>(E1064/E1063)*100</f>
        <v>50</v>
      </c>
      <c r="G1064" s="35">
        <v>2</v>
      </c>
      <c r="H1064" s="32"/>
      <c r="I1064" s="32"/>
      <c r="J1064" s="26"/>
      <c r="K1064" s="32"/>
      <c r="L1064" s="1"/>
      <c r="M1064" s="26" t="s">
        <v>31</v>
      </c>
      <c r="N1064" s="26"/>
    </row>
    <row r="1065" spans="1:14" ht="15.75" customHeight="1">
      <c r="A1065" s="39"/>
      <c r="B1065" s="23"/>
      <c r="C1065" s="136" t="s">
        <v>32</v>
      </c>
      <c r="D1065" s="136"/>
      <c r="E1065" s="37">
        <v>0</v>
      </c>
      <c r="F1065" s="38">
        <f>(E1065/E1063)*100</f>
        <v>0</v>
      </c>
      <c r="G1065" s="40"/>
      <c r="H1065" s="35"/>
      <c r="I1065" s="35"/>
      <c r="J1065" s="26"/>
      <c r="K1065" s="32"/>
      <c r="L1065" s="21"/>
      <c r="M1065" s="24"/>
      <c r="N1065" s="24"/>
    </row>
    <row r="1066" spans="1:14" ht="15.75" customHeight="1">
      <c r="A1066" s="39"/>
      <c r="B1066" s="23"/>
      <c r="C1066" s="136" t="s">
        <v>33</v>
      </c>
      <c r="D1066" s="136"/>
      <c r="E1066" s="37">
        <v>0</v>
      </c>
      <c r="F1066" s="38">
        <f>(E1066/E1063)*100</f>
        <v>0</v>
      </c>
      <c r="G1066" s="40"/>
      <c r="H1066" s="35"/>
      <c r="I1066" s="35"/>
      <c r="J1066" s="26"/>
      <c r="K1066" s="32"/>
      <c r="L1066" s="21"/>
      <c r="M1066" s="21"/>
      <c r="N1066" s="21"/>
    </row>
    <row r="1067" spans="1:14" ht="16.5" customHeight="1">
      <c r="A1067" s="39"/>
      <c r="B1067" s="23"/>
      <c r="C1067" s="136" t="s">
        <v>34</v>
      </c>
      <c r="D1067" s="136"/>
      <c r="E1067" s="37">
        <v>2</v>
      </c>
      <c r="F1067" s="38">
        <f>(E1067/E1063)*100</f>
        <v>50</v>
      </c>
      <c r="G1067" s="40"/>
      <c r="H1067" s="26" t="s">
        <v>35</v>
      </c>
      <c r="I1067" s="26"/>
      <c r="J1067" s="41"/>
      <c r="K1067" s="32"/>
      <c r="L1067" s="21"/>
      <c r="M1067" s="21"/>
      <c r="N1067" s="21"/>
    </row>
    <row r="1068" spans="1:14" ht="15.75">
      <c r="A1068" s="39"/>
      <c r="B1068" s="23"/>
      <c r="C1068" s="136" t="s">
        <v>36</v>
      </c>
      <c r="D1068" s="136"/>
      <c r="E1068" s="37">
        <v>0</v>
      </c>
      <c r="F1068" s="38">
        <v>0</v>
      </c>
      <c r="G1068" s="40"/>
      <c r="H1068" s="26"/>
      <c r="I1068" s="26"/>
      <c r="J1068" s="41"/>
      <c r="K1068" s="32"/>
      <c r="L1068" s="21"/>
      <c r="M1068" s="21"/>
      <c r="N1068" s="21"/>
    </row>
    <row r="1069" spans="1:14" ht="16.5" thickBot="1">
      <c r="A1069" s="39"/>
      <c r="B1069" s="23"/>
      <c r="C1069" s="134" t="s">
        <v>37</v>
      </c>
      <c r="D1069" s="134"/>
      <c r="E1069" s="42"/>
      <c r="F1069" s="43">
        <f>(E1069/E1063)*100</f>
        <v>0</v>
      </c>
      <c r="G1069" s="40"/>
      <c r="H1069" s="26"/>
      <c r="I1069" s="26"/>
      <c r="J1069" s="2"/>
      <c r="K1069" s="2"/>
      <c r="L1069" s="1"/>
      <c r="M1069" s="21"/>
      <c r="N1069" s="21"/>
    </row>
    <row r="1070" spans="1:14" ht="15.75">
      <c r="A1070" s="45" t="s">
        <v>38</v>
      </c>
      <c r="B1070" s="14"/>
      <c r="C1070" s="15"/>
      <c r="D1070" s="15"/>
      <c r="E1070" s="17"/>
      <c r="F1070" s="17"/>
      <c r="G1070" s="46"/>
      <c r="H1070" s="47"/>
      <c r="I1070" s="47"/>
      <c r="J1070" s="47"/>
      <c r="K1070" s="17"/>
      <c r="L1070" s="21"/>
      <c r="M1070" s="44"/>
      <c r="N1070" s="44"/>
    </row>
    <row r="1071" spans="1:14" ht="15.75">
      <c r="A1071" s="16" t="s">
        <v>39</v>
      </c>
      <c r="B1071" s="14"/>
      <c r="C1071" s="48"/>
      <c r="D1071" s="49"/>
      <c r="E1071" s="50"/>
      <c r="F1071" s="47"/>
      <c r="G1071" s="46"/>
      <c r="H1071" s="47"/>
      <c r="I1071" s="47"/>
      <c r="J1071" s="47"/>
      <c r="K1071" s="17"/>
      <c r="L1071" s="21"/>
      <c r="M1071" s="28"/>
      <c r="N1071" s="28"/>
    </row>
    <row r="1072" spans="1:14" ht="15.75">
      <c r="A1072" s="16" t="s">
        <v>40</v>
      </c>
      <c r="B1072" s="14"/>
      <c r="C1072" s="15"/>
      <c r="D1072" s="49"/>
      <c r="E1072" s="50"/>
      <c r="F1072" s="47"/>
      <c r="G1072" s="46"/>
      <c r="H1072" s="51"/>
      <c r="I1072" s="51"/>
      <c r="J1072" s="51"/>
      <c r="K1072" s="17"/>
      <c r="L1072" s="21"/>
      <c r="M1072" s="21"/>
      <c r="N1072" s="21"/>
    </row>
    <row r="1073" spans="1:14" ht="15.75">
      <c r="A1073" s="16" t="s">
        <v>41</v>
      </c>
      <c r="B1073" s="48"/>
      <c r="C1073" s="15"/>
      <c r="D1073" s="49"/>
      <c r="E1073" s="50"/>
      <c r="F1073" s="47"/>
      <c r="G1073" s="52"/>
      <c r="H1073" s="51"/>
      <c r="I1073" s="51"/>
      <c r="J1073" s="51"/>
      <c r="K1073" s="17"/>
      <c r="L1073" s="21"/>
      <c r="M1073" s="21"/>
      <c r="N1073" s="21"/>
    </row>
    <row r="1074" spans="1:14" ht="15.75">
      <c r="A1074" s="16" t="s">
        <v>42</v>
      </c>
      <c r="B1074" s="39"/>
      <c r="C1074" s="15"/>
      <c r="D1074" s="53"/>
      <c r="E1074" s="47"/>
      <c r="F1074" s="47"/>
      <c r="G1074" s="52"/>
      <c r="H1074" s="51"/>
      <c r="I1074" s="51"/>
      <c r="J1074" s="51"/>
      <c r="K1074" s="47"/>
      <c r="L1074" s="21"/>
      <c r="M1074" s="21"/>
      <c r="N1074" s="21"/>
    </row>
    <row r="1075" ht="15.75" thickBot="1"/>
    <row r="1076" spans="1:14" ht="15.75" thickBot="1">
      <c r="A1076" s="124" t="s">
        <v>0</v>
      </c>
      <c r="B1076" s="124"/>
      <c r="C1076" s="124"/>
      <c r="D1076" s="124"/>
      <c r="E1076" s="124"/>
      <c r="F1076" s="124"/>
      <c r="G1076" s="124"/>
      <c r="H1076" s="124"/>
      <c r="I1076" s="124"/>
      <c r="J1076" s="124"/>
      <c r="K1076" s="124"/>
      <c r="L1076" s="124"/>
      <c r="M1076" s="124"/>
      <c r="N1076" s="124"/>
    </row>
    <row r="1077" spans="1:14" ht="15.75" thickBot="1">
      <c r="A1077" s="124"/>
      <c r="B1077" s="124"/>
      <c r="C1077" s="124"/>
      <c r="D1077" s="124"/>
      <c r="E1077" s="124"/>
      <c r="F1077" s="124"/>
      <c r="G1077" s="124"/>
      <c r="H1077" s="124"/>
      <c r="I1077" s="124"/>
      <c r="J1077" s="124"/>
      <c r="K1077" s="124"/>
      <c r="L1077" s="124"/>
      <c r="M1077" s="124"/>
      <c r="N1077" s="124"/>
    </row>
    <row r="1078" spans="1:14" ht="15">
      <c r="A1078" s="124"/>
      <c r="B1078" s="124"/>
      <c r="C1078" s="124"/>
      <c r="D1078" s="124"/>
      <c r="E1078" s="124"/>
      <c r="F1078" s="124"/>
      <c r="G1078" s="124"/>
      <c r="H1078" s="124"/>
      <c r="I1078" s="124"/>
      <c r="J1078" s="124"/>
      <c r="K1078" s="124"/>
      <c r="L1078" s="124"/>
      <c r="M1078" s="124"/>
      <c r="N1078" s="124"/>
    </row>
    <row r="1079" spans="1:14" ht="15.75">
      <c r="A1079" s="125" t="s">
        <v>1</v>
      </c>
      <c r="B1079" s="125"/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  <c r="M1079" s="125"/>
      <c r="N1079" s="125"/>
    </row>
    <row r="1080" spans="1:14" ht="15.75">
      <c r="A1080" s="125" t="s">
        <v>2</v>
      </c>
      <c r="B1080" s="125"/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  <c r="M1080" s="125"/>
      <c r="N1080" s="125"/>
    </row>
    <row r="1081" spans="1:14" ht="16.5" thickBot="1">
      <c r="A1081" s="126" t="s">
        <v>3</v>
      </c>
      <c r="B1081" s="126"/>
      <c r="C1081" s="126"/>
      <c r="D1081" s="126"/>
      <c r="E1081" s="126"/>
      <c r="F1081" s="126"/>
      <c r="G1081" s="126"/>
      <c r="H1081" s="126"/>
      <c r="I1081" s="126"/>
      <c r="J1081" s="126"/>
      <c r="K1081" s="126"/>
      <c r="L1081" s="126"/>
      <c r="M1081" s="126"/>
      <c r="N1081" s="126"/>
    </row>
    <row r="1082" spans="1:14" ht="15.75">
      <c r="A1082" s="54"/>
      <c r="B1082" s="54"/>
      <c r="C1082" s="54"/>
      <c r="D1082" s="55"/>
      <c r="E1082" s="56"/>
      <c r="F1082" s="57"/>
      <c r="G1082" s="56"/>
      <c r="H1082" s="56"/>
      <c r="I1082" s="56"/>
      <c r="J1082" s="56"/>
      <c r="K1082" s="55"/>
      <c r="L1082" s="55"/>
      <c r="M1082" s="55"/>
      <c r="N1082" s="55"/>
    </row>
    <row r="1083" spans="1:14" ht="15.75">
      <c r="A1083" s="127" t="s">
        <v>265</v>
      </c>
      <c r="B1083" s="127"/>
      <c r="C1083" s="127"/>
      <c r="D1083" s="127"/>
      <c r="E1083" s="127"/>
      <c r="F1083" s="127"/>
      <c r="G1083" s="127"/>
      <c r="H1083" s="127"/>
      <c r="I1083" s="127"/>
      <c r="J1083" s="127"/>
      <c r="K1083" s="127"/>
      <c r="L1083" s="127"/>
      <c r="M1083" s="127"/>
      <c r="N1083" s="127"/>
    </row>
    <row r="1084" spans="1:14" ht="15.75">
      <c r="A1084" s="127" t="s">
        <v>5</v>
      </c>
      <c r="B1084" s="127"/>
      <c r="C1084" s="127"/>
      <c r="D1084" s="127"/>
      <c r="E1084" s="127"/>
      <c r="F1084" s="127"/>
      <c r="G1084" s="127"/>
      <c r="H1084" s="127"/>
      <c r="I1084" s="127"/>
      <c r="J1084" s="127"/>
      <c r="K1084" s="127"/>
      <c r="L1084" s="127"/>
      <c r="M1084" s="127"/>
      <c r="N1084" s="127"/>
    </row>
    <row r="1085" spans="1:14" ht="15.75" customHeight="1">
      <c r="A1085" s="122" t="s">
        <v>6</v>
      </c>
      <c r="B1085" s="117" t="s">
        <v>7</v>
      </c>
      <c r="C1085" s="117" t="s">
        <v>8</v>
      </c>
      <c r="D1085" s="122" t="s">
        <v>9</v>
      </c>
      <c r="E1085" s="117" t="s">
        <v>10</v>
      </c>
      <c r="F1085" s="128" t="s">
        <v>11</v>
      </c>
      <c r="G1085" s="128" t="s">
        <v>12</v>
      </c>
      <c r="H1085" s="117" t="s">
        <v>13</v>
      </c>
      <c r="I1085" s="117" t="s">
        <v>14</v>
      </c>
      <c r="J1085" s="117" t="s">
        <v>15</v>
      </c>
      <c r="K1085" s="129" t="s">
        <v>16</v>
      </c>
      <c r="L1085" s="117" t="s">
        <v>17</v>
      </c>
      <c r="M1085" s="117" t="s">
        <v>18</v>
      </c>
      <c r="N1085" s="117" t="s">
        <v>19</v>
      </c>
    </row>
    <row r="1086" spans="1:14" ht="15">
      <c r="A1086" s="122"/>
      <c r="B1086" s="117"/>
      <c r="C1086" s="117"/>
      <c r="D1086" s="122"/>
      <c r="E1086" s="117"/>
      <c r="F1086" s="128"/>
      <c r="G1086" s="128"/>
      <c r="H1086" s="117"/>
      <c r="I1086" s="117"/>
      <c r="J1086" s="117"/>
      <c r="K1086" s="129"/>
      <c r="L1086" s="117"/>
      <c r="M1086" s="117"/>
      <c r="N1086" s="117"/>
    </row>
    <row r="1087" spans="1:14" ht="15.75">
      <c r="A1087" s="7">
        <v>1</v>
      </c>
      <c r="B1087" s="8">
        <v>42908</v>
      </c>
      <c r="C1087" s="6" t="s">
        <v>244</v>
      </c>
      <c r="D1087" s="6" t="s">
        <v>21</v>
      </c>
      <c r="E1087" s="6" t="s">
        <v>266</v>
      </c>
      <c r="F1087" s="9">
        <v>854</v>
      </c>
      <c r="G1087" s="9">
        <v>830</v>
      </c>
      <c r="H1087" s="9">
        <v>869</v>
      </c>
      <c r="I1087" s="9">
        <v>885</v>
      </c>
      <c r="J1087" s="9">
        <v>900</v>
      </c>
      <c r="K1087" s="9">
        <v>830</v>
      </c>
      <c r="L1087" s="10">
        <f>100000/F1087</f>
        <v>117.096018735363</v>
      </c>
      <c r="M1087" s="11">
        <f>IF(D1087="BUY",(K1087-F1087)*(L1087),(F1087-K1087)*(L1087))</f>
        <v>-2810.304449648712</v>
      </c>
      <c r="N1087" s="12">
        <f>M1087/(L1087)/F1087%</f>
        <v>-2.810304449648712</v>
      </c>
    </row>
    <row r="1088" spans="1:14" ht="15.75">
      <c r="A1088" s="7">
        <v>2</v>
      </c>
      <c r="B1088" s="8">
        <v>42842</v>
      </c>
      <c r="C1088" s="6" t="s">
        <v>244</v>
      </c>
      <c r="D1088" s="6" t="s">
        <v>21</v>
      </c>
      <c r="E1088" s="6" t="s">
        <v>24</v>
      </c>
      <c r="F1088" s="9">
        <v>1410</v>
      </c>
      <c r="G1088" s="9">
        <v>1386</v>
      </c>
      <c r="H1088" s="9">
        <v>1422</v>
      </c>
      <c r="I1088" s="9">
        <v>1434</v>
      </c>
      <c r="J1088" s="9">
        <v>1446</v>
      </c>
      <c r="K1088" s="9">
        <v>1446</v>
      </c>
      <c r="L1088" s="10">
        <f>100000/F1088</f>
        <v>70.92198581560284</v>
      </c>
      <c r="M1088" s="11">
        <f>IF(D1088="BUY",(K1088-F1088)*(L1088),(F1088-K1088)*(L1088))</f>
        <v>2553.191489361702</v>
      </c>
      <c r="N1088" s="12">
        <f>M1088/(L1088)/F1088%</f>
        <v>2.5531914893617023</v>
      </c>
    </row>
    <row r="1089" spans="1:14" ht="15.75">
      <c r="A1089" s="7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ht="15.75">
      <c r="A1090" s="1"/>
      <c r="B1090" s="14"/>
      <c r="C1090" s="1"/>
      <c r="D1090" s="1"/>
      <c r="E1090" s="1"/>
      <c r="F1090" s="2"/>
      <c r="G1090" s="3"/>
      <c r="H1090" s="2"/>
      <c r="I1090" s="2"/>
      <c r="J1090" s="2"/>
      <c r="K1090" s="2"/>
      <c r="L1090" s="1"/>
      <c r="M1090" s="1"/>
      <c r="N1090" s="1"/>
    </row>
    <row r="1091" spans="1:14" ht="15.75">
      <c r="A1091" s="13" t="s">
        <v>26</v>
      </c>
      <c r="B1091" s="14"/>
      <c r="C1091" s="15"/>
      <c r="D1091" s="16"/>
      <c r="E1091" s="17"/>
      <c r="F1091" s="17"/>
      <c r="G1091" s="18"/>
      <c r="H1091" s="19"/>
      <c r="I1091" s="19"/>
      <c r="J1091" s="19"/>
      <c r="K1091" s="20"/>
      <c r="L1091" s="21"/>
      <c r="M1091" s="1"/>
      <c r="N1091" s="22"/>
    </row>
    <row r="1092" spans="1:14" ht="15.75">
      <c r="A1092" s="13" t="s">
        <v>27</v>
      </c>
      <c r="B1092" s="23"/>
      <c r="C1092" s="15"/>
      <c r="D1092" s="16"/>
      <c r="E1092" s="17"/>
      <c r="F1092" s="17"/>
      <c r="G1092" s="18"/>
      <c r="H1092" s="17"/>
      <c r="I1092" s="17"/>
      <c r="J1092" s="17"/>
      <c r="K1092" s="20"/>
      <c r="L1092" s="21"/>
      <c r="M1092" s="1"/>
      <c r="N1092" s="1"/>
    </row>
    <row r="1093" spans="1:14" ht="15.75">
      <c r="A1093" s="13" t="s">
        <v>27</v>
      </c>
      <c r="B1093" s="23"/>
      <c r="C1093" s="24"/>
      <c r="D1093" s="25"/>
      <c r="E1093" s="26"/>
      <c r="F1093" s="26"/>
      <c r="G1093" s="27"/>
      <c r="H1093" s="26"/>
      <c r="I1093" s="26"/>
      <c r="J1093" s="26"/>
      <c r="K1093" s="26"/>
      <c r="L1093" s="21"/>
      <c r="M1093" s="21"/>
      <c r="N1093" s="21"/>
    </row>
    <row r="1094" spans="1:14" ht="16.5" thickBot="1">
      <c r="A1094" s="28"/>
      <c r="B1094" s="23"/>
      <c r="C1094" s="26"/>
      <c r="D1094" s="26"/>
      <c r="E1094" s="26"/>
      <c r="F1094" s="29"/>
      <c r="G1094" s="30"/>
      <c r="H1094" s="31" t="s">
        <v>28</v>
      </c>
      <c r="I1094" s="31"/>
      <c r="J1094" s="32"/>
      <c r="K1094" s="32"/>
      <c r="L1094" s="21"/>
      <c r="M1094" s="21"/>
      <c r="N1094" s="21"/>
    </row>
    <row r="1095" spans="1:14" ht="15.75">
      <c r="A1095" s="28"/>
      <c r="B1095" s="23"/>
      <c r="C1095" s="135" t="s">
        <v>29</v>
      </c>
      <c r="D1095" s="135"/>
      <c r="E1095" s="33">
        <v>2</v>
      </c>
      <c r="F1095" s="34">
        <f>F1096+F1097+F1098+F1099+F1100+F1101</f>
        <v>100</v>
      </c>
      <c r="G1095" s="35">
        <v>2</v>
      </c>
      <c r="H1095" s="36">
        <f>G1096/G1095%</f>
        <v>50</v>
      </c>
      <c r="I1095" s="36"/>
      <c r="J1095" s="36"/>
      <c r="K1095" s="2"/>
      <c r="L1095" s="21"/>
      <c r="M1095" s="1"/>
      <c r="N1095" s="1"/>
    </row>
    <row r="1096" spans="1:14" ht="15.75">
      <c r="A1096" s="28"/>
      <c r="B1096" s="23"/>
      <c r="C1096" s="136" t="s">
        <v>30</v>
      </c>
      <c r="D1096" s="136"/>
      <c r="E1096" s="37">
        <v>1</v>
      </c>
      <c r="F1096" s="38">
        <f>(E1096/E1095)*100</f>
        <v>50</v>
      </c>
      <c r="G1096" s="35">
        <v>1</v>
      </c>
      <c r="H1096" s="32"/>
      <c r="I1096" s="32"/>
      <c r="J1096" s="26"/>
      <c r="K1096" s="32"/>
      <c r="L1096" s="1"/>
      <c r="M1096" s="26" t="s">
        <v>31</v>
      </c>
      <c r="N1096" s="26"/>
    </row>
    <row r="1097" spans="1:14" ht="15.75">
      <c r="A1097" s="39"/>
      <c r="B1097" s="23"/>
      <c r="C1097" s="136" t="s">
        <v>32</v>
      </c>
      <c r="D1097" s="136"/>
      <c r="E1097" s="37">
        <v>0</v>
      </c>
      <c r="F1097" s="38">
        <f>(E1097/E1095)*100</f>
        <v>0</v>
      </c>
      <c r="G1097" s="40"/>
      <c r="H1097" s="35"/>
      <c r="I1097" s="35"/>
      <c r="J1097" s="26"/>
      <c r="K1097" s="32"/>
      <c r="L1097" s="21"/>
      <c r="M1097" s="24"/>
      <c r="N1097" s="24"/>
    </row>
    <row r="1098" spans="1:14" ht="15.75">
      <c r="A1098" s="39"/>
      <c r="B1098" s="23"/>
      <c r="C1098" s="136" t="s">
        <v>33</v>
      </c>
      <c r="D1098" s="136"/>
      <c r="E1098" s="37">
        <v>0</v>
      </c>
      <c r="F1098" s="38">
        <f>(E1098/E1095)*100</f>
        <v>0</v>
      </c>
      <c r="G1098" s="40"/>
      <c r="H1098" s="35"/>
      <c r="I1098" s="35"/>
      <c r="J1098" s="26"/>
      <c r="K1098" s="32"/>
      <c r="L1098" s="21"/>
      <c r="M1098" s="21"/>
      <c r="N1098" s="21"/>
    </row>
    <row r="1099" spans="1:14" ht="15.75">
      <c r="A1099" s="39"/>
      <c r="B1099" s="23"/>
      <c r="C1099" s="136" t="s">
        <v>34</v>
      </c>
      <c r="D1099" s="136"/>
      <c r="E1099" s="37">
        <v>1</v>
      </c>
      <c r="F1099" s="38">
        <f>(E1099/E1095)*100</f>
        <v>50</v>
      </c>
      <c r="G1099" s="40"/>
      <c r="H1099" s="26" t="s">
        <v>35</v>
      </c>
      <c r="I1099" s="26"/>
      <c r="J1099" s="41"/>
      <c r="K1099" s="32"/>
      <c r="L1099" s="21"/>
      <c r="M1099" s="21"/>
      <c r="N1099" s="21"/>
    </row>
    <row r="1100" spans="1:14" ht="15.75">
      <c r="A1100" s="39"/>
      <c r="B1100" s="23"/>
      <c r="C1100" s="136" t="s">
        <v>36</v>
      </c>
      <c r="D1100" s="136"/>
      <c r="E1100" s="37">
        <v>0</v>
      </c>
      <c r="F1100" s="38">
        <v>0</v>
      </c>
      <c r="G1100" s="40"/>
      <c r="H1100" s="26"/>
      <c r="I1100" s="26"/>
      <c r="J1100" s="41"/>
      <c r="K1100" s="32"/>
      <c r="L1100" s="21"/>
      <c r="M1100" s="21"/>
      <c r="N1100" s="21"/>
    </row>
    <row r="1101" spans="1:14" ht="16.5" thickBot="1">
      <c r="A1101" s="39"/>
      <c r="B1101" s="23"/>
      <c r="C1101" s="134" t="s">
        <v>37</v>
      </c>
      <c r="D1101" s="134"/>
      <c r="E1101" s="42"/>
      <c r="F1101" s="43">
        <f>(E1101/E1095)*100</f>
        <v>0</v>
      </c>
      <c r="G1101" s="40"/>
      <c r="H1101" s="26"/>
      <c r="I1101" s="26"/>
      <c r="J1101" s="2"/>
      <c r="K1101" s="2"/>
      <c r="L1101" s="1"/>
      <c r="M1101" s="21"/>
      <c r="N1101" s="21"/>
    </row>
    <row r="1102" spans="1:14" ht="15.75">
      <c r="A1102" s="39"/>
      <c r="B1102" s="14"/>
      <c r="C1102" s="24"/>
      <c r="D1102" s="44"/>
      <c r="E1102" s="26"/>
      <c r="F1102" s="26"/>
      <c r="G1102" s="27"/>
      <c r="H1102" s="32"/>
      <c r="I1102" s="32"/>
      <c r="J1102" s="32"/>
      <c r="K1102" s="29"/>
      <c r="L1102" s="21"/>
      <c r="M1102" s="1"/>
      <c r="N1102" s="1"/>
    </row>
    <row r="1103" spans="1:14" ht="15.75">
      <c r="A1103" s="45" t="s">
        <v>38</v>
      </c>
      <c r="B1103" s="14"/>
      <c r="C1103" s="15"/>
      <c r="D1103" s="15"/>
      <c r="E1103" s="17"/>
      <c r="F1103" s="17"/>
      <c r="G1103" s="46"/>
      <c r="H1103" s="47"/>
      <c r="I1103" s="47"/>
      <c r="J1103" s="47"/>
      <c r="K1103" s="17"/>
      <c r="L1103" s="21"/>
      <c r="M1103" s="44"/>
      <c r="N1103" s="44"/>
    </row>
    <row r="1104" spans="1:14" ht="15.75">
      <c r="A1104" s="16" t="s">
        <v>39</v>
      </c>
      <c r="B1104" s="14"/>
      <c r="C1104" s="48"/>
      <c r="D1104" s="49"/>
      <c r="E1104" s="50"/>
      <c r="F1104" s="47"/>
      <c r="G1104" s="46"/>
      <c r="H1104" s="47"/>
      <c r="I1104" s="47"/>
      <c r="J1104" s="47"/>
      <c r="K1104" s="17"/>
      <c r="L1104" s="21"/>
      <c r="M1104" s="28"/>
      <c r="N1104" s="28"/>
    </row>
    <row r="1105" spans="1:14" ht="15.75">
      <c r="A1105" s="16" t="s">
        <v>40</v>
      </c>
      <c r="B1105" s="14"/>
      <c r="C1105" s="15"/>
      <c r="D1105" s="49"/>
      <c r="E1105" s="50"/>
      <c r="F1105" s="47"/>
      <c r="G1105" s="46"/>
      <c r="H1105" s="51"/>
      <c r="I1105" s="51"/>
      <c r="J1105" s="51"/>
      <c r="K1105" s="17"/>
      <c r="L1105" s="21"/>
      <c r="M1105" s="21"/>
      <c r="N1105" s="21"/>
    </row>
    <row r="1106" spans="1:14" ht="15.75">
      <c r="A1106" s="16" t="s">
        <v>41</v>
      </c>
      <c r="B1106" s="48"/>
      <c r="C1106" s="15"/>
      <c r="D1106" s="49"/>
      <c r="E1106" s="50"/>
      <c r="F1106" s="47"/>
      <c r="G1106" s="52"/>
      <c r="H1106" s="51"/>
      <c r="I1106" s="51"/>
      <c r="J1106" s="51"/>
      <c r="K1106" s="17"/>
      <c r="L1106" s="21"/>
      <c r="M1106" s="21"/>
      <c r="N1106" s="21"/>
    </row>
    <row r="1107" spans="1:14" ht="15.75">
      <c r="A1107" s="16" t="s">
        <v>42</v>
      </c>
      <c r="B1107" s="39"/>
      <c r="C1107" s="15"/>
      <c r="D1107" s="53"/>
      <c r="E1107" s="47"/>
      <c r="F1107" s="47"/>
      <c r="G1107" s="52"/>
      <c r="H1107" s="51"/>
      <c r="I1107" s="51"/>
      <c r="J1107" s="51"/>
      <c r="K1107" s="47"/>
      <c r="L1107" s="21"/>
      <c r="M1107" s="21"/>
      <c r="N1107" s="21"/>
    </row>
  </sheetData>
  <sheetProtection selectLockedCells="1" selectUnlockedCells="1"/>
  <mergeCells count="729">
    <mergeCell ref="C27:D27"/>
    <mergeCell ref="C28:D28"/>
    <mergeCell ref="C29:D29"/>
    <mergeCell ref="M10:M11"/>
    <mergeCell ref="N10:N11"/>
    <mergeCell ref="C23:D23"/>
    <mergeCell ref="C24:D24"/>
    <mergeCell ref="C25:D25"/>
    <mergeCell ref="C26:D26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67:D67"/>
    <mergeCell ref="C68:D68"/>
    <mergeCell ref="C69:D69"/>
    <mergeCell ref="C70:D70"/>
    <mergeCell ref="C71:D71"/>
    <mergeCell ref="A35:N37"/>
    <mergeCell ref="A38:N38"/>
    <mergeCell ref="A39:N39"/>
    <mergeCell ref="A40:N40"/>
    <mergeCell ref="C72:D72"/>
    <mergeCell ref="M43:M44"/>
    <mergeCell ref="N43:N44"/>
    <mergeCell ref="C66:D66"/>
    <mergeCell ref="G43:G44"/>
    <mergeCell ref="H43:H44"/>
    <mergeCell ref="I43:I44"/>
    <mergeCell ref="J43:J44"/>
    <mergeCell ref="K43:K44"/>
    <mergeCell ref="L43:L44"/>
    <mergeCell ref="A43:A44"/>
    <mergeCell ref="B43:B44"/>
    <mergeCell ref="C43:C44"/>
    <mergeCell ref="D43:D44"/>
    <mergeCell ref="E43:E44"/>
    <mergeCell ref="F43:F44"/>
    <mergeCell ref="A41:N41"/>
    <mergeCell ref="A42:N42"/>
    <mergeCell ref="M125:M126"/>
    <mergeCell ref="N125:N126"/>
    <mergeCell ref="C147:D147"/>
    <mergeCell ref="C148:D148"/>
    <mergeCell ref="J86:J87"/>
    <mergeCell ref="A117:N119"/>
    <mergeCell ref="A120:N120"/>
    <mergeCell ref="A121:N121"/>
    <mergeCell ref="C150:D150"/>
    <mergeCell ref="G125:G126"/>
    <mergeCell ref="F125:F126"/>
    <mergeCell ref="H125:H126"/>
    <mergeCell ref="I125:I126"/>
    <mergeCell ref="C125:C126"/>
    <mergeCell ref="D125:D126"/>
    <mergeCell ref="E125:E126"/>
    <mergeCell ref="A122:N122"/>
    <mergeCell ref="A123:N123"/>
    <mergeCell ref="A124:N124"/>
    <mergeCell ref="K125:K126"/>
    <mergeCell ref="L125:L126"/>
    <mergeCell ref="A125:A126"/>
    <mergeCell ref="B125:B126"/>
    <mergeCell ref="C235:D235"/>
    <mergeCell ref="C236:D236"/>
    <mergeCell ref="C237:D237"/>
    <mergeCell ref="A200:N202"/>
    <mergeCell ref="A203:N203"/>
    <mergeCell ref="A204:N204"/>
    <mergeCell ref="A205:N205"/>
    <mergeCell ref="M208:M209"/>
    <mergeCell ref="N208:N209"/>
    <mergeCell ref="C231:D231"/>
    <mergeCell ref="C232:D232"/>
    <mergeCell ref="C233:D233"/>
    <mergeCell ref="C234:D234"/>
    <mergeCell ref="L208:L209"/>
    <mergeCell ref="H208:H209"/>
    <mergeCell ref="I208:I209"/>
    <mergeCell ref="J208:J209"/>
    <mergeCell ref="A208:A209"/>
    <mergeCell ref="B208:B209"/>
    <mergeCell ref="C208:C209"/>
    <mergeCell ref="D208:D209"/>
    <mergeCell ref="E208:E209"/>
    <mergeCell ref="F208:F209"/>
    <mergeCell ref="A206:N206"/>
    <mergeCell ref="A207:N207"/>
    <mergeCell ref="G208:G209"/>
    <mergeCell ref="K208:K209"/>
    <mergeCell ref="C324:D324"/>
    <mergeCell ref="C325:D325"/>
    <mergeCell ref="C323:D323"/>
    <mergeCell ref="L294:L295"/>
    <mergeCell ref="H294:H295"/>
    <mergeCell ref="I294:I295"/>
    <mergeCell ref="C326:D326"/>
    <mergeCell ref="M294:M295"/>
    <mergeCell ref="A287:N288"/>
    <mergeCell ref="A289:N289"/>
    <mergeCell ref="A290:N290"/>
    <mergeCell ref="A291:N291"/>
    <mergeCell ref="N294:N295"/>
    <mergeCell ref="C320:D320"/>
    <mergeCell ref="C321:D321"/>
    <mergeCell ref="C322:D322"/>
    <mergeCell ref="J294:J295"/>
    <mergeCell ref="A294:A295"/>
    <mergeCell ref="B294:B295"/>
    <mergeCell ref="C294:C295"/>
    <mergeCell ref="D294:D295"/>
    <mergeCell ref="E294:E295"/>
    <mergeCell ref="F294:F295"/>
    <mergeCell ref="A292:N292"/>
    <mergeCell ref="A293:N293"/>
    <mergeCell ref="G294:G295"/>
    <mergeCell ref="K294:K295"/>
    <mergeCell ref="C366:D366"/>
    <mergeCell ref="C367:D367"/>
    <mergeCell ref="I340:I341"/>
    <mergeCell ref="J340:J341"/>
    <mergeCell ref="D340:D341"/>
    <mergeCell ref="E340:E341"/>
    <mergeCell ref="C368:D368"/>
    <mergeCell ref="M340:M341"/>
    <mergeCell ref="A332:N334"/>
    <mergeCell ref="A335:N335"/>
    <mergeCell ref="A336:N336"/>
    <mergeCell ref="A337:N337"/>
    <mergeCell ref="C364:D364"/>
    <mergeCell ref="C365:D365"/>
    <mergeCell ref="L340:L341"/>
    <mergeCell ref="H340:H341"/>
    <mergeCell ref="F340:F341"/>
    <mergeCell ref="N340:N341"/>
    <mergeCell ref="C362:D362"/>
    <mergeCell ref="C363:D363"/>
    <mergeCell ref="C454:D454"/>
    <mergeCell ref="C455:D455"/>
    <mergeCell ref="C453:D453"/>
    <mergeCell ref="L429:L430"/>
    <mergeCell ref="H429:H430"/>
    <mergeCell ref="I429:I430"/>
    <mergeCell ref="J429:J430"/>
    <mergeCell ref="C456:D456"/>
    <mergeCell ref="M429:M430"/>
    <mergeCell ref="A421:N423"/>
    <mergeCell ref="A424:N424"/>
    <mergeCell ref="A425:N425"/>
    <mergeCell ref="A426:N426"/>
    <mergeCell ref="N429:N430"/>
    <mergeCell ref="C450:D450"/>
    <mergeCell ref="C451:D451"/>
    <mergeCell ref="C452:D452"/>
    <mergeCell ref="A429:A430"/>
    <mergeCell ref="B429:B430"/>
    <mergeCell ref="C429:C430"/>
    <mergeCell ref="D429:D430"/>
    <mergeCell ref="E429:E430"/>
    <mergeCell ref="F429:F430"/>
    <mergeCell ref="A427:N427"/>
    <mergeCell ref="A428:N428"/>
    <mergeCell ref="G429:G430"/>
    <mergeCell ref="K429:K430"/>
    <mergeCell ref="C489:D489"/>
    <mergeCell ref="M472:M473"/>
    <mergeCell ref="A464:N466"/>
    <mergeCell ref="A467:N467"/>
    <mergeCell ref="A468:N468"/>
    <mergeCell ref="C490:D490"/>
    <mergeCell ref="C488:D488"/>
    <mergeCell ref="L472:L473"/>
    <mergeCell ref="H472:H473"/>
    <mergeCell ref="I472:I473"/>
    <mergeCell ref="C491:D491"/>
    <mergeCell ref="E472:E473"/>
    <mergeCell ref="F472:F473"/>
    <mergeCell ref="A469:N469"/>
    <mergeCell ref="N472:N473"/>
    <mergeCell ref="C485:D485"/>
    <mergeCell ref="C486:D486"/>
    <mergeCell ref="C487:D487"/>
    <mergeCell ref="J472:J473"/>
    <mergeCell ref="A472:A473"/>
    <mergeCell ref="B472:B473"/>
    <mergeCell ref="C472:C473"/>
    <mergeCell ref="D472:D473"/>
    <mergeCell ref="A470:N470"/>
    <mergeCell ref="A471:N471"/>
    <mergeCell ref="G472:G473"/>
    <mergeCell ref="K472:K473"/>
    <mergeCell ref="C528:D528"/>
    <mergeCell ref="C529:D529"/>
    <mergeCell ref="C527:D527"/>
    <mergeCell ref="L506:L507"/>
    <mergeCell ref="H506:H507"/>
    <mergeCell ref="I506:I507"/>
    <mergeCell ref="A501:N501"/>
    <mergeCell ref="A502:N502"/>
    <mergeCell ref="A503:N503"/>
    <mergeCell ref="N506:N507"/>
    <mergeCell ref="C524:D524"/>
    <mergeCell ref="C506:C507"/>
    <mergeCell ref="D506:D507"/>
    <mergeCell ref="E506:E507"/>
    <mergeCell ref="F506:F507"/>
    <mergeCell ref="A504:N504"/>
    <mergeCell ref="C530:D530"/>
    <mergeCell ref="C571:D571"/>
    <mergeCell ref="C572:D572"/>
    <mergeCell ref="C570:D570"/>
    <mergeCell ref="L545:L546"/>
    <mergeCell ref="H545:H546"/>
    <mergeCell ref="I545:I546"/>
    <mergeCell ref="C568:D568"/>
    <mergeCell ref="C569:D569"/>
    <mergeCell ref="J545:J546"/>
    <mergeCell ref="A505:N505"/>
    <mergeCell ref="G506:G507"/>
    <mergeCell ref="K506:K507"/>
    <mergeCell ref="J506:J507"/>
    <mergeCell ref="A506:A507"/>
    <mergeCell ref="B506:B507"/>
    <mergeCell ref="M506:M507"/>
    <mergeCell ref="A540:N540"/>
    <mergeCell ref="A541:N541"/>
    <mergeCell ref="A542:N542"/>
    <mergeCell ref="N545:N546"/>
    <mergeCell ref="C567:D567"/>
    <mergeCell ref="F545:F546"/>
    <mergeCell ref="A545:A546"/>
    <mergeCell ref="B545:B546"/>
    <mergeCell ref="C545:C546"/>
    <mergeCell ref="G545:G546"/>
    <mergeCell ref="A681:A682"/>
    <mergeCell ref="B681:B682"/>
    <mergeCell ref="C703:D703"/>
    <mergeCell ref="E681:E682"/>
    <mergeCell ref="F681:F682"/>
    <mergeCell ref="A679:N679"/>
    <mergeCell ref="A680:N680"/>
    <mergeCell ref="G681:G682"/>
    <mergeCell ref="C681:C682"/>
    <mergeCell ref="D681:D682"/>
    <mergeCell ref="L681:L682"/>
    <mergeCell ref="H681:H682"/>
    <mergeCell ref="I681:I682"/>
    <mergeCell ref="D635:D636"/>
    <mergeCell ref="F635:F636"/>
    <mergeCell ref="J635:J636"/>
    <mergeCell ref="A678:N678"/>
    <mergeCell ref="N681:N682"/>
    <mergeCell ref="J681:J682"/>
    <mergeCell ref="C665:D665"/>
    <mergeCell ref="C706:D706"/>
    <mergeCell ref="C707:D707"/>
    <mergeCell ref="C705:D705"/>
    <mergeCell ref="C704:D704"/>
    <mergeCell ref="A757:N757"/>
    <mergeCell ref="D723:D724"/>
    <mergeCell ref="M723:M724"/>
    <mergeCell ref="N723:N724"/>
    <mergeCell ref="H723:H724"/>
    <mergeCell ref="G723:G724"/>
    <mergeCell ref="A758:N758"/>
    <mergeCell ref="A759:N759"/>
    <mergeCell ref="K723:K724"/>
    <mergeCell ref="L723:L724"/>
    <mergeCell ref="A753:N755"/>
    <mergeCell ref="A723:A724"/>
    <mergeCell ref="A756:N756"/>
    <mergeCell ref="B723:B724"/>
    <mergeCell ref="C723:C724"/>
    <mergeCell ref="C745:D745"/>
    <mergeCell ref="A715:N717"/>
    <mergeCell ref="A718:N718"/>
    <mergeCell ref="A719:N719"/>
    <mergeCell ref="A720:N720"/>
    <mergeCell ref="A721:N721"/>
    <mergeCell ref="A722:N722"/>
    <mergeCell ref="I723:I724"/>
    <mergeCell ref="C743:D743"/>
    <mergeCell ref="C744:D744"/>
    <mergeCell ref="C739:D739"/>
    <mergeCell ref="C740:D740"/>
    <mergeCell ref="C741:D741"/>
    <mergeCell ref="C742:D742"/>
    <mergeCell ref="F723:F724"/>
    <mergeCell ref="N761:N762"/>
    <mergeCell ref="C776:D776"/>
    <mergeCell ref="C777:D777"/>
    <mergeCell ref="A761:A762"/>
    <mergeCell ref="B761:B762"/>
    <mergeCell ref="C761:C762"/>
    <mergeCell ref="G761:G762"/>
    <mergeCell ref="D761:D762"/>
    <mergeCell ref="J761:J762"/>
    <mergeCell ref="A970:N970"/>
    <mergeCell ref="A971:N971"/>
    <mergeCell ref="A974:A975"/>
    <mergeCell ref="G934:G935"/>
    <mergeCell ref="A930:N930"/>
    <mergeCell ref="A931:N931"/>
    <mergeCell ref="I974:I975"/>
    <mergeCell ref="A966:N968"/>
    <mergeCell ref="A969:N969"/>
    <mergeCell ref="G974:G975"/>
    <mergeCell ref="C974:C975"/>
    <mergeCell ref="C997:D997"/>
    <mergeCell ref="M974:M975"/>
    <mergeCell ref="N974:N975"/>
    <mergeCell ref="C992:D992"/>
    <mergeCell ref="J974:J975"/>
    <mergeCell ref="K974:K975"/>
    <mergeCell ref="A972:N972"/>
    <mergeCell ref="C1014:C1015"/>
    <mergeCell ref="A973:N973"/>
    <mergeCell ref="D1014:D1015"/>
    <mergeCell ref="C993:D993"/>
    <mergeCell ref="L974:L975"/>
    <mergeCell ref="A1011:N1011"/>
    <mergeCell ref="A1014:A1015"/>
    <mergeCell ref="D974:D975"/>
    <mergeCell ref="E974:E975"/>
    <mergeCell ref="C998:D998"/>
    <mergeCell ref="B974:B975"/>
    <mergeCell ref="A1013:N1013"/>
    <mergeCell ref="K1014:K1015"/>
    <mergeCell ref="A1010:N1010"/>
    <mergeCell ref="C995:D995"/>
    <mergeCell ref="C994:D994"/>
    <mergeCell ref="F974:F975"/>
    <mergeCell ref="H974:H975"/>
    <mergeCell ref="A1006:N1008"/>
    <mergeCell ref="A1012:N1012"/>
    <mergeCell ref="C996:D996"/>
    <mergeCell ref="G1014:G1015"/>
    <mergeCell ref="C1030:D1030"/>
    <mergeCell ref="C1031:D1031"/>
    <mergeCell ref="E1014:E1015"/>
    <mergeCell ref="L1014:L1015"/>
    <mergeCell ref="H1014:H1015"/>
    <mergeCell ref="I1014:I1015"/>
    <mergeCell ref="A1009:N1009"/>
    <mergeCell ref="C1034:D1034"/>
    <mergeCell ref="A1048:N1048"/>
    <mergeCell ref="C1035:D1035"/>
    <mergeCell ref="C1036:D1036"/>
    <mergeCell ref="A1044:N1046"/>
    <mergeCell ref="J1014:J1015"/>
    <mergeCell ref="A1049:N1049"/>
    <mergeCell ref="A1050:N1050"/>
    <mergeCell ref="A1051:N1051"/>
    <mergeCell ref="B1014:B1015"/>
    <mergeCell ref="F1014:F1015"/>
    <mergeCell ref="A1047:N1047"/>
    <mergeCell ref="N1014:N1015"/>
    <mergeCell ref="C1032:D1032"/>
    <mergeCell ref="C1033:D1033"/>
    <mergeCell ref="M1014:M1015"/>
    <mergeCell ref="A1052:A1053"/>
    <mergeCell ref="B1052:B1053"/>
    <mergeCell ref="C1052:C1053"/>
    <mergeCell ref="D1052:D1053"/>
    <mergeCell ref="E1052:E1053"/>
    <mergeCell ref="N1052:N1053"/>
    <mergeCell ref="K1052:K1053"/>
    <mergeCell ref="L1052:L1053"/>
    <mergeCell ref="M1052:M1053"/>
    <mergeCell ref="J1052:J1053"/>
    <mergeCell ref="C1068:D1068"/>
    <mergeCell ref="C1069:D1069"/>
    <mergeCell ref="A1076:N1078"/>
    <mergeCell ref="A1079:N1079"/>
    <mergeCell ref="C1063:D1063"/>
    <mergeCell ref="C1064:D1064"/>
    <mergeCell ref="C1065:D1065"/>
    <mergeCell ref="C1066:D1066"/>
    <mergeCell ref="C1067:D1067"/>
    <mergeCell ref="E1085:E1086"/>
    <mergeCell ref="F1085:F1086"/>
    <mergeCell ref="K1085:K1086"/>
    <mergeCell ref="L1085:L1086"/>
    <mergeCell ref="A1083:N1083"/>
    <mergeCell ref="A1084:N1084"/>
    <mergeCell ref="I1085:I1086"/>
    <mergeCell ref="H1052:H1053"/>
    <mergeCell ref="F1052:F1053"/>
    <mergeCell ref="G1052:G1053"/>
    <mergeCell ref="H1085:H1086"/>
    <mergeCell ref="J1085:J1086"/>
    <mergeCell ref="G1085:G1086"/>
    <mergeCell ref="I1052:I1053"/>
    <mergeCell ref="A1080:N1080"/>
    <mergeCell ref="A1081:N1081"/>
    <mergeCell ref="N1085:N1086"/>
    <mergeCell ref="C1100:D1100"/>
    <mergeCell ref="A1085:A1086"/>
    <mergeCell ref="M1085:M1086"/>
    <mergeCell ref="B1085:B1086"/>
    <mergeCell ref="K934:K935"/>
    <mergeCell ref="C1085:C1086"/>
    <mergeCell ref="D1085:D1086"/>
    <mergeCell ref="H934:H935"/>
    <mergeCell ref="I934:I935"/>
    <mergeCell ref="J934:J935"/>
    <mergeCell ref="A932:N932"/>
    <mergeCell ref="A933:N933"/>
    <mergeCell ref="C1101:D1101"/>
    <mergeCell ref="C1095:D1095"/>
    <mergeCell ref="C1096:D1096"/>
    <mergeCell ref="C1097:D1097"/>
    <mergeCell ref="C1098:D1098"/>
    <mergeCell ref="C1099:D1099"/>
    <mergeCell ref="N934:N935"/>
    <mergeCell ref="C953:D953"/>
    <mergeCell ref="C954:D954"/>
    <mergeCell ref="C955:D955"/>
    <mergeCell ref="C956:D956"/>
    <mergeCell ref="L934:L935"/>
    <mergeCell ref="C934:C935"/>
    <mergeCell ref="D934:D935"/>
    <mergeCell ref="E934:E935"/>
    <mergeCell ref="F934:F935"/>
    <mergeCell ref="A893:A894"/>
    <mergeCell ref="B893:B894"/>
    <mergeCell ref="C957:D957"/>
    <mergeCell ref="C958:D958"/>
    <mergeCell ref="C959:D959"/>
    <mergeCell ref="M934:M935"/>
    <mergeCell ref="A934:A935"/>
    <mergeCell ref="B934:B935"/>
    <mergeCell ref="A926:N928"/>
    <mergeCell ref="A929:N929"/>
    <mergeCell ref="M893:M894"/>
    <mergeCell ref="N893:N894"/>
    <mergeCell ref="L893:L894"/>
    <mergeCell ref="I893:I894"/>
    <mergeCell ref="A885:N887"/>
    <mergeCell ref="A888:N888"/>
    <mergeCell ref="A889:N889"/>
    <mergeCell ref="A890:N890"/>
    <mergeCell ref="A891:N891"/>
    <mergeCell ref="A892:N892"/>
    <mergeCell ref="G893:G894"/>
    <mergeCell ref="K893:K894"/>
    <mergeCell ref="H893:H894"/>
    <mergeCell ref="C893:C894"/>
    <mergeCell ref="D893:D894"/>
    <mergeCell ref="E893:E894"/>
    <mergeCell ref="F893:F894"/>
    <mergeCell ref="J893:J894"/>
    <mergeCell ref="C875:D875"/>
    <mergeCell ref="C876:D876"/>
    <mergeCell ref="C877:D877"/>
    <mergeCell ref="C916:D916"/>
    <mergeCell ref="C917:D917"/>
    <mergeCell ref="C918:D918"/>
    <mergeCell ref="C912:D912"/>
    <mergeCell ref="C913:D913"/>
    <mergeCell ref="C914:D914"/>
    <mergeCell ref="C915:D915"/>
    <mergeCell ref="C872:D872"/>
    <mergeCell ref="C873:D873"/>
    <mergeCell ref="C874:D874"/>
    <mergeCell ref="G847:G848"/>
    <mergeCell ref="H847:H848"/>
    <mergeCell ref="I847:I848"/>
    <mergeCell ref="D847:D848"/>
    <mergeCell ref="E847:E848"/>
    <mergeCell ref="F847:F848"/>
    <mergeCell ref="M847:M848"/>
    <mergeCell ref="N847:N848"/>
    <mergeCell ref="C871:D871"/>
    <mergeCell ref="J847:J848"/>
    <mergeCell ref="A842:N842"/>
    <mergeCell ref="A843:N843"/>
    <mergeCell ref="A844:N844"/>
    <mergeCell ref="A845:N845"/>
    <mergeCell ref="A846:N846"/>
    <mergeCell ref="K847:K848"/>
    <mergeCell ref="L847:L848"/>
    <mergeCell ref="A847:A848"/>
    <mergeCell ref="B847:B848"/>
    <mergeCell ref="C847:C848"/>
    <mergeCell ref="A790:N792"/>
    <mergeCell ref="A793:N793"/>
    <mergeCell ref="A794:N794"/>
    <mergeCell ref="A795:N795"/>
    <mergeCell ref="A796:N796"/>
    <mergeCell ref="A839:N841"/>
    <mergeCell ref="C831:D831"/>
    <mergeCell ref="G798:G799"/>
    <mergeCell ref="H798:H799"/>
    <mergeCell ref="I798:I799"/>
    <mergeCell ref="J798:J799"/>
    <mergeCell ref="E798:E799"/>
    <mergeCell ref="C798:C799"/>
    <mergeCell ref="D798:D799"/>
    <mergeCell ref="F798:F799"/>
    <mergeCell ref="C830:D830"/>
    <mergeCell ref="A760:N760"/>
    <mergeCell ref="J723:J724"/>
    <mergeCell ref="N798:N799"/>
    <mergeCell ref="L798:L799"/>
    <mergeCell ref="A797:N797"/>
    <mergeCell ref="K798:K799"/>
    <mergeCell ref="A798:A799"/>
    <mergeCell ref="B798:B799"/>
    <mergeCell ref="M798:M799"/>
    <mergeCell ref="M761:M762"/>
    <mergeCell ref="C827:D827"/>
    <mergeCell ref="C828:D828"/>
    <mergeCell ref="C781:D781"/>
    <mergeCell ref="C778:D778"/>
    <mergeCell ref="L635:L636"/>
    <mergeCell ref="C779:D779"/>
    <mergeCell ref="C780:D780"/>
    <mergeCell ref="C782:D782"/>
    <mergeCell ref="E761:E762"/>
    <mergeCell ref="F761:F762"/>
    <mergeCell ref="C829:D829"/>
    <mergeCell ref="K761:K762"/>
    <mergeCell ref="L761:L762"/>
    <mergeCell ref="H761:H762"/>
    <mergeCell ref="I761:I762"/>
    <mergeCell ref="C661:D661"/>
    <mergeCell ref="C662:D662"/>
    <mergeCell ref="E723:E724"/>
    <mergeCell ref="C825:D825"/>
    <mergeCell ref="C826:D826"/>
    <mergeCell ref="A627:N629"/>
    <mergeCell ref="A630:N630"/>
    <mergeCell ref="A631:N631"/>
    <mergeCell ref="A632:N632"/>
    <mergeCell ref="A633:N633"/>
    <mergeCell ref="C635:C636"/>
    <mergeCell ref="I635:I636"/>
    <mergeCell ref="A634:N634"/>
    <mergeCell ref="K635:K636"/>
    <mergeCell ref="A635:A636"/>
    <mergeCell ref="K681:K682"/>
    <mergeCell ref="M635:M636"/>
    <mergeCell ref="N635:N636"/>
    <mergeCell ref="C708:D708"/>
    <mergeCell ref="C702:D702"/>
    <mergeCell ref="M681:M682"/>
    <mergeCell ref="A673:N675"/>
    <mergeCell ref="A676:N676"/>
    <mergeCell ref="A677:N677"/>
    <mergeCell ref="G635:G636"/>
    <mergeCell ref="A589:A590"/>
    <mergeCell ref="B589:B590"/>
    <mergeCell ref="C589:C590"/>
    <mergeCell ref="D589:D590"/>
    <mergeCell ref="E589:E590"/>
    <mergeCell ref="C664:D664"/>
    <mergeCell ref="C659:D659"/>
    <mergeCell ref="C660:D660"/>
    <mergeCell ref="E635:E636"/>
    <mergeCell ref="C663:D663"/>
    <mergeCell ref="C616:D616"/>
    <mergeCell ref="G589:G590"/>
    <mergeCell ref="H589:H590"/>
    <mergeCell ref="I589:I590"/>
    <mergeCell ref="J589:J590"/>
    <mergeCell ref="B635:B636"/>
    <mergeCell ref="C617:D617"/>
    <mergeCell ref="C618:D618"/>
    <mergeCell ref="C619:D619"/>
    <mergeCell ref="H635:H636"/>
    <mergeCell ref="C614:D614"/>
    <mergeCell ref="C615:D615"/>
    <mergeCell ref="A383:A384"/>
    <mergeCell ref="B383:B384"/>
    <mergeCell ref="C383:C384"/>
    <mergeCell ref="D383:D384"/>
    <mergeCell ref="A543:N543"/>
    <mergeCell ref="A544:N544"/>
    <mergeCell ref="F589:F590"/>
    <mergeCell ref="M589:M590"/>
    <mergeCell ref="A498:N500"/>
    <mergeCell ref="C613:D613"/>
    <mergeCell ref="A587:N587"/>
    <mergeCell ref="A588:N588"/>
    <mergeCell ref="D545:D546"/>
    <mergeCell ref="E545:E546"/>
    <mergeCell ref="A585:N585"/>
    <mergeCell ref="A586:N586"/>
    <mergeCell ref="L589:L590"/>
    <mergeCell ref="K589:K590"/>
    <mergeCell ref="K545:K546"/>
    <mergeCell ref="A581:N583"/>
    <mergeCell ref="C410:D410"/>
    <mergeCell ref="G383:G384"/>
    <mergeCell ref="K383:K384"/>
    <mergeCell ref="H383:H384"/>
    <mergeCell ref="I383:I384"/>
    <mergeCell ref="C409:D409"/>
    <mergeCell ref="C525:D525"/>
    <mergeCell ref="C526:D526"/>
    <mergeCell ref="N589:N590"/>
    <mergeCell ref="A584:N584"/>
    <mergeCell ref="C573:D573"/>
    <mergeCell ref="M545:M546"/>
    <mergeCell ref="A537:N539"/>
    <mergeCell ref="B251:B252"/>
    <mergeCell ref="E383:E384"/>
    <mergeCell ref="F383:F384"/>
    <mergeCell ref="N383:N384"/>
    <mergeCell ref="C408:D408"/>
    <mergeCell ref="A338:N338"/>
    <mergeCell ref="A339:N339"/>
    <mergeCell ref="G340:G341"/>
    <mergeCell ref="K340:K341"/>
    <mergeCell ref="L383:L384"/>
    <mergeCell ref="J383:J384"/>
    <mergeCell ref="A382:N382"/>
    <mergeCell ref="A340:A341"/>
    <mergeCell ref="B340:B341"/>
    <mergeCell ref="C340:C341"/>
    <mergeCell ref="G251:G252"/>
    <mergeCell ref="K251:K252"/>
    <mergeCell ref="L251:L252"/>
    <mergeCell ref="H251:H252"/>
    <mergeCell ref="I251:I252"/>
    <mergeCell ref="A381:N381"/>
    <mergeCell ref="A251:A252"/>
    <mergeCell ref="D251:D252"/>
    <mergeCell ref="E251:E252"/>
    <mergeCell ref="F251:F252"/>
    <mergeCell ref="A250:N250"/>
    <mergeCell ref="C412:D412"/>
    <mergeCell ref="C413:D413"/>
    <mergeCell ref="C414:D414"/>
    <mergeCell ref="M383:M384"/>
    <mergeCell ref="A375:N377"/>
    <mergeCell ref="A378:N378"/>
    <mergeCell ref="A379:N379"/>
    <mergeCell ref="A380:N380"/>
    <mergeCell ref="C411:D411"/>
    <mergeCell ref="J251:J252"/>
    <mergeCell ref="J167:J168"/>
    <mergeCell ref="A243:N245"/>
    <mergeCell ref="A246:N246"/>
    <mergeCell ref="A247:N247"/>
    <mergeCell ref="A248:N248"/>
    <mergeCell ref="A249:N249"/>
    <mergeCell ref="N251:N252"/>
    <mergeCell ref="K167:K168"/>
    <mergeCell ref="L167:L168"/>
    <mergeCell ref="C279:D279"/>
    <mergeCell ref="C280:D280"/>
    <mergeCell ref="C281:D281"/>
    <mergeCell ref="M251:M252"/>
    <mergeCell ref="I167:I168"/>
    <mergeCell ref="C192:D192"/>
    <mergeCell ref="C193:D193"/>
    <mergeCell ref="C194:D194"/>
    <mergeCell ref="M167:M168"/>
    <mergeCell ref="C251:C252"/>
    <mergeCell ref="C275:D275"/>
    <mergeCell ref="C276:D276"/>
    <mergeCell ref="C277:D277"/>
    <mergeCell ref="C278:D278"/>
    <mergeCell ref="A159:N161"/>
    <mergeCell ref="A162:N162"/>
    <mergeCell ref="A163:N163"/>
    <mergeCell ref="A164:N164"/>
    <mergeCell ref="A165:N165"/>
    <mergeCell ref="A166:N166"/>
    <mergeCell ref="C191:D191"/>
    <mergeCell ref="G167:G168"/>
    <mergeCell ref="A167:A168"/>
    <mergeCell ref="B167:B168"/>
    <mergeCell ref="C167:C168"/>
    <mergeCell ref="D167:D168"/>
    <mergeCell ref="E167:E168"/>
    <mergeCell ref="F167:F168"/>
    <mergeCell ref="H167:H168"/>
    <mergeCell ref="N167:N168"/>
    <mergeCell ref="C188:D188"/>
    <mergeCell ref="C189:D189"/>
    <mergeCell ref="C190:D190"/>
    <mergeCell ref="J125:J126"/>
    <mergeCell ref="C151:D151"/>
    <mergeCell ref="C152:D152"/>
    <mergeCell ref="C153:D153"/>
    <mergeCell ref="C149:D149"/>
    <mergeCell ref="A78:N80"/>
    <mergeCell ref="A81:N81"/>
    <mergeCell ref="A82:N82"/>
    <mergeCell ref="A83:N83"/>
    <mergeCell ref="A84:N84"/>
    <mergeCell ref="A85:N85"/>
    <mergeCell ref="K86:K87"/>
    <mergeCell ref="L86:L87"/>
    <mergeCell ref="A86:A87"/>
    <mergeCell ref="B86:B87"/>
    <mergeCell ref="C86:C87"/>
    <mergeCell ref="D86:D87"/>
    <mergeCell ref="E86:E87"/>
    <mergeCell ref="F86:F87"/>
    <mergeCell ref="H86:H87"/>
    <mergeCell ref="I86:I87"/>
    <mergeCell ref="C109:D109"/>
    <mergeCell ref="C110:D110"/>
    <mergeCell ref="C111:D111"/>
    <mergeCell ref="M86:M87"/>
    <mergeCell ref="N86:N87"/>
    <mergeCell ref="C105:D105"/>
    <mergeCell ref="C106:D106"/>
    <mergeCell ref="C107:D107"/>
    <mergeCell ref="C108:D108"/>
    <mergeCell ref="G86:G87"/>
  </mergeCells>
  <conditionalFormatting sqref="N1087:N1093 N856 N1024:N1025 N976:N983 N942:N943 N898 N1016:N1022 N945 N936:N940 N902:N905 N900 N895:N896 N861:N864 N858 N849:N854 N813:N817 N764:N770 N803:N804 N807:N810 N729 N731:N733 N725:N726 N693:N696 N683:N685 N687:N689 N637:N653 N591:N607 N508:N519 N474:N480 N431:N445 N385:N403 N342:N357 N547:N561 N296:N315 N253:N271 N210:N227 N169:N184 N127:N143 N88:N101 N45:N62 N12:N19">
    <cfRule type="cellIs" priority="263" dxfId="16" operator="lessThan" stopIfTrue="1">
      <formula>0</formula>
    </cfRule>
    <cfRule type="cellIs" priority="264" dxfId="17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032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9.57421875" style="0" customWidth="1"/>
    <col min="2" max="2" width="11.140625" style="0" customWidth="1"/>
    <col min="3" max="3" width="14.57421875" style="0" customWidth="1"/>
    <col min="4" max="4" width="10.8515625" style="0" customWidth="1"/>
    <col min="5" max="5" width="34.8515625" style="0" customWidth="1"/>
    <col min="6" max="6" width="13.00390625" style="0" customWidth="1"/>
    <col min="7" max="7" width="11.8515625" style="0" customWidth="1"/>
    <col min="8" max="8" width="15.57421875" style="0" customWidth="1"/>
    <col min="9" max="9" width="12.7109375" style="0" customWidth="1"/>
    <col min="10" max="10" width="13.140625" style="0" customWidth="1"/>
    <col min="11" max="11" width="14.140625" style="0" customWidth="1"/>
    <col min="13" max="13" width="14.28125" style="0" customWidth="1"/>
    <col min="14" max="14" width="12.8515625" style="0" customWidth="1"/>
  </cols>
  <sheetData>
    <row r="1" ht="15.75" thickBot="1"/>
    <row r="2" spans="1:14" ht="15.75" thickBo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.75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.75">
      <c r="A5" s="125" t="s">
        <v>616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5.75">
      <c r="A6" s="125" t="s">
        <v>615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6.5" thickBot="1">
      <c r="A7" s="126" t="s">
        <v>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5.75">
      <c r="A8" s="127" t="s">
        <v>758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5.75">
      <c r="A9" s="127" t="s">
        <v>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15">
      <c r="A10" s="122" t="s">
        <v>6</v>
      </c>
      <c r="B10" s="117" t="s">
        <v>7</v>
      </c>
      <c r="C10" s="117" t="s">
        <v>8</v>
      </c>
      <c r="D10" s="122" t="s">
        <v>9</v>
      </c>
      <c r="E10" s="117" t="s">
        <v>10</v>
      </c>
      <c r="F10" s="117" t="s">
        <v>11</v>
      </c>
      <c r="G10" s="117" t="s">
        <v>12</v>
      </c>
      <c r="H10" s="117" t="s">
        <v>13</v>
      </c>
      <c r="I10" s="117" t="s">
        <v>14</v>
      </c>
      <c r="J10" s="117" t="s">
        <v>15</v>
      </c>
      <c r="K10" s="120" t="s">
        <v>16</v>
      </c>
      <c r="L10" s="117" t="s">
        <v>17</v>
      </c>
      <c r="M10" s="117" t="s">
        <v>18</v>
      </c>
      <c r="N10" s="117" t="s">
        <v>19</v>
      </c>
    </row>
    <row r="11" spans="1:14" ht="15">
      <c r="A11" s="122"/>
      <c r="B11" s="117"/>
      <c r="C11" s="117"/>
      <c r="D11" s="122"/>
      <c r="E11" s="117"/>
      <c r="F11" s="117"/>
      <c r="G11" s="117"/>
      <c r="H11" s="117"/>
      <c r="I11" s="117"/>
      <c r="J11" s="117"/>
      <c r="K11" s="120"/>
      <c r="L11" s="117"/>
      <c r="M11" s="117"/>
      <c r="N11" s="117"/>
    </row>
    <row r="12" spans="1:14" ht="15.75">
      <c r="A12" s="60">
        <v>1</v>
      </c>
      <c r="B12" s="64">
        <v>43684</v>
      </c>
      <c r="C12" s="60" t="s">
        <v>500</v>
      </c>
      <c r="D12" s="60" t="s">
        <v>21</v>
      </c>
      <c r="E12" s="60" t="s">
        <v>257</v>
      </c>
      <c r="F12" s="61">
        <v>98</v>
      </c>
      <c r="G12" s="61">
        <v>94.5</v>
      </c>
      <c r="H12" s="61">
        <v>100</v>
      </c>
      <c r="I12" s="61">
        <v>102</v>
      </c>
      <c r="J12" s="61">
        <v>104</v>
      </c>
      <c r="K12" s="61">
        <v>99.6</v>
      </c>
      <c r="L12" s="65">
        <f>100000/F12</f>
        <v>1020.4081632653061</v>
      </c>
      <c r="M12" s="66">
        <f>IF(D12="BUY",(K12-F12)*(L12),(F12-K12)*(L12))</f>
        <v>1632.653061224484</v>
      </c>
      <c r="N12" s="79">
        <f>M12/(L12)/F12%</f>
        <v>1.632653061224484</v>
      </c>
    </row>
    <row r="13" spans="1:14" ht="15.75">
      <c r="A13" s="60">
        <v>2</v>
      </c>
      <c r="B13" s="64">
        <v>43683</v>
      </c>
      <c r="C13" s="60" t="s">
        <v>500</v>
      </c>
      <c r="D13" s="60" t="s">
        <v>21</v>
      </c>
      <c r="E13" s="60" t="s">
        <v>59</v>
      </c>
      <c r="F13" s="61">
        <v>367</v>
      </c>
      <c r="G13" s="61">
        <v>357</v>
      </c>
      <c r="H13" s="61">
        <v>372</v>
      </c>
      <c r="I13" s="61">
        <v>377</v>
      </c>
      <c r="J13" s="61">
        <v>382</v>
      </c>
      <c r="K13" s="61">
        <v>372</v>
      </c>
      <c r="L13" s="65">
        <f>100000/F13</f>
        <v>272.47956403269757</v>
      </c>
      <c r="M13" s="66">
        <f>IF(D13="BUY",(K13-F13)*(L13),(F13-K13)*(L13))</f>
        <v>1362.3978201634877</v>
      </c>
      <c r="N13" s="79">
        <f>M13/(L13)/F13%</f>
        <v>1.3623978201634879</v>
      </c>
    </row>
    <row r="14" spans="1:14" ht="15.75">
      <c r="A14" s="60">
        <v>3</v>
      </c>
      <c r="B14" s="64">
        <v>43682</v>
      </c>
      <c r="C14" s="60" t="s">
        <v>500</v>
      </c>
      <c r="D14" s="60" t="s">
        <v>21</v>
      </c>
      <c r="E14" s="60" t="s">
        <v>59</v>
      </c>
      <c r="F14" s="61">
        <v>360</v>
      </c>
      <c r="G14" s="61">
        <v>350</v>
      </c>
      <c r="H14" s="61">
        <v>365</v>
      </c>
      <c r="I14" s="61">
        <v>370</v>
      </c>
      <c r="J14" s="61">
        <v>375</v>
      </c>
      <c r="K14" s="61">
        <v>365</v>
      </c>
      <c r="L14" s="65">
        <f>100000/F14</f>
        <v>277.77777777777777</v>
      </c>
      <c r="M14" s="66">
        <f>IF(D14="BUY",(K14-F14)*(L14),(F14-K14)*(L14))</f>
        <v>1388.888888888889</v>
      </c>
      <c r="N14" s="79">
        <f>M14/(L14)/F14%</f>
        <v>1.3888888888888888</v>
      </c>
    </row>
    <row r="15" spans="1:14" ht="15.75">
      <c r="A15" s="60">
        <v>4</v>
      </c>
      <c r="B15" s="64">
        <v>43679</v>
      </c>
      <c r="C15" s="60" t="s">
        <v>500</v>
      </c>
      <c r="D15" s="60" t="s">
        <v>21</v>
      </c>
      <c r="E15" s="60" t="s">
        <v>52</v>
      </c>
      <c r="F15" s="61">
        <v>310</v>
      </c>
      <c r="G15" s="61">
        <v>302</v>
      </c>
      <c r="H15" s="61">
        <v>314</v>
      </c>
      <c r="I15" s="61">
        <v>318</v>
      </c>
      <c r="J15" s="61">
        <v>322</v>
      </c>
      <c r="K15" s="61">
        <v>302</v>
      </c>
      <c r="L15" s="65">
        <f>100000/F15</f>
        <v>322.5806451612903</v>
      </c>
      <c r="M15" s="66">
        <f>IF(D15="BUY",(K15-F15)*(L15),(F15-K15)*(L15))</f>
        <v>-2580.6451612903224</v>
      </c>
      <c r="N15" s="79">
        <f>M15/(L15)/F15%</f>
        <v>-2.5806451612903225</v>
      </c>
    </row>
    <row r="16" spans="1:14" ht="15.75">
      <c r="A16" s="60">
        <v>5</v>
      </c>
      <c r="B16" s="64">
        <v>43678</v>
      </c>
      <c r="C16" s="60" t="s">
        <v>500</v>
      </c>
      <c r="D16" s="60" t="s">
        <v>21</v>
      </c>
      <c r="E16" s="60" t="s">
        <v>404</v>
      </c>
      <c r="F16" s="61">
        <v>400</v>
      </c>
      <c r="G16" s="61">
        <v>390</v>
      </c>
      <c r="H16" s="61">
        <v>405</v>
      </c>
      <c r="I16" s="61">
        <v>410</v>
      </c>
      <c r="J16" s="61">
        <v>415</v>
      </c>
      <c r="K16" s="61">
        <v>405</v>
      </c>
      <c r="L16" s="65">
        <f>100000/F16</f>
        <v>250</v>
      </c>
      <c r="M16" s="66">
        <f>IF(D16="BUY",(K16-F16)*(L16),(F16-K16)*(L16))</f>
        <v>1250</v>
      </c>
      <c r="N16" s="79">
        <f>M16/(L16)/F16%</f>
        <v>1.25</v>
      </c>
    </row>
    <row r="17" spans="1:14" ht="16.5">
      <c r="A17" s="106" t="s">
        <v>27</v>
      </c>
      <c r="B17" s="107"/>
      <c r="C17" s="108"/>
      <c r="D17" s="109"/>
      <c r="E17" s="110"/>
      <c r="F17" s="110"/>
      <c r="G17" s="111"/>
      <c r="H17" s="110"/>
      <c r="I17" s="110"/>
      <c r="J17" s="110"/>
      <c r="K17" s="110"/>
      <c r="L17" s="112"/>
      <c r="M17" s="98"/>
      <c r="N17" s="98"/>
    </row>
    <row r="18" spans="1:13" ht="16.5">
      <c r="A18" s="113" t="s">
        <v>745</v>
      </c>
      <c r="B18" s="107"/>
      <c r="C18" s="108"/>
      <c r="D18" s="109"/>
      <c r="E18" s="110"/>
      <c r="F18" s="110"/>
      <c r="G18" s="111"/>
      <c r="H18" s="114"/>
      <c r="I18" s="114"/>
      <c r="J18" s="114"/>
      <c r="K18" s="110"/>
      <c r="L18" s="112"/>
      <c r="M18" s="98"/>
    </row>
    <row r="19" spans="3:9" ht="16.5" thickBot="1">
      <c r="C19" s="26"/>
      <c r="D19" s="26"/>
      <c r="E19" s="26"/>
      <c r="F19" s="29"/>
      <c r="G19" s="30"/>
      <c r="H19" s="31" t="s">
        <v>28</v>
      </c>
      <c r="I19" s="31"/>
    </row>
    <row r="20" spans="3:9" ht="15.75">
      <c r="C20" s="119" t="s">
        <v>29</v>
      </c>
      <c r="D20" s="119"/>
      <c r="E20" s="33">
        <v>5</v>
      </c>
      <c r="F20" s="34">
        <f>F21+F22+F23+F24+F25+F26</f>
        <v>100</v>
      </c>
      <c r="G20" s="35">
        <v>5</v>
      </c>
      <c r="H20" s="36">
        <f>G21/G20%</f>
        <v>80</v>
      </c>
      <c r="I20" s="36"/>
    </row>
    <row r="21" spans="3:9" ht="15.75">
      <c r="C21" s="115" t="s">
        <v>30</v>
      </c>
      <c r="D21" s="115"/>
      <c r="E21" s="37">
        <v>4</v>
      </c>
      <c r="F21" s="38">
        <f>(E21/E20)*100</f>
        <v>80</v>
      </c>
      <c r="G21" s="35">
        <v>4</v>
      </c>
      <c r="H21" s="32"/>
      <c r="I21" s="32"/>
    </row>
    <row r="22" spans="3:9" ht="15.75">
      <c r="C22" s="115" t="s">
        <v>32</v>
      </c>
      <c r="D22" s="115"/>
      <c r="E22" s="37">
        <v>0</v>
      </c>
      <c r="F22" s="38">
        <f>(E22/E20)*100</f>
        <v>0</v>
      </c>
      <c r="G22" s="40"/>
      <c r="H22" s="35"/>
      <c r="I22" s="35"/>
    </row>
    <row r="23" spans="3:9" ht="15.75">
      <c r="C23" s="115" t="s">
        <v>33</v>
      </c>
      <c r="D23" s="115"/>
      <c r="E23" s="37">
        <v>0</v>
      </c>
      <c r="F23" s="38">
        <f>(E23/E20)*100</f>
        <v>0</v>
      </c>
      <c r="G23" s="40"/>
      <c r="H23" s="35"/>
      <c r="I23" s="35"/>
    </row>
    <row r="24" spans="3:9" ht="15.75">
      <c r="C24" s="115" t="s">
        <v>34</v>
      </c>
      <c r="D24" s="115"/>
      <c r="E24" s="37">
        <v>1</v>
      </c>
      <c r="F24" s="38">
        <f>(E24/E20)*100</f>
        <v>20</v>
      </c>
      <c r="G24" s="40"/>
      <c r="H24" s="26" t="s">
        <v>35</v>
      </c>
      <c r="I24" s="26"/>
    </row>
    <row r="25" spans="3:9" ht="15.75">
      <c r="C25" s="115" t="s">
        <v>36</v>
      </c>
      <c r="D25" s="115"/>
      <c r="E25" s="37">
        <v>0</v>
      </c>
      <c r="F25" s="38">
        <f>(E25/E20)*100</f>
        <v>0</v>
      </c>
      <c r="G25" s="40"/>
      <c r="H25" s="26"/>
      <c r="I25" s="26"/>
    </row>
    <row r="26" spans="3:9" ht="16.5" thickBot="1">
      <c r="C26" s="116" t="s">
        <v>37</v>
      </c>
      <c r="D26" s="116"/>
      <c r="E26" s="42"/>
      <c r="F26" s="43">
        <f>(E26/E20)*100</f>
        <v>0</v>
      </c>
      <c r="G26" s="40"/>
      <c r="H26" s="26"/>
      <c r="I26" s="26"/>
    </row>
    <row r="27" spans="1:14" ht="16.5">
      <c r="A27" s="92" t="s">
        <v>38</v>
      </c>
      <c r="B27" s="93"/>
      <c r="C27" s="93"/>
      <c r="D27" s="94"/>
      <c r="E27" s="94"/>
      <c r="F27" s="95"/>
      <c r="G27" s="95"/>
      <c r="H27" s="96"/>
      <c r="I27" s="97"/>
      <c r="J27" s="98"/>
      <c r="K27" s="97"/>
      <c r="L27" s="98"/>
      <c r="M27" s="98"/>
      <c r="N27" s="98"/>
    </row>
    <row r="28" spans="1:14" ht="16.5">
      <c r="A28" s="99" t="s">
        <v>39</v>
      </c>
      <c r="B28" s="93"/>
      <c r="C28" s="93"/>
      <c r="D28" s="100"/>
      <c r="E28" s="101"/>
      <c r="F28" s="94"/>
      <c r="G28" s="97"/>
      <c r="H28" s="96"/>
      <c r="I28" s="97"/>
      <c r="J28" s="97"/>
      <c r="K28" s="97"/>
      <c r="L28" s="95"/>
      <c r="M28" s="98"/>
      <c r="N28" s="98"/>
    </row>
    <row r="29" spans="1:14" ht="17.25" thickBot="1">
      <c r="A29" s="99" t="s">
        <v>42</v>
      </c>
      <c r="B29" s="102"/>
      <c r="C29" s="100"/>
      <c r="D29" s="94"/>
      <c r="E29" s="103"/>
      <c r="F29" s="97"/>
      <c r="G29" s="97"/>
      <c r="H29" s="104"/>
      <c r="I29" s="105"/>
      <c r="J29" s="105"/>
      <c r="K29" s="105"/>
      <c r="L29" s="97"/>
      <c r="M29" s="98"/>
      <c r="N29" s="94"/>
    </row>
    <row r="30" spans="1:14" ht="15.75" thickBot="1">
      <c r="A30" s="124" t="s">
        <v>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4" ht="15.75" thickBo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1:14" ht="1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</row>
    <row r="33" spans="1:14" ht="15.75">
      <c r="A33" s="125" t="s">
        <v>616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1:14" ht="15.75">
      <c r="A34" s="125" t="s">
        <v>615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14" ht="16.5" thickBot="1">
      <c r="A35" s="126" t="s">
        <v>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ht="15.75">
      <c r="A36" s="127" t="s">
        <v>744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</row>
    <row r="37" spans="1:14" ht="15.75">
      <c r="A37" s="127" t="s">
        <v>5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</row>
    <row r="38" spans="1:14" ht="15">
      <c r="A38" s="122" t="s">
        <v>6</v>
      </c>
      <c r="B38" s="117" t="s">
        <v>7</v>
      </c>
      <c r="C38" s="117" t="s">
        <v>8</v>
      </c>
      <c r="D38" s="122" t="s">
        <v>9</v>
      </c>
      <c r="E38" s="117" t="s">
        <v>10</v>
      </c>
      <c r="F38" s="117" t="s">
        <v>11</v>
      </c>
      <c r="G38" s="117" t="s">
        <v>12</v>
      </c>
      <c r="H38" s="117" t="s">
        <v>13</v>
      </c>
      <c r="I38" s="117" t="s">
        <v>14</v>
      </c>
      <c r="J38" s="117" t="s">
        <v>15</v>
      </c>
      <c r="K38" s="120" t="s">
        <v>16</v>
      </c>
      <c r="L38" s="117" t="s">
        <v>17</v>
      </c>
      <c r="M38" s="117" t="s">
        <v>18</v>
      </c>
      <c r="N38" s="117" t="s">
        <v>19</v>
      </c>
    </row>
    <row r="39" spans="1:14" ht="15">
      <c r="A39" s="122"/>
      <c r="B39" s="117"/>
      <c r="C39" s="117"/>
      <c r="D39" s="122"/>
      <c r="E39" s="117"/>
      <c r="F39" s="117"/>
      <c r="G39" s="117"/>
      <c r="H39" s="117"/>
      <c r="I39" s="117"/>
      <c r="J39" s="117"/>
      <c r="K39" s="120"/>
      <c r="L39" s="117"/>
      <c r="M39" s="117"/>
      <c r="N39" s="117"/>
    </row>
    <row r="40" spans="1:14" s="1" customFormat="1" ht="15.75">
      <c r="A40" s="60">
        <v>1</v>
      </c>
      <c r="B40" s="64">
        <v>43677</v>
      </c>
      <c r="C40" s="60" t="s">
        <v>500</v>
      </c>
      <c r="D40" s="60" t="s">
        <v>21</v>
      </c>
      <c r="E40" s="60" t="s">
        <v>290</v>
      </c>
      <c r="F40" s="61">
        <v>1480</v>
      </c>
      <c r="G40" s="61">
        <v>1453</v>
      </c>
      <c r="H40" s="61">
        <v>1495</v>
      </c>
      <c r="I40" s="61">
        <v>1510</v>
      </c>
      <c r="J40" s="61">
        <v>1525</v>
      </c>
      <c r="K40" s="61">
        <v>1510</v>
      </c>
      <c r="L40" s="65">
        <f aca="true" t="shared" si="0" ref="L40:L46">100000/F40</f>
        <v>67.56756756756756</v>
      </c>
      <c r="M40" s="66">
        <f aca="true" t="shared" si="1" ref="M40:M48">IF(D40="BUY",(K40-F40)*(L40),(F40-K40)*(L40))</f>
        <v>2027.0270270270269</v>
      </c>
      <c r="N40" s="79">
        <f aca="true" t="shared" si="2" ref="N40:N48">M40/(L40)/F40%</f>
        <v>2.0270270270270268</v>
      </c>
    </row>
    <row r="41" spans="1:14" s="1" customFormat="1" ht="15.75">
      <c r="A41" s="60">
        <v>2</v>
      </c>
      <c r="B41" s="64">
        <v>43676</v>
      </c>
      <c r="C41" s="60" t="s">
        <v>500</v>
      </c>
      <c r="D41" s="60" t="s">
        <v>21</v>
      </c>
      <c r="E41" s="60" t="s">
        <v>755</v>
      </c>
      <c r="F41" s="61">
        <v>245</v>
      </c>
      <c r="G41" s="61">
        <v>239.5</v>
      </c>
      <c r="H41" s="61">
        <v>249</v>
      </c>
      <c r="I41" s="61">
        <v>253</v>
      </c>
      <c r="J41" s="61">
        <v>257</v>
      </c>
      <c r="K41" s="61">
        <v>249</v>
      </c>
      <c r="L41" s="65">
        <f>100000/F41</f>
        <v>408.16326530612247</v>
      </c>
      <c r="M41" s="66">
        <f t="shared" si="1"/>
        <v>1632.6530612244899</v>
      </c>
      <c r="N41" s="79">
        <f t="shared" si="2"/>
        <v>1.6326530612244896</v>
      </c>
    </row>
    <row r="42" spans="1:14" s="1" customFormat="1" ht="15.75">
      <c r="A42" s="60">
        <v>3</v>
      </c>
      <c r="B42" s="64">
        <v>43675</v>
      </c>
      <c r="C42" s="60" t="s">
        <v>500</v>
      </c>
      <c r="D42" s="60" t="s">
        <v>21</v>
      </c>
      <c r="E42" s="60" t="s">
        <v>749</v>
      </c>
      <c r="F42" s="61">
        <v>1138</v>
      </c>
      <c r="G42" s="61">
        <v>1118</v>
      </c>
      <c r="H42" s="61">
        <v>1150</v>
      </c>
      <c r="I42" s="61">
        <v>1162</v>
      </c>
      <c r="J42" s="61">
        <v>1174</v>
      </c>
      <c r="K42" s="61">
        <v>1118</v>
      </c>
      <c r="L42" s="65">
        <f t="shared" si="0"/>
        <v>87.87346221441125</v>
      </c>
      <c r="M42" s="66">
        <f t="shared" si="1"/>
        <v>-1757.469244288225</v>
      </c>
      <c r="N42" s="79">
        <f t="shared" si="2"/>
        <v>-1.757469244288225</v>
      </c>
    </row>
    <row r="43" spans="1:14" s="1" customFormat="1" ht="15.75">
      <c r="A43" s="60">
        <v>4</v>
      </c>
      <c r="B43" s="64">
        <v>43672</v>
      </c>
      <c r="C43" s="60" t="s">
        <v>500</v>
      </c>
      <c r="D43" s="60" t="s">
        <v>21</v>
      </c>
      <c r="E43" s="60" t="s">
        <v>145</v>
      </c>
      <c r="F43" s="61">
        <v>93</v>
      </c>
      <c r="G43" s="61">
        <v>89.5</v>
      </c>
      <c r="H43" s="61">
        <v>95</v>
      </c>
      <c r="I43" s="61">
        <v>97</v>
      </c>
      <c r="J43" s="61">
        <v>99</v>
      </c>
      <c r="K43" s="61">
        <v>99</v>
      </c>
      <c r="L43" s="65">
        <f t="shared" si="0"/>
        <v>1075.268817204301</v>
      </c>
      <c r="M43" s="66">
        <f t="shared" si="1"/>
        <v>6451.612903225807</v>
      </c>
      <c r="N43" s="79">
        <f t="shared" si="2"/>
        <v>6.451612903225806</v>
      </c>
    </row>
    <row r="44" spans="1:14" s="1" customFormat="1" ht="15.75">
      <c r="A44" s="60">
        <v>5</v>
      </c>
      <c r="B44" s="64">
        <v>43670</v>
      </c>
      <c r="C44" s="60" t="s">
        <v>500</v>
      </c>
      <c r="D44" s="60" t="s">
        <v>21</v>
      </c>
      <c r="E44" s="60" t="s">
        <v>442</v>
      </c>
      <c r="F44" s="61">
        <v>1560</v>
      </c>
      <c r="G44" s="61">
        <v>1532</v>
      </c>
      <c r="H44" s="61">
        <v>1575</v>
      </c>
      <c r="I44" s="61">
        <v>1590</v>
      </c>
      <c r="J44" s="61">
        <v>1605</v>
      </c>
      <c r="K44" s="61">
        <v>1605</v>
      </c>
      <c r="L44" s="65">
        <f t="shared" si="0"/>
        <v>64.1025641025641</v>
      </c>
      <c r="M44" s="66">
        <f t="shared" si="1"/>
        <v>2884.6153846153848</v>
      </c>
      <c r="N44" s="79">
        <f t="shared" si="2"/>
        <v>2.8846153846153846</v>
      </c>
    </row>
    <row r="45" spans="1:16" s="1" customFormat="1" ht="15.75">
      <c r="A45" s="60">
        <v>6</v>
      </c>
      <c r="B45" s="64">
        <v>43669</v>
      </c>
      <c r="C45" s="60" t="s">
        <v>500</v>
      </c>
      <c r="D45" s="60" t="s">
        <v>21</v>
      </c>
      <c r="E45" s="60" t="s">
        <v>525</v>
      </c>
      <c r="F45" s="61">
        <v>381</v>
      </c>
      <c r="G45" s="61">
        <v>371</v>
      </c>
      <c r="H45" s="61">
        <v>386</v>
      </c>
      <c r="I45" s="61">
        <v>391</v>
      </c>
      <c r="J45" s="61">
        <v>396</v>
      </c>
      <c r="K45" s="61">
        <v>386</v>
      </c>
      <c r="L45" s="65">
        <f t="shared" si="0"/>
        <v>262.4671916010499</v>
      </c>
      <c r="M45" s="66">
        <f t="shared" si="1"/>
        <v>1312.3359580052493</v>
      </c>
      <c r="N45" s="79">
        <f t="shared" si="2"/>
        <v>1.3123359580052494</v>
      </c>
      <c r="P45"/>
    </row>
    <row r="46" spans="1:14" s="1" customFormat="1" ht="15.75">
      <c r="A46" s="60">
        <v>7</v>
      </c>
      <c r="B46" s="64">
        <v>43668</v>
      </c>
      <c r="C46" s="60" t="s">
        <v>500</v>
      </c>
      <c r="D46" s="60" t="s">
        <v>21</v>
      </c>
      <c r="E46" s="60" t="s">
        <v>752</v>
      </c>
      <c r="F46" s="61">
        <v>207.5</v>
      </c>
      <c r="G46" s="61">
        <v>203</v>
      </c>
      <c r="H46" s="61">
        <v>210</v>
      </c>
      <c r="I46" s="61">
        <v>212.5</v>
      </c>
      <c r="J46" s="61">
        <v>215</v>
      </c>
      <c r="K46" s="61">
        <v>203</v>
      </c>
      <c r="L46" s="65">
        <f t="shared" si="0"/>
        <v>481.9277108433735</v>
      </c>
      <c r="M46" s="66">
        <f t="shared" si="1"/>
        <v>-2168.674698795181</v>
      </c>
      <c r="N46" s="79">
        <f t="shared" si="2"/>
        <v>-2.1686746987951806</v>
      </c>
    </row>
    <row r="47" spans="1:14" s="1" customFormat="1" ht="15.75">
      <c r="A47" s="60">
        <v>8</v>
      </c>
      <c r="B47" s="64">
        <v>43665</v>
      </c>
      <c r="C47" s="60" t="s">
        <v>500</v>
      </c>
      <c r="D47" s="60" t="s">
        <v>21</v>
      </c>
      <c r="E47" s="60" t="s">
        <v>90</v>
      </c>
      <c r="F47" s="61">
        <v>440</v>
      </c>
      <c r="G47" s="61">
        <v>430</v>
      </c>
      <c r="H47" s="61">
        <v>445</v>
      </c>
      <c r="I47" s="61">
        <v>450</v>
      </c>
      <c r="J47" s="61">
        <v>455</v>
      </c>
      <c r="K47" s="61">
        <v>445</v>
      </c>
      <c r="L47" s="65">
        <f aca="true" t="shared" si="3" ref="L47:L55">100000/F47</f>
        <v>227.27272727272728</v>
      </c>
      <c r="M47" s="66">
        <f t="shared" si="1"/>
        <v>1136.3636363636365</v>
      </c>
      <c r="N47" s="79">
        <f t="shared" si="2"/>
        <v>1.1363636363636362</v>
      </c>
    </row>
    <row r="48" spans="1:15" ht="15.75">
      <c r="A48" s="60">
        <v>9</v>
      </c>
      <c r="B48" s="64">
        <v>43664</v>
      </c>
      <c r="C48" s="60" t="s">
        <v>500</v>
      </c>
      <c r="D48" s="60" t="s">
        <v>21</v>
      </c>
      <c r="E48" s="60" t="s">
        <v>751</v>
      </c>
      <c r="F48" s="61">
        <v>873</v>
      </c>
      <c r="G48" s="61">
        <v>855</v>
      </c>
      <c r="H48" s="61">
        <v>883</v>
      </c>
      <c r="I48" s="61">
        <v>893</v>
      </c>
      <c r="J48" s="61">
        <v>903</v>
      </c>
      <c r="K48" s="61">
        <v>855</v>
      </c>
      <c r="L48" s="65">
        <f t="shared" si="3"/>
        <v>114.5475372279496</v>
      </c>
      <c r="M48" s="66">
        <f t="shared" si="1"/>
        <v>-2061.855670103093</v>
      </c>
      <c r="N48" s="79">
        <f t="shared" si="2"/>
        <v>-2.0618556701030926</v>
      </c>
      <c r="O48" s="1"/>
    </row>
    <row r="49" spans="1:15" ht="15.75">
      <c r="A49" s="60">
        <v>10</v>
      </c>
      <c r="B49" s="64">
        <v>43663</v>
      </c>
      <c r="C49" s="60" t="s">
        <v>500</v>
      </c>
      <c r="D49" s="60" t="s">
        <v>21</v>
      </c>
      <c r="E49" s="60" t="s">
        <v>749</v>
      </c>
      <c r="F49" s="61">
        <v>1093</v>
      </c>
      <c r="G49" s="61">
        <v>1076</v>
      </c>
      <c r="H49" s="61">
        <v>1104</v>
      </c>
      <c r="I49" s="61">
        <v>1115</v>
      </c>
      <c r="J49" s="61">
        <v>1126</v>
      </c>
      <c r="K49" s="61">
        <v>1104</v>
      </c>
      <c r="L49" s="65">
        <f t="shared" si="3"/>
        <v>91.49130832570906</v>
      </c>
      <c r="M49" s="66">
        <f aca="true" t="shared" si="4" ref="M49:M55">IF(D49="BUY",(K49-F49)*(L49),(F49-K49)*(L49))</f>
        <v>1006.4043915827996</v>
      </c>
      <c r="N49" s="79">
        <f aca="true" t="shared" si="5" ref="N49:N55">M49/(L49)/F49%</f>
        <v>1.0064043915827996</v>
      </c>
      <c r="O49" s="1"/>
    </row>
    <row r="50" spans="1:15" ht="15.75">
      <c r="A50" s="60">
        <v>11</v>
      </c>
      <c r="B50" s="64">
        <v>43661</v>
      </c>
      <c r="C50" s="60" t="s">
        <v>500</v>
      </c>
      <c r="D50" s="60" t="s">
        <v>21</v>
      </c>
      <c r="E50" s="60" t="s">
        <v>442</v>
      </c>
      <c r="F50" s="61">
        <v>1450</v>
      </c>
      <c r="G50" s="61">
        <v>1425</v>
      </c>
      <c r="H50" s="61">
        <v>1465</v>
      </c>
      <c r="I50" s="61">
        <v>1480</v>
      </c>
      <c r="J50" s="61">
        <v>1495</v>
      </c>
      <c r="K50" s="61">
        <v>1495</v>
      </c>
      <c r="L50" s="65">
        <f t="shared" si="3"/>
        <v>68.96551724137932</v>
      </c>
      <c r="M50" s="66">
        <f t="shared" si="4"/>
        <v>3103.4482758620693</v>
      </c>
      <c r="N50" s="79">
        <f t="shared" si="5"/>
        <v>3.103448275862069</v>
      </c>
      <c r="O50" s="1"/>
    </row>
    <row r="51" spans="1:14" ht="15.75">
      <c r="A51" s="60">
        <v>12</v>
      </c>
      <c r="B51" s="64">
        <v>43658</v>
      </c>
      <c r="C51" s="60" t="s">
        <v>500</v>
      </c>
      <c r="D51" s="60" t="s">
        <v>21</v>
      </c>
      <c r="E51" s="60" t="s">
        <v>726</v>
      </c>
      <c r="F51" s="61">
        <v>150</v>
      </c>
      <c r="G51" s="61">
        <v>145</v>
      </c>
      <c r="H51" s="61">
        <v>152.5</v>
      </c>
      <c r="I51" s="61">
        <v>155</v>
      </c>
      <c r="J51" s="61">
        <v>157.5</v>
      </c>
      <c r="K51" s="61">
        <v>152.5</v>
      </c>
      <c r="L51" s="65">
        <f t="shared" si="3"/>
        <v>666.6666666666666</v>
      </c>
      <c r="M51" s="66">
        <f t="shared" si="4"/>
        <v>1666.6666666666665</v>
      </c>
      <c r="N51" s="79">
        <f t="shared" si="5"/>
        <v>1.6666666666666667</v>
      </c>
    </row>
    <row r="52" spans="1:16" ht="15.75">
      <c r="A52" s="60">
        <v>13</v>
      </c>
      <c r="B52" s="64">
        <v>43656</v>
      </c>
      <c r="C52" s="60" t="s">
        <v>500</v>
      </c>
      <c r="D52" s="60" t="s">
        <v>21</v>
      </c>
      <c r="E52" s="60" t="s">
        <v>729</v>
      </c>
      <c r="F52" s="61">
        <v>330</v>
      </c>
      <c r="G52" s="61">
        <v>320</v>
      </c>
      <c r="H52" s="61">
        <v>335</v>
      </c>
      <c r="I52" s="61">
        <v>340</v>
      </c>
      <c r="J52" s="61">
        <v>345</v>
      </c>
      <c r="K52" s="61">
        <v>320</v>
      </c>
      <c r="L52" s="65">
        <f t="shared" si="3"/>
        <v>303.030303030303</v>
      </c>
      <c r="M52" s="66">
        <f t="shared" si="4"/>
        <v>-3030.30303030303</v>
      </c>
      <c r="N52" s="79">
        <f t="shared" si="5"/>
        <v>-3.0303030303030303</v>
      </c>
      <c r="P52" s="1"/>
    </row>
    <row r="53" spans="1:14" ht="15.75">
      <c r="A53" s="60">
        <v>14</v>
      </c>
      <c r="B53" s="64">
        <v>43655</v>
      </c>
      <c r="C53" s="60" t="s">
        <v>500</v>
      </c>
      <c r="D53" s="60" t="s">
        <v>21</v>
      </c>
      <c r="E53" s="60" t="s">
        <v>718</v>
      </c>
      <c r="F53" s="61">
        <v>1663</v>
      </c>
      <c r="G53" s="61">
        <v>1634</v>
      </c>
      <c r="H53" s="61">
        <v>1678</v>
      </c>
      <c r="I53" s="61">
        <v>1695</v>
      </c>
      <c r="J53" s="61">
        <v>1710</v>
      </c>
      <c r="K53" s="61">
        <v>1695</v>
      </c>
      <c r="L53" s="65">
        <f t="shared" si="3"/>
        <v>60.132291040288635</v>
      </c>
      <c r="M53" s="66">
        <f t="shared" si="4"/>
        <v>1924.2333132892363</v>
      </c>
      <c r="N53" s="79">
        <f t="shared" si="5"/>
        <v>1.9242333132892364</v>
      </c>
    </row>
    <row r="54" spans="1:14" ht="15.75">
      <c r="A54" s="60">
        <v>15</v>
      </c>
      <c r="B54" s="64">
        <v>43654</v>
      </c>
      <c r="C54" s="60" t="s">
        <v>500</v>
      </c>
      <c r="D54" s="60" t="s">
        <v>21</v>
      </c>
      <c r="E54" s="60" t="s">
        <v>183</v>
      </c>
      <c r="F54" s="61">
        <v>208</v>
      </c>
      <c r="G54" s="61">
        <v>200</v>
      </c>
      <c r="H54" s="61">
        <v>212</v>
      </c>
      <c r="I54" s="61">
        <v>216</v>
      </c>
      <c r="J54" s="61">
        <v>220</v>
      </c>
      <c r="K54" s="61">
        <v>220</v>
      </c>
      <c r="L54" s="65">
        <f t="shared" si="3"/>
        <v>480.7692307692308</v>
      </c>
      <c r="M54" s="66">
        <f t="shared" si="4"/>
        <v>5769.2307692307695</v>
      </c>
      <c r="N54" s="79">
        <f t="shared" si="5"/>
        <v>5.769230769230769</v>
      </c>
    </row>
    <row r="55" spans="1:14" ht="15.75">
      <c r="A55" s="60">
        <v>16</v>
      </c>
      <c r="B55" s="64">
        <v>43650</v>
      </c>
      <c r="C55" s="60" t="s">
        <v>500</v>
      </c>
      <c r="D55" s="60" t="s">
        <v>21</v>
      </c>
      <c r="E55" s="60" t="s">
        <v>22</v>
      </c>
      <c r="F55" s="61">
        <v>253</v>
      </c>
      <c r="G55" s="61">
        <v>247</v>
      </c>
      <c r="H55" s="61">
        <v>256</v>
      </c>
      <c r="I55" s="61">
        <v>259</v>
      </c>
      <c r="J55" s="61">
        <v>262</v>
      </c>
      <c r="K55" s="61">
        <v>247</v>
      </c>
      <c r="L55" s="65">
        <f t="shared" si="3"/>
        <v>395.25691699604744</v>
      </c>
      <c r="M55" s="66">
        <f t="shared" si="4"/>
        <v>-2371.5415019762845</v>
      </c>
      <c r="N55" s="79">
        <f t="shared" si="5"/>
        <v>-2.3715415019762847</v>
      </c>
    </row>
    <row r="56" spans="1:256" ht="16.5">
      <c r="A56" s="106" t="s">
        <v>27</v>
      </c>
      <c r="B56" s="107"/>
      <c r="C56" s="108"/>
      <c r="D56" s="109"/>
      <c r="E56" s="110"/>
      <c r="F56" s="110"/>
      <c r="G56" s="111"/>
      <c r="H56" s="110"/>
      <c r="I56" s="110"/>
      <c r="J56" s="110"/>
      <c r="K56" s="110"/>
      <c r="L56" s="112"/>
      <c r="M56" s="98"/>
      <c r="N56" s="98"/>
      <c r="P56" s="1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  <c r="IU56" s="98"/>
      <c r="IV56" s="98"/>
    </row>
    <row r="57" spans="1:256" ht="16.5">
      <c r="A57" s="113" t="s">
        <v>745</v>
      </c>
      <c r="B57" s="107"/>
      <c r="C57" s="108"/>
      <c r="D57" s="109"/>
      <c r="E57" s="110"/>
      <c r="F57" s="110"/>
      <c r="G57" s="111"/>
      <c r="H57" s="114"/>
      <c r="I57" s="114"/>
      <c r="J57" s="114"/>
      <c r="K57" s="110"/>
      <c r="L57" s="112"/>
      <c r="M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  <c r="IV57" s="98"/>
    </row>
    <row r="58" spans="3:16" ht="16.5" thickBot="1">
      <c r="C58" s="26"/>
      <c r="D58" s="26"/>
      <c r="E58" s="26"/>
      <c r="F58" s="29"/>
      <c r="G58" s="30"/>
      <c r="H58" s="31" t="s">
        <v>28</v>
      </c>
      <c r="I58" s="31"/>
      <c r="P58" s="1"/>
    </row>
    <row r="59" spans="3:9" ht="15.75">
      <c r="C59" s="119" t="s">
        <v>29</v>
      </c>
      <c r="D59" s="119"/>
      <c r="E59" s="33">
        <v>16</v>
      </c>
      <c r="F59" s="34">
        <f>F60+F61+F62+F63+F64+F65</f>
        <v>100</v>
      </c>
      <c r="G59" s="35">
        <v>16</v>
      </c>
      <c r="H59" s="36">
        <f>G60/G59%</f>
        <v>68.75</v>
      </c>
      <c r="I59" s="36"/>
    </row>
    <row r="60" spans="3:9" ht="15.75">
      <c r="C60" s="115" t="s">
        <v>30</v>
      </c>
      <c r="D60" s="115"/>
      <c r="E60" s="37">
        <v>11</v>
      </c>
      <c r="F60" s="38">
        <f>(E60/E59)*100</f>
        <v>68.75</v>
      </c>
      <c r="G60" s="35">
        <v>11</v>
      </c>
      <c r="H60" s="32"/>
      <c r="I60" s="32"/>
    </row>
    <row r="61" spans="3:9" ht="15.75">
      <c r="C61" s="115" t="s">
        <v>32</v>
      </c>
      <c r="D61" s="115"/>
      <c r="E61" s="37">
        <v>0</v>
      </c>
      <c r="F61" s="38">
        <f>(E61/E59)*100</f>
        <v>0</v>
      </c>
      <c r="G61" s="40"/>
      <c r="H61" s="35"/>
      <c r="I61" s="35"/>
    </row>
    <row r="62" spans="3:9" ht="15.75">
      <c r="C62" s="115" t="s">
        <v>33</v>
      </c>
      <c r="D62" s="115"/>
      <c r="E62" s="37">
        <v>0</v>
      </c>
      <c r="F62" s="38">
        <f>(E62/E59)*100</f>
        <v>0</v>
      </c>
      <c r="G62" s="40"/>
      <c r="H62" s="35"/>
      <c r="I62" s="35"/>
    </row>
    <row r="63" spans="3:9" ht="15.75">
      <c r="C63" s="115" t="s">
        <v>34</v>
      </c>
      <c r="D63" s="115"/>
      <c r="E63" s="37">
        <v>5</v>
      </c>
      <c r="F63" s="38">
        <f>(E63/E59)*100</f>
        <v>31.25</v>
      </c>
      <c r="G63" s="40"/>
      <c r="H63" s="26" t="s">
        <v>35</v>
      </c>
      <c r="I63" s="26"/>
    </row>
    <row r="64" spans="3:14" ht="15.75">
      <c r="C64" s="115" t="s">
        <v>36</v>
      </c>
      <c r="D64" s="115"/>
      <c r="E64" s="37">
        <v>0</v>
      </c>
      <c r="F64" s="38">
        <f>(E64/E59)*100</f>
        <v>0</v>
      </c>
      <c r="G64" s="40"/>
      <c r="H64" s="26"/>
      <c r="I64" s="26"/>
      <c r="N64" s="98"/>
    </row>
    <row r="65" spans="3:9" ht="16.5" thickBot="1">
      <c r="C65" s="116" t="s">
        <v>37</v>
      </c>
      <c r="D65" s="116"/>
      <c r="E65" s="42"/>
      <c r="F65" s="43">
        <f>(E65/E59)*100</f>
        <v>0</v>
      </c>
      <c r="G65" s="40"/>
      <c r="H65" s="26"/>
      <c r="I65" s="26"/>
    </row>
    <row r="66" spans="1:256" ht="16.5">
      <c r="A66" s="92" t="s">
        <v>38</v>
      </c>
      <c r="B66" s="93"/>
      <c r="C66" s="93"/>
      <c r="D66" s="94"/>
      <c r="E66" s="94"/>
      <c r="F66" s="95"/>
      <c r="G66" s="95"/>
      <c r="H66" s="96"/>
      <c r="I66" s="97"/>
      <c r="J66" s="98"/>
      <c r="K66" s="97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</row>
    <row r="67" spans="1:256" ht="16.5">
      <c r="A67" s="99" t="s">
        <v>39</v>
      </c>
      <c r="B67" s="93"/>
      <c r="C67" s="93"/>
      <c r="D67" s="100"/>
      <c r="E67" s="101"/>
      <c r="F67" s="94"/>
      <c r="G67" s="97"/>
      <c r="H67" s="96"/>
      <c r="I67" s="97"/>
      <c r="J67" s="97"/>
      <c r="K67" s="97"/>
      <c r="L67" s="95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</row>
    <row r="68" spans="1:256" ht="17.25" thickBot="1">
      <c r="A68" s="99" t="s">
        <v>42</v>
      </c>
      <c r="B68" s="102"/>
      <c r="C68" s="100"/>
      <c r="D68" s="94"/>
      <c r="E68" s="103"/>
      <c r="F68" s="97"/>
      <c r="G68" s="97"/>
      <c r="H68" s="104"/>
      <c r="I68" s="105"/>
      <c r="J68" s="105"/>
      <c r="K68" s="105"/>
      <c r="L68" s="97"/>
      <c r="M68" s="98"/>
      <c r="N68" s="94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</row>
    <row r="69" spans="1:14" ht="15.75" thickBot="1">
      <c r="A69" s="124" t="s">
        <v>0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</row>
    <row r="70" spans="1:14" ht="15.75" thickBo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4" ht="1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</row>
    <row r="72" spans="1:14" ht="15.75">
      <c r="A72" s="125" t="s">
        <v>616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</row>
    <row r="73" spans="1:14" ht="15.75">
      <c r="A73" s="125" t="s">
        <v>615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</row>
    <row r="74" spans="1:14" ht="16.5" thickBot="1">
      <c r="A74" s="126" t="s">
        <v>3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ht="15.75">
      <c r="A75" s="127" t="s">
        <v>731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</row>
    <row r="76" spans="1:14" ht="15.75">
      <c r="A76" s="127" t="s">
        <v>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</row>
    <row r="77" spans="1:14" ht="15">
      <c r="A77" s="122" t="s">
        <v>6</v>
      </c>
      <c r="B77" s="117" t="s">
        <v>7</v>
      </c>
      <c r="C77" s="117" t="s">
        <v>8</v>
      </c>
      <c r="D77" s="122" t="s">
        <v>9</v>
      </c>
      <c r="E77" s="117" t="s">
        <v>10</v>
      </c>
      <c r="F77" s="117" t="s">
        <v>11</v>
      </c>
      <c r="G77" s="117" t="s">
        <v>12</v>
      </c>
      <c r="H77" s="117" t="s">
        <v>13</v>
      </c>
      <c r="I77" s="117" t="s">
        <v>14</v>
      </c>
      <c r="J77" s="117" t="s">
        <v>15</v>
      </c>
      <c r="K77" s="120" t="s">
        <v>16</v>
      </c>
      <c r="L77" s="117" t="s">
        <v>17</v>
      </c>
      <c r="M77" s="117" t="s">
        <v>18</v>
      </c>
      <c r="N77" s="117" t="s">
        <v>19</v>
      </c>
    </row>
    <row r="78" spans="1:14" ht="15">
      <c r="A78" s="122"/>
      <c r="B78" s="117"/>
      <c r="C78" s="117"/>
      <c r="D78" s="122"/>
      <c r="E78" s="117"/>
      <c r="F78" s="117"/>
      <c r="G78" s="117"/>
      <c r="H78" s="117"/>
      <c r="I78" s="117"/>
      <c r="J78" s="117"/>
      <c r="K78" s="120"/>
      <c r="L78" s="117"/>
      <c r="M78" s="117"/>
      <c r="N78" s="117"/>
    </row>
    <row r="79" spans="1:14" s="1" customFormat="1" ht="15.75">
      <c r="A79" s="60">
        <v>1</v>
      </c>
      <c r="B79" s="64">
        <v>43644</v>
      </c>
      <c r="C79" s="60" t="s">
        <v>500</v>
      </c>
      <c r="D79" s="60" t="s">
        <v>21</v>
      </c>
      <c r="E79" s="60" t="s">
        <v>612</v>
      </c>
      <c r="F79" s="61">
        <v>425</v>
      </c>
      <c r="G79" s="61">
        <v>415</v>
      </c>
      <c r="H79" s="61">
        <v>430</v>
      </c>
      <c r="I79" s="61">
        <v>435</v>
      </c>
      <c r="J79" s="61">
        <v>440</v>
      </c>
      <c r="K79" s="61">
        <v>430</v>
      </c>
      <c r="L79" s="65">
        <f aca="true" t="shared" si="6" ref="L79:L89">100000/F79</f>
        <v>235.2941176470588</v>
      </c>
      <c r="M79" s="66">
        <f>IF(D79="BUY",(K79-F79)*(L79),(F79-K79)*(L79))</f>
        <v>1176.4705882352941</v>
      </c>
      <c r="N79" s="79">
        <f>M79/(L79)/F79%</f>
        <v>1.1764705882352942</v>
      </c>
    </row>
    <row r="80" spans="1:14" s="1" customFormat="1" ht="15.75">
      <c r="A80" s="60">
        <v>2</v>
      </c>
      <c r="B80" s="64">
        <v>43643</v>
      </c>
      <c r="C80" s="60" t="s">
        <v>500</v>
      </c>
      <c r="D80" s="60" t="s">
        <v>21</v>
      </c>
      <c r="E80" s="60" t="s">
        <v>701</v>
      </c>
      <c r="F80" s="61">
        <v>455</v>
      </c>
      <c r="G80" s="61">
        <v>445</v>
      </c>
      <c r="H80" s="61">
        <v>460</v>
      </c>
      <c r="I80" s="61">
        <v>465</v>
      </c>
      <c r="J80" s="61">
        <v>470</v>
      </c>
      <c r="K80" s="61">
        <v>470</v>
      </c>
      <c r="L80" s="65">
        <f>100000/F80</f>
        <v>219.78021978021977</v>
      </c>
      <c r="M80" s="66">
        <f>IF(D80="BUY",(K80-F80)*(L80),(F80-K80)*(L80))</f>
        <v>3296.7032967032965</v>
      </c>
      <c r="N80" s="79">
        <f>M80/(L80)/F80%</f>
        <v>3.296703296703297</v>
      </c>
    </row>
    <row r="81" spans="1:14" s="1" customFormat="1" ht="15.75">
      <c r="A81" s="60">
        <v>3</v>
      </c>
      <c r="B81" s="64">
        <v>43642</v>
      </c>
      <c r="C81" s="60" t="s">
        <v>500</v>
      </c>
      <c r="D81" s="60" t="s">
        <v>21</v>
      </c>
      <c r="E81" s="60" t="s">
        <v>742</v>
      </c>
      <c r="F81" s="61">
        <v>208</v>
      </c>
      <c r="G81" s="61">
        <v>203.5</v>
      </c>
      <c r="H81" s="61">
        <v>210.5</v>
      </c>
      <c r="I81" s="61">
        <v>213</v>
      </c>
      <c r="J81" s="61">
        <v>215.5</v>
      </c>
      <c r="K81" s="61">
        <v>210.5</v>
      </c>
      <c r="L81" s="65">
        <f>100000/F81</f>
        <v>480.7692307692308</v>
      </c>
      <c r="M81" s="66">
        <f>IF(D81="BUY",(K81-F81)*(L81),(F81-K81)*(L81))</f>
        <v>1201.923076923077</v>
      </c>
      <c r="N81" s="79">
        <f>M81/(L81)/F81%</f>
        <v>1.2019230769230769</v>
      </c>
    </row>
    <row r="82" spans="1:14" s="1" customFormat="1" ht="15.75">
      <c r="A82" s="60">
        <v>4</v>
      </c>
      <c r="B82" s="64">
        <v>43641</v>
      </c>
      <c r="C82" s="60" t="s">
        <v>500</v>
      </c>
      <c r="D82" s="60" t="s">
        <v>21</v>
      </c>
      <c r="E82" s="60" t="s">
        <v>232</v>
      </c>
      <c r="F82" s="61">
        <v>236</v>
      </c>
      <c r="G82" s="61">
        <v>229</v>
      </c>
      <c r="H82" s="61">
        <v>240</v>
      </c>
      <c r="I82" s="61">
        <v>244</v>
      </c>
      <c r="J82" s="61">
        <v>248</v>
      </c>
      <c r="K82" s="61">
        <v>244</v>
      </c>
      <c r="L82" s="65">
        <f>100000/F82</f>
        <v>423.728813559322</v>
      </c>
      <c r="M82" s="66">
        <f>IF(D82="BUY",(K82-F82)*(L82),(F82-K82)*(L82))</f>
        <v>3389.830508474576</v>
      </c>
      <c r="N82" s="79">
        <f>M82/(L82)/F82%</f>
        <v>3.3898305084745766</v>
      </c>
    </row>
    <row r="83" spans="1:14" s="1" customFormat="1" ht="15.75">
      <c r="A83" s="60">
        <v>5</v>
      </c>
      <c r="B83" s="64">
        <v>43640</v>
      </c>
      <c r="C83" s="60" t="s">
        <v>500</v>
      </c>
      <c r="D83" s="60" t="s">
        <v>21</v>
      </c>
      <c r="E83" s="60" t="s">
        <v>544</v>
      </c>
      <c r="F83" s="61">
        <v>115</v>
      </c>
      <c r="G83" s="61">
        <v>111.5</v>
      </c>
      <c r="H83" s="61">
        <v>117</v>
      </c>
      <c r="I83" s="61">
        <v>119</v>
      </c>
      <c r="J83" s="61">
        <v>121</v>
      </c>
      <c r="K83" s="61">
        <v>117</v>
      </c>
      <c r="L83" s="65">
        <f t="shared" si="6"/>
        <v>869.5652173913044</v>
      </c>
      <c r="M83" s="66">
        <f>IF(D83="BUY",(K83-F83)*(L83),(F83-K83)*(L83))</f>
        <v>1739.1304347826087</v>
      </c>
      <c r="N83" s="79">
        <f>M83/(L83)/F83%</f>
        <v>1.7391304347826089</v>
      </c>
    </row>
    <row r="84" spans="1:14" s="1" customFormat="1" ht="15.75">
      <c r="A84" s="60">
        <v>6</v>
      </c>
      <c r="B84" s="64">
        <v>43637</v>
      </c>
      <c r="C84" s="60" t="s">
        <v>500</v>
      </c>
      <c r="D84" s="60" t="s">
        <v>21</v>
      </c>
      <c r="E84" s="60" t="s">
        <v>544</v>
      </c>
      <c r="F84" s="61">
        <v>112.5</v>
      </c>
      <c r="G84" s="61">
        <v>109</v>
      </c>
      <c r="H84" s="61">
        <v>114.5</v>
      </c>
      <c r="I84" s="61">
        <v>116.5</v>
      </c>
      <c r="J84" s="61">
        <v>118.5</v>
      </c>
      <c r="K84" s="61">
        <v>114.5</v>
      </c>
      <c r="L84" s="65">
        <f t="shared" si="6"/>
        <v>888.8888888888889</v>
      </c>
      <c r="M84" s="66">
        <f aca="true" t="shared" si="7" ref="M84:M89">IF(D84="BUY",(K84-F84)*(L84),(F84-K84)*(L84))</f>
        <v>1777.7777777777778</v>
      </c>
      <c r="N84" s="79">
        <f aca="true" t="shared" si="8" ref="N84:N89">M84/(L84)/F84%</f>
        <v>1.7777777777777777</v>
      </c>
    </row>
    <row r="85" spans="1:14" s="1" customFormat="1" ht="15.75">
      <c r="A85" s="60">
        <v>7</v>
      </c>
      <c r="B85" s="64">
        <v>43630</v>
      </c>
      <c r="C85" s="60" t="s">
        <v>500</v>
      </c>
      <c r="D85" s="60" t="s">
        <v>21</v>
      </c>
      <c r="E85" s="60" t="s">
        <v>290</v>
      </c>
      <c r="F85" s="61">
        <v>1325</v>
      </c>
      <c r="G85" s="61">
        <v>1300</v>
      </c>
      <c r="H85" s="61">
        <v>1338</v>
      </c>
      <c r="I85" s="61">
        <v>1350</v>
      </c>
      <c r="J85" s="61">
        <v>1363</v>
      </c>
      <c r="K85" s="61">
        <v>1300</v>
      </c>
      <c r="L85" s="65">
        <f t="shared" si="6"/>
        <v>75.47169811320755</v>
      </c>
      <c r="M85" s="66">
        <f t="shared" si="7"/>
        <v>-1886.7924528301887</v>
      </c>
      <c r="N85" s="79">
        <f t="shared" si="8"/>
        <v>-1.8867924528301887</v>
      </c>
    </row>
    <row r="86" spans="1:14" s="1" customFormat="1" ht="15.75">
      <c r="A86" s="60">
        <v>8</v>
      </c>
      <c r="B86" s="64">
        <v>43629</v>
      </c>
      <c r="C86" s="60" t="s">
        <v>500</v>
      </c>
      <c r="D86" s="60" t="s">
        <v>21</v>
      </c>
      <c r="E86" s="60" t="s">
        <v>404</v>
      </c>
      <c r="F86" s="61">
        <v>438</v>
      </c>
      <c r="G86" s="61">
        <v>428</v>
      </c>
      <c r="H86" s="61">
        <v>443</v>
      </c>
      <c r="I86" s="61">
        <v>448</v>
      </c>
      <c r="J86" s="61">
        <v>453</v>
      </c>
      <c r="K86" s="61">
        <v>428</v>
      </c>
      <c r="L86" s="65">
        <f t="shared" si="6"/>
        <v>228.31050228310502</v>
      </c>
      <c r="M86" s="66">
        <f t="shared" si="7"/>
        <v>-2283.10502283105</v>
      </c>
      <c r="N86" s="79">
        <f t="shared" si="8"/>
        <v>-2.2831050228310503</v>
      </c>
    </row>
    <row r="87" spans="1:14" s="1" customFormat="1" ht="15.75">
      <c r="A87" s="60">
        <v>9</v>
      </c>
      <c r="B87" s="64">
        <v>43628</v>
      </c>
      <c r="C87" s="60" t="s">
        <v>500</v>
      </c>
      <c r="D87" s="60" t="s">
        <v>21</v>
      </c>
      <c r="E87" s="60" t="s">
        <v>735</v>
      </c>
      <c r="F87" s="61">
        <v>310</v>
      </c>
      <c r="G87" s="61">
        <v>300</v>
      </c>
      <c r="H87" s="61">
        <v>315</v>
      </c>
      <c r="I87" s="61">
        <v>320</v>
      </c>
      <c r="J87" s="61">
        <v>325</v>
      </c>
      <c r="K87" s="61">
        <v>315</v>
      </c>
      <c r="L87" s="65">
        <f t="shared" si="6"/>
        <v>322.5806451612903</v>
      </c>
      <c r="M87" s="66">
        <f t="shared" si="7"/>
        <v>1612.9032258064515</v>
      </c>
      <c r="N87" s="79">
        <f t="shared" si="8"/>
        <v>1.6129032258064515</v>
      </c>
    </row>
    <row r="88" spans="1:14" s="1" customFormat="1" ht="15.75">
      <c r="A88" s="60">
        <v>10</v>
      </c>
      <c r="B88" s="64">
        <v>43626</v>
      </c>
      <c r="C88" s="60" t="s">
        <v>500</v>
      </c>
      <c r="D88" s="60" t="s">
        <v>21</v>
      </c>
      <c r="E88" s="60" t="s">
        <v>315</v>
      </c>
      <c r="F88" s="61">
        <v>119</v>
      </c>
      <c r="G88" s="61">
        <v>115</v>
      </c>
      <c r="H88" s="61">
        <v>121</v>
      </c>
      <c r="I88" s="61">
        <v>123</v>
      </c>
      <c r="J88" s="61">
        <v>125</v>
      </c>
      <c r="K88" s="61">
        <v>121</v>
      </c>
      <c r="L88" s="65">
        <f t="shared" si="6"/>
        <v>840.3361344537815</v>
      </c>
      <c r="M88" s="66">
        <f t="shared" si="7"/>
        <v>1680.672268907563</v>
      </c>
      <c r="N88" s="79">
        <f t="shared" si="8"/>
        <v>1.680672268907563</v>
      </c>
    </row>
    <row r="89" spans="1:14" s="1" customFormat="1" ht="15.75">
      <c r="A89" s="60">
        <v>11</v>
      </c>
      <c r="B89" s="64">
        <v>43623</v>
      </c>
      <c r="C89" s="60" t="s">
        <v>500</v>
      </c>
      <c r="D89" s="60" t="s">
        <v>21</v>
      </c>
      <c r="E89" s="60" t="s">
        <v>282</v>
      </c>
      <c r="F89" s="61">
        <v>792</v>
      </c>
      <c r="G89" s="61">
        <v>777</v>
      </c>
      <c r="H89" s="61">
        <v>800</v>
      </c>
      <c r="I89" s="61">
        <v>808</v>
      </c>
      <c r="J89" s="61">
        <v>814</v>
      </c>
      <c r="K89" s="61">
        <v>777</v>
      </c>
      <c r="L89" s="65">
        <f t="shared" si="6"/>
        <v>126.26262626262626</v>
      </c>
      <c r="M89" s="66">
        <f t="shared" si="7"/>
        <v>-1893.9393939393938</v>
      </c>
      <c r="N89" s="79">
        <f t="shared" si="8"/>
        <v>-1.893939393939394</v>
      </c>
    </row>
    <row r="90" spans="1:12" ht="15.75">
      <c r="A90" s="13" t="s">
        <v>26</v>
      </c>
      <c r="B90" s="14"/>
      <c r="C90" s="15"/>
      <c r="D90" s="16"/>
      <c r="E90" s="17"/>
      <c r="F90" s="17"/>
      <c r="G90" s="18"/>
      <c r="H90" s="19"/>
      <c r="I90" s="19"/>
      <c r="J90" s="19"/>
      <c r="L90" s="21"/>
    </row>
    <row r="91" spans="1:10" ht="15.75">
      <c r="A91" s="13" t="s">
        <v>27</v>
      </c>
      <c r="B91" s="23"/>
      <c r="C91" s="15"/>
      <c r="D91" s="16"/>
      <c r="E91" s="17"/>
      <c r="F91" s="17"/>
      <c r="G91" s="18"/>
      <c r="H91" s="17"/>
      <c r="I91" s="17"/>
      <c r="J91" s="17"/>
    </row>
    <row r="92" spans="1:15" ht="15.75">
      <c r="A92" s="13" t="s">
        <v>27</v>
      </c>
      <c r="B92" s="23"/>
      <c r="C92" s="24"/>
      <c r="D92" s="25"/>
      <c r="E92" s="26"/>
      <c r="F92" s="26"/>
      <c r="G92" s="27"/>
      <c r="H92" s="26"/>
      <c r="I92" s="26"/>
      <c r="J92" s="26"/>
      <c r="O92" s="1"/>
    </row>
    <row r="93" spans="3:9" ht="16.5" thickBot="1">
      <c r="C93" s="26"/>
      <c r="D93" s="26"/>
      <c r="E93" s="26"/>
      <c r="F93" s="29"/>
      <c r="G93" s="30"/>
      <c r="H93" s="31" t="s">
        <v>28</v>
      </c>
      <c r="I93" s="31"/>
    </row>
    <row r="94" spans="3:9" ht="15.75">
      <c r="C94" s="119" t="s">
        <v>29</v>
      </c>
      <c r="D94" s="119"/>
      <c r="E94" s="33">
        <v>11</v>
      </c>
      <c r="F94" s="34">
        <f>F95+F96+F97+F98+F99+F100</f>
        <v>100</v>
      </c>
      <c r="G94" s="35">
        <v>11</v>
      </c>
      <c r="H94" s="36">
        <f>G95/G94%</f>
        <v>72.72727272727273</v>
      </c>
      <c r="I94" s="36"/>
    </row>
    <row r="95" spans="3:9" ht="15.75">
      <c r="C95" s="115" t="s">
        <v>30</v>
      </c>
      <c r="D95" s="115"/>
      <c r="E95" s="37">
        <v>8</v>
      </c>
      <c r="F95" s="38">
        <f>(E95/E94)*100</f>
        <v>72.72727272727273</v>
      </c>
      <c r="G95" s="35">
        <v>8</v>
      </c>
      <c r="H95" s="32"/>
      <c r="I95" s="32"/>
    </row>
    <row r="96" spans="3:9" ht="15.75">
      <c r="C96" s="115" t="s">
        <v>32</v>
      </c>
      <c r="D96" s="115"/>
      <c r="E96" s="37">
        <v>0</v>
      </c>
      <c r="F96" s="38">
        <f>(E96/E94)*100</f>
        <v>0</v>
      </c>
      <c r="G96" s="40"/>
      <c r="H96" s="35"/>
      <c r="I96" s="35"/>
    </row>
    <row r="97" spans="3:9" ht="15.75">
      <c r="C97" s="115" t="s">
        <v>33</v>
      </c>
      <c r="D97" s="115"/>
      <c r="E97" s="37">
        <v>0</v>
      </c>
      <c r="F97" s="38">
        <f>(E97/E94)*100</f>
        <v>0</v>
      </c>
      <c r="G97" s="40"/>
      <c r="H97" s="35"/>
      <c r="I97" s="35"/>
    </row>
    <row r="98" spans="3:9" ht="15.75">
      <c r="C98" s="115" t="s">
        <v>34</v>
      </c>
      <c r="D98" s="115"/>
      <c r="E98" s="37">
        <v>3</v>
      </c>
      <c r="F98" s="38">
        <f>(E98/E94)*100</f>
        <v>27.27272727272727</v>
      </c>
      <c r="G98" s="40"/>
      <c r="H98" s="26" t="s">
        <v>35</v>
      </c>
      <c r="I98" s="26"/>
    </row>
    <row r="99" spans="3:9" ht="15.75">
      <c r="C99" s="115" t="s">
        <v>36</v>
      </c>
      <c r="D99" s="115"/>
      <c r="E99" s="37">
        <v>0</v>
      </c>
      <c r="F99" s="38">
        <f>(E99/E94)*100</f>
        <v>0</v>
      </c>
      <c r="G99" s="40"/>
      <c r="H99" s="26"/>
      <c r="I99" s="26"/>
    </row>
    <row r="100" spans="3:9" ht="16.5" thickBot="1">
      <c r="C100" s="116" t="s">
        <v>37</v>
      </c>
      <c r="D100" s="116"/>
      <c r="E100" s="42"/>
      <c r="F100" s="43">
        <f>(E100/E94)*100</f>
        <v>0</v>
      </c>
      <c r="G100" s="40"/>
      <c r="H100" s="26"/>
      <c r="I100" s="26"/>
    </row>
    <row r="101" spans="1:12" ht="15.75">
      <c r="A101" s="45" t="s">
        <v>38</v>
      </c>
      <c r="B101" s="14"/>
      <c r="C101" s="15"/>
      <c r="D101" s="15"/>
      <c r="E101" s="17"/>
      <c r="F101" s="17"/>
      <c r="G101" s="46"/>
      <c r="H101" s="47"/>
      <c r="I101" s="47"/>
      <c r="J101" s="47"/>
      <c r="L101" s="21"/>
    </row>
    <row r="102" spans="1:12" ht="15.75">
      <c r="A102" s="16" t="s">
        <v>39</v>
      </c>
      <c r="B102" s="14"/>
      <c r="C102" s="48"/>
      <c r="D102" s="49"/>
      <c r="E102" s="50"/>
      <c r="F102" s="47"/>
      <c r="G102" s="46"/>
      <c r="H102" s="47"/>
      <c r="J102" s="47"/>
      <c r="L102" s="21"/>
    </row>
    <row r="103" spans="1:10" ht="15">
      <c r="A103" s="16" t="s">
        <v>40</v>
      </c>
      <c r="B103" s="14"/>
      <c r="C103" s="15"/>
      <c r="D103" s="49"/>
      <c r="E103" s="50"/>
      <c r="F103" s="47"/>
      <c r="G103" s="46"/>
      <c r="H103" s="51"/>
      <c r="J103" s="51"/>
    </row>
    <row r="104" spans="1:13" ht="15.75">
      <c r="A104" s="16" t="s">
        <v>41</v>
      </c>
      <c r="B104" s="48"/>
      <c r="C104" s="15"/>
      <c r="D104" s="49"/>
      <c r="E104" s="50"/>
      <c r="F104" s="47"/>
      <c r="G104" s="52"/>
      <c r="H104" s="51"/>
      <c r="J104" s="47"/>
      <c r="M104" s="21"/>
    </row>
    <row r="105" spans="1:13" ht="15.75">
      <c r="A105" s="16" t="s">
        <v>42</v>
      </c>
      <c r="B105" s="39"/>
      <c r="C105" s="15"/>
      <c r="D105" s="53"/>
      <c r="E105" s="47"/>
      <c r="F105" s="47"/>
      <c r="G105" s="52"/>
      <c r="H105" s="51"/>
      <c r="J105" s="51"/>
      <c r="K105" s="47"/>
      <c r="L105" s="21"/>
      <c r="M105" s="21"/>
    </row>
    <row r="106" spans="1:13" ht="16.5" thickBot="1">
      <c r="A106" s="16" t="s">
        <v>42</v>
      </c>
      <c r="B106" s="39"/>
      <c r="C106" s="15"/>
      <c r="D106" s="53"/>
      <c r="E106" s="47"/>
      <c r="F106" s="47"/>
      <c r="G106" s="52"/>
      <c r="H106" s="51"/>
      <c r="I106" s="51"/>
      <c r="J106" s="51"/>
      <c r="K106" s="47"/>
      <c r="L106" s="21"/>
      <c r="M106" s="21"/>
    </row>
    <row r="107" spans="1:14" ht="15.75" thickBot="1">
      <c r="A107" s="124" t="s">
        <v>0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</row>
    <row r="108" spans="1:14" ht="15.75" thickBo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</row>
    <row r="109" spans="1:14" ht="1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</row>
    <row r="110" spans="1:14" ht="15.75">
      <c r="A110" s="125" t="s">
        <v>616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1:14" ht="15.75">
      <c r="A111" s="125" t="s">
        <v>615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1:14" ht="16.5" thickBot="1">
      <c r="A112" s="126" t="s">
        <v>3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</row>
    <row r="113" spans="1:14" ht="15.75">
      <c r="A113" s="127" t="s">
        <v>716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</row>
    <row r="114" spans="1:14" ht="15.75">
      <c r="A114" s="127" t="s">
        <v>5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</row>
    <row r="115" spans="1:14" ht="15">
      <c r="A115" s="122" t="s">
        <v>6</v>
      </c>
      <c r="B115" s="117" t="s">
        <v>7</v>
      </c>
      <c r="C115" s="117" t="s">
        <v>8</v>
      </c>
      <c r="D115" s="122" t="s">
        <v>9</v>
      </c>
      <c r="E115" s="117" t="s">
        <v>10</v>
      </c>
      <c r="F115" s="117" t="s">
        <v>11</v>
      </c>
      <c r="G115" s="117" t="s">
        <v>12</v>
      </c>
      <c r="H115" s="117" t="s">
        <v>13</v>
      </c>
      <c r="I115" s="117" t="s">
        <v>14</v>
      </c>
      <c r="J115" s="117" t="s">
        <v>15</v>
      </c>
      <c r="K115" s="120" t="s">
        <v>16</v>
      </c>
      <c r="L115" s="117" t="s">
        <v>17</v>
      </c>
      <c r="M115" s="117" t="s">
        <v>18</v>
      </c>
      <c r="N115" s="117" t="s">
        <v>19</v>
      </c>
    </row>
    <row r="116" spans="1:14" ht="15">
      <c r="A116" s="122"/>
      <c r="B116" s="117"/>
      <c r="C116" s="117"/>
      <c r="D116" s="122"/>
      <c r="E116" s="117"/>
      <c r="F116" s="117"/>
      <c r="G116" s="117"/>
      <c r="H116" s="117"/>
      <c r="I116" s="117"/>
      <c r="J116" s="117"/>
      <c r="K116" s="120"/>
      <c r="L116" s="117"/>
      <c r="M116" s="117"/>
      <c r="N116" s="117"/>
    </row>
    <row r="117" spans="1:14" s="1" customFormat="1" ht="15.75">
      <c r="A117" s="60">
        <v>1</v>
      </c>
      <c r="B117" s="64">
        <v>43615</v>
      </c>
      <c r="C117" s="60" t="s">
        <v>500</v>
      </c>
      <c r="D117" s="60" t="s">
        <v>21</v>
      </c>
      <c r="E117" s="60" t="s">
        <v>638</v>
      </c>
      <c r="F117" s="61">
        <v>232</v>
      </c>
      <c r="G117" s="61">
        <v>226</v>
      </c>
      <c r="H117" s="61">
        <v>235</v>
      </c>
      <c r="I117" s="61">
        <v>238</v>
      </c>
      <c r="J117" s="61">
        <v>241</v>
      </c>
      <c r="K117" s="61">
        <v>235</v>
      </c>
      <c r="L117" s="65">
        <f aca="true" t="shared" si="9" ref="L117:L127">100000/F117</f>
        <v>431.0344827586207</v>
      </c>
      <c r="M117" s="66">
        <f>IF(D117="BUY",(K117-F117)*(L117),(F117-K117)*(L117))</f>
        <v>1293.103448275862</v>
      </c>
      <c r="N117" s="79">
        <f>M117/(L117)/F117%</f>
        <v>1.293103448275862</v>
      </c>
    </row>
    <row r="118" spans="1:14" s="1" customFormat="1" ht="15.75">
      <c r="A118" s="60">
        <v>2</v>
      </c>
      <c r="B118" s="64">
        <v>43609</v>
      </c>
      <c r="C118" s="60" t="s">
        <v>500</v>
      </c>
      <c r="D118" s="60" t="s">
        <v>21</v>
      </c>
      <c r="E118" s="60" t="s">
        <v>93</v>
      </c>
      <c r="F118" s="61">
        <v>377</v>
      </c>
      <c r="G118" s="61">
        <v>368</v>
      </c>
      <c r="H118" s="61">
        <v>382</v>
      </c>
      <c r="I118" s="61">
        <v>387</v>
      </c>
      <c r="J118" s="61">
        <v>392</v>
      </c>
      <c r="K118" s="61">
        <v>368</v>
      </c>
      <c r="L118" s="65">
        <f>100000/F118</f>
        <v>265.2519893899204</v>
      </c>
      <c r="M118" s="66">
        <f>IF(D118="BUY",(K118-F118)*(L118),(F118-K118)*(L118))</f>
        <v>-2387.2679045092837</v>
      </c>
      <c r="N118" s="79">
        <f>M118/(L118)/F118%</f>
        <v>-2.387267904509284</v>
      </c>
    </row>
    <row r="119" spans="1:14" s="1" customFormat="1" ht="15.75">
      <c r="A119" s="60">
        <v>3</v>
      </c>
      <c r="B119" s="64">
        <v>43607</v>
      </c>
      <c r="C119" s="60" t="s">
        <v>500</v>
      </c>
      <c r="D119" s="60" t="s">
        <v>21</v>
      </c>
      <c r="E119" s="60" t="s">
        <v>426</v>
      </c>
      <c r="F119" s="61">
        <v>447</v>
      </c>
      <c r="G119" s="61">
        <v>437</v>
      </c>
      <c r="H119" s="61">
        <v>452</v>
      </c>
      <c r="I119" s="61">
        <v>457</v>
      </c>
      <c r="J119" s="61">
        <v>462</v>
      </c>
      <c r="K119" s="61">
        <v>462</v>
      </c>
      <c r="L119" s="65">
        <f>100000/F119</f>
        <v>223.71364653243847</v>
      </c>
      <c r="M119" s="66">
        <f>IF(D119="BUY",(K119-F119)*(L119),(F119-K119)*(L119))</f>
        <v>3355.7046979865772</v>
      </c>
      <c r="N119" s="79">
        <f>M119/(L119)/F119%</f>
        <v>3.3557046979865772</v>
      </c>
    </row>
    <row r="120" spans="1:14" s="1" customFormat="1" ht="15.75">
      <c r="A120" s="60">
        <v>4</v>
      </c>
      <c r="B120" s="64">
        <v>43601</v>
      </c>
      <c r="C120" s="60" t="s">
        <v>500</v>
      </c>
      <c r="D120" s="60" t="s">
        <v>21</v>
      </c>
      <c r="E120" s="60" t="s">
        <v>494</v>
      </c>
      <c r="F120" s="61">
        <v>591</v>
      </c>
      <c r="G120" s="61">
        <v>579</v>
      </c>
      <c r="H120" s="61">
        <v>597</v>
      </c>
      <c r="I120" s="61">
        <v>604</v>
      </c>
      <c r="J120" s="61">
        <v>611</v>
      </c>
      <c r="K120" s="61">
        <v>597</v>
      </c>
      <c r="L120" s="65">
        <f>100000/F120</f>
        <v>169.20473773265653</v>
      </c>
      <c r="M120" s="66">
        <f>IF(D120="BUY",(K120-F120)*(L120),(F120-K120)*(L120))</f>
        <v>1015.2284263959391</v>
      </c>
      <c r="N120" s="79">
        <f>M120/(L120)/F120%</f>
        <v>1.015228426395939</v>
      </c>
    </row>
    <row r="121" spans="1:14" s="1" customFormat="1" ht="15.75">
      <c r="A121" s="60">
        <v>5</v>
      </c>
      <c r="B121" s="64">
        <v>43598</v>
      </c>
      <c r="C121" s="60" t="s">
        <v>500</v>
      </c>
      <c r="D121" s="60" t="s">
        <v>21</v>
      </c>
      <c r="E121" s="60" t="s">
        <v>570</v>
      </c>
      <c r="F121" s="61">
        <v>490</v>
      </c>
      <c r="G121" s="61">
        <v>482</v>
      </c>
      <c r="H121" s="61">
        <v>495</v>
      </c>
      <c r="I121" s="61">
        <v>500</v>
      </c>
      <c r="J121" s="61">
        <v>505</v>
      </c>
      <c r="K121" s="61">
        <v>482</v>
      </c>
      <c r="L121" s="65">
        <f t="shared" si="9"/>
        <v>204.08163265306123</v>
      </c>
      <c r="M121" s="66">
        <f>IF(D121="BUY",(K121-F121)*(L121),(F121-K121)*(L121))</f>
        <v>-1632.6530612244899</v>
      </c>
      <c r="N121" s="79">
        <f>M121/(L121)/F121%</f>
        <v>-1.6326530612244896</v>
      </c>
    </row>
    <row r="122" spans="1:14" s="1" customFormat="1" ht="15.75">
      <c r="A122" s="60">
        <v>6</v>
      </c>
      <c r="B122" s="64">
        <v>43595</v>
      </c>
      <c r="C122" s="60" t="s">
        <v>500</v>
      </c>
      <c r="D122" s="60" t="s">
        <v>21</v>
      </c>
      <c r="E122" s="60" t="s">
        <v>628</v>
      </c>
      <c r="F122" s="61">
        <v>778</v>
      </c>
      <c r="G122" s="61">
        <v>764</v>
      </c>
      <c r="H122" s="61">
        <v>786</v>
      </c>
      <c r="I122" s="61">
        <v>794</v>
      </c>
      <c r="J122" s="61">
        <v>802</v>
      </c>
      <c r="K122" s="61">
        <v>794</v>
      </c>
      <c r="L122" s="65">
        <f t="shared" si="9"/>
        <v>128.53470437017995</v>
      </c>
      <c r="M122" s="66">
        <f aca="true" t="shared" si="10" ref="M122:M127">IF(D122="BUY",(K122-F122)*(L122),(F122-K122)*(L122))</f>
        <v>2056.5552699228792</v>
      </c>
      <c r="N122" s="79">
        <f aca="true" t="shared" si="11" ref="N122:N127">M122/(L122)/F122%</f>
        <v>2.056555269922879</v>
      </c>
    </row>
    <row r="123" spans="1:14" s="1" customFormat="1" ht="15.75">
      <c r="A123" s="60">
        <v>7</v>
      </c>
      <c r="B123" s="64">
        <v>43594</v>
      </c>
      <c r="C123" s="60" t="s">
        <v>500</v>
      </c>
      <c r="D123" s="60" t="s">
        <v>21</v>
      </c>
      <c r="E123" s="60" t="s">
        <v>224</v>
      </c>
      <c r="F123" s="61">
        <v>149</v>
      </c>
      <c r="G123" s="61">
        <v>144</v>
      </c>
      <c r="H123" s="61">
        <v>152</v>
      </c>
      <c r="I123" s="61">
        <v>155</v>
      </c>
      <c r="J123" s="61">
        <v>158</v>
      </c>
      <c r="K123" s="61">
        <v>152</v>
      </c>
      <c r="L123" s="65">
        <f t="shared" si="9"/>
        <v>671.1409395973154</v>
      </c>
      <c r="M123" s="66">
        <f t="shared" si="10"/>
        <v>2013.4228187919462</v>
      </c>
      <c r="N123" s="79">
        <f t="shared" si="11"/>
        <v>2.0134228187919465</v>
      </c>
    </row>
    <row r="124" spans="1:14" s="1" customFormat="1" ht="15.75">
      <c r="A124" s="60">
        <v>8</v>
      </c>
      <c r="B124" s="64">
        <v>43594</v>
      </c>
      <c r="C124" s="60" t="s">
        <v>500</v>
      </c>
      <c r="D124" s="60" t="s">
        <v>21</v>
      </c>
      <c r="E124" s="60" t="s">
        <v>721</v>
      </c>
      <c r="F124" s="61">
        <v>930</v>
      </c>
      <c r="G124" s="61">
        <v>912</v>
      </c>
      <c r="H124" s="61">
        <v>940</v>
      </c>
      <c r="I124" s="61">
        <v>950</v>
      </c>
      <c r="J124" s="61">
        <v>960</v>
      </c>
      <c r="K124" s="61">
        <v>912</v>
      </c>
      <c r="L124" s="65">
        <f t="shared" si="9"/>
        <v>107.52688172043011</v>
      </c>
      <c r="M124" s="66">
        <f t="shared" si="10"/>
        <v>-1935.483870967742</v>
      </c>
      <c r="N124" s="79">
        <f t="shared" si="11"/>
        <v>-1.9354838709677418</v>
      </c>
    </row>
    <row r="125" spans="1:14" s="1" customFormat="1" ht="15.75">
      <c r="A125" s="60">
        <v>9</v>
      </c>
      <c r="B125" s="64">
        <v>43591</v>
      </c>
      <c r="C125" s="60" t="s">
        <v>500</v>
      </c>
      <c r="D125" s="60" t="s">
        <v>21</v>
      </c>
      <c r="E125" s="60" t="s">
        <v>224</v>
      </c>
      <c r="F125" s="61">
        <v>134</v>
      </c>
      <c r="G125" s="61">
        <v>129</v>
      </c>
      <c r="H125" s="61">
        <v>136.5</v>
      </c>
      <c r="I125" s="61">
        <v>139</v>
      </c>
      <c r="J125" s="61">
        <v>141.5</v>
      </c>
      <c r="K125" s="61">
        <v>129</v>
      </c>
      <c r="L125" s="65">
        <f t="shared" si="9"/>
        <v>746.2686567164179</v>
      </c>
      <c r="M125" s="66">
        <f t="shared" si="10"/>
        <v>-3731.3432835820895</v>
      </c>
      <c r="N125" s="79">
        <f t="shared" si="11"/>
        <v>-3.731343283582089</v>
      </c>
    </row>
    <row r="126" spans="1:14" s="1" customFormat="1" ht="15.75">
      <c r="A126" s="60">
        <v>10</v>
      </c>
      <c r="B126" s="64">
        <v>43588</v>
      </c>
      <c r="C126" s="60" t="s">
        <v>500</v>
      </c>
      <c r="D126" s="60" t="s">
        <v>21</v>
      </c>
      <c r="E126" s="60" t="s">
        <v>386</v>
      </c>
      <c r="F126" s="61">
        <v>119</v>
      </c>
      <c r="G126" s="61">
        <v>115</v>
      </c>
      <c r="H126" s="61">
        <v>121</v>
      </c>
      <c r="I126" s="61">
        <v>123</v>
      </c>
      <c r="J126" s="61">
        <v>125</v>
      </c>
      <c r="K126" s="61">
        <v>115</v>
      </c>
      <c r="L126" s="65">
        <f t="shared" si="9"/>
        <v>840.3361344537815</v>
      </c>
      <c r="M126" s="66">
        <f t="shared" si="10"/>
        <v>-3361.344537815126</v>
      </c>
      <c r="N126" s="79">
        <f t="shared" si="11"/>
        <v>-3.361344537815126</v>
      </c>
    </row>
    <row r="127" spans="1:14" ht="15.75">
      <c r="A127" s="60">
        <v>11</v>
      </c>
      <c r="B127" s="64">
        <v>43587</v>
      </c>
      <c r="C127" s="60" t="s">
        <v>500</v>
      </c>
      <c r="D127" s="60" t="s">
        <v>21</v>
      </c>
      <c r="E127" s="60" t="s">
        <v>713</v>
      </c>
      <c r="F127" s="61">
        <v>195.5</v>
      </c>
      <c r="G127" s="61">
        <v>190.5</v>
      </c>
      <c r="H127" s="61">
        <v>199</v>
      </c>
      <c r="I127" s="61">
        <v>202</v>
      </c>
      <c r="J127" s="61">
        <v>205</v>
      </c>
      <c r="K127" s="61">
        <v>199</v>
      </c>
      <c r="L127" s="65">
        <f t="shared" si="9"/>
        <v>511.5089514066496</v>
      </c>
      <c r="M127" s="66">
        <f t="shared" si="10"/>
        <v>1790.2813299232737</v>
      </c>
      <c r="N127" s="79">
        <f t="shared" si="11"/>
        <v>1.7902813299232736</v>
      </c>
    </row>
    <row r="128" spans="1:12" ht="15.75">
      <c r="A128" s="13" t="s">
        <v>26</v>
      </c>
      <c r="B128" s="14"/>
      <c r="C128" s="15"/>
      <c r="D128" s="16"/>
      <c r="E128" s="17"/>
      <c r="F128" s="17"/>
      <c r="G128" s="18"/>
      <c r="H128" s="19"/>
      <c r="I128" s="19"/>
      <c r="J128" s="19"/>
      <c r="L128" s="21"/>
    </row>
    <row r="129" spans="1:10" ht="15.75">
      <c r="A129" s="13" t="s">
        <v>27</v>
      </c>
      <c r="B129" s="23"/>
      <c r="C129" s="15"/>
      <c r="D129" s="16"/>
      <c r="E129" s="17"/>
      <c r="F129" s="17"/>
      <c r="G129" s="18"/>
      <c r="H129" s="17"/>
      <c r="I129" s="17"/>
      <c r="J129" s="17"/>
    </row>
    <row r="130" spans="1:10" ht="15.75">
      <c r="A130" s="13" t="s">
        <v>27</v>
      </c>
      <c r="B130" s="23"/>
      <c r="C130" s="24"/>
      <c r="D130" s="25"/>
      <c r="E130" s="26"/>
      <c r="F130" s="26"/>
      <c r="G130" s="27"/>
      <c r="H130" s="26"/>
      <c r="I130" s="26"/>
      <c r="J130" s="26"/>
    </row>
    <row r="131" spans="3:9" ht="16.5" thickBot="1">
      <c r="C131" s="26"/>
      <c r="D131" s="26"/>
      <c r="E131" s="26"/>
      <c r="F131" s="29"/>
      <c r="G131" s="30"/>
      <c r="H131" s="31" t="s">
        <v>28</v>
      </c>
      <c r="I131" s="31"/>
    </row>
    <row r="132" spans="3:9" ht="15.75">
      <c r="C132" s="119" t="s">
        <v>29</v>
      </c>
      <c r="D132" s="119"/>
      <c r="E132" s="33">
        <v>11</v>
      </c>
      <c r="F132" s="34">
        <f>F133+F134+F135+F136+F137+F138</f>
        <v>100</v>
      </c>
      <c r="G132" s="35">
        <v>11</v>
      </c>
      <c r="H132" s="36">
        <f>G133/G132%</f>
        <v>54.54545454545455</v>
      </c>
      <c r="I132" s="36"/>
    </row>
    <row r="133" spans="3:15" ht="15.75">
      <c r="C133" s="115" t="s">
        <v>30</v>
      </c>
      <c r="D133" s="115"/>
      <c r="E133" s="37">
        <v>6</v>
      </c>
      <c r="F133" s="38">
        <f>(E133/E132)*100</f>
        <v>54.54545454545454</v>
      </c>
      <c r="G133" s="35">
        <v>6</v>
      </c>
      <c r="H133" s="32"/>
      <c r="I133" s="32"/>
      <c r="O133" s="1"/>
    </row>
    <row r="134" spans="3:9" ht="15.75">
      <c r="C134" s="115" t="s">
        <v>32</v>
      </c>
      <c r="D134" s="115"/>
      <c r="E134" s="37">
        <v>0</v>
      </c>
      <c r="F134" s="38">
        <f>(E134/E132)*100</f>
        <v>0</v>
      </c>
      <c r="G134" s="40"/>
      <c r="H134" s="35"/>
      <c r="I134" s="35"/>
    </row>
    <row r="135" spans="3:9" ht="15.75">
      <c r="C135" s="115" t="s">
        <v>33</v>
      </c>
      <c r="D135" s="115"/>
      <c r="E135" s="37">
        <v>0</v>
      </c>
      <c r="F135" s="38">
        <f>(E135/E132)*100</f>
        <v>0</v>
      </c>
      <c r="G135" s="40"/>
      <c r="H135" s="35"/>
      <c r="I135" s="35"/>
    </row>
    <row r="136" spans="3:9" ht="15.75">
      <c r="C136" s="115" t="s">
        <v>34</v>
      </c>
      <c r="D136" s="115"/>
      <c r="E136" s="37">
        <v>5</v>
      </c>
      <c r="F136" s="38">
        <f>(E136/E132)*100</f>
        <v>45.45454545454545</v>
      </c>
      <c r="G136" s="40"/>
      <c r="H136" s="26" t="s">
        <v>35</v>
      </c>
      <c r="I136" s="26"/>
    </row>
    <row r="137" spans="3:9" ht="15.75">
      <c r="C137" s="115" t="s">
        <v>36</v>
      </c>
      <c r="D137" s="115"/>
      <c r="E137" s="37">
        <v>0</v>
      </c>
      <c r="F137" s="38">
        <f>(E137/E132)*100</f>
        <v>0</v>
      </c>
      <c r="G137" s="40"/>
      <c r="H137" s="26"/>
      <c r="I137" s="26"/>
    </row>
    <row r="138" spans="3:9" ht="16.5" thickBot="1">
      <c r="C138" s="116" t="s">
        <v>37</v>
      </c>
      <c r="D138" s="116"/>
      <c r="E138" s="42"/>
      <c r="F138" s="43">
        <f>(E138/E132)*100</f>
        <v>0</v>
      </c>
      <c r="G138" s="40"/>
      <c r="H138" s="26"/>
      <c r="I138" s="26"/>
    </row>
    <row r="139" spans="1:12" ht="15.75">
      <c r="A139" s="45" t="s">
        <v>38</v>
      </c>
      <c r="B139" s="14"/>
      <c r="C139" s="15"/>
      <c r="D139" s="15"/>
      <c r="E139" s="17"/>
      <c r="F139" s="17"/>
      <c r="G139" s="46"/>
      <c r="H139" s="47"/>
      <c r="I139" s="47"/>
      <c r="J139" s="47"/>
      <c r="L139" s="21"/>
    </row>
    <row r="140" spans="1:12" ht="15.75">
      <c r="A140" s="16" t="s">
        <v>39</v>
      </c>
      <c r="B140" s="14"/>
      <c r="C140" s="48"/>
      <c r="D140" s="49"/>
      <c r="E140" s="50"/>
      <c r="F140" s="47"/>
      <c r="G140" s="46"/>
      <c r="H140" s="47"/>
      <c r="J140" s="47"/>
      <c r="L140" s="21"/>
    </row>
    <row r="141" spans="1:10" ht="15">
      <c r="A141" s="16" t="s">
        <v>40</v>
      </c>
      <c r="B141" s="14"/>
      <c r="C141" s="15"/>
      <c r="D141" s="49"/>
      <c r="E141" s="50"/>
      <c r="F141" s="47"/>
      <c r="G141" s="46"/>
      <c r="H141" s="51"/>
      <c r="J141" s="51"/>
    </row>
    <row r="142" spans="1:13" ht="15.75">
      <c r="A142" s="16" t="s">
        <v>41</v>
      </c>
      <c r="B142" s="48"/>
      <c r="C142" s="15"/>
      <c r="D142" s="49"/>
      <c r="E142" s="50"/>
      <c r="F142" s="47"/>
      <c r="G142" s="52"/>
      <c r="H142" s="51"/>
      <c r="J142" s="47"/>
      <c r="M142" s="21"/>
    </row>
    <row r="143" spans="1:13" ht="15.75">
      <c r="A143" s="16" t="s">
        <v>42</v>
      </c>
      <c r="B143" s="39"/>
      <c r="C143" s="15"/>
      <c r="D143" s="53"/>
      <c r="E143" s="47"/>
      <c r="F143" s="47"/>
      <c r="G143" s="52"/>
      <c r="H143" s="51"/>
      <c r="J143" s="51"/>
      <c r="K143" s="47"/>
      <c r="L143" s="21"/>
      <c r="M143" s="21"/>
    </row>
    <row r="144" spans="1:13" ht="16.5" thickBot="1">
      <c r="A144" s="16" t="s">
        <v>42</v>
      </c>
      <c r="B144" s="39"/>
      <c r="C144" s="15"/>
      <c r="D144" s="53"/>
      <c r="E144" s="47"/>
      <c r="F144" s="47"/>
      <c r="G144" s="52"/>
      <c r="H144" s="51"/>
      <c r="I144" s="51"/>
      <c r="J144" s="51"/>
      <c r="K144" s="47"/>
      <c r="L144" s="21"/>
      <c r="M144" s="21"/>
    </row>
    <row r="145" spans="1:14" ht="15.75" thickBot="1">
      <c r="A145" s="124" t="s">
        <v>0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1:14" ht="15.75" thickBot="1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</row>
    <row r="147" spans="1:14" ht="1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</row>
    <row r="148" spans="1:14" ht="15.75">
      <c r="A148" s="125" t="s">
        <v>616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1:14" ht="15.75">
      <c r="A149" s="125" t="s">
        <v>615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1:14" ht="16.5" thickBot="1">
      <c r="A150" s="126" t="s">
        <v>3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</row>
    <row r="151" spans="1:14" ht="15.75">
      <c r="A151" s="127" t="s">
        <v>705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</row>
    <row r="152" spans="1:14" ht="15.75">
      <c r="A152" s="127" t="s">
        <v>5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</row>
    <row r="153" spans="1:14" ht="15">
      <c r="A153" s="122" t="s">
        <v>6</v>
      </c>
      <c r="B153" s="117" t="s">
        <v>7</v>
      </c>
      <c r="C153" s="117" t="s">
        <v>8</v>
      </c>
      <c r="D153" s="122" t="s">
        <v>9</v>
      </c>
      <c r="E153" s="117" t="s">
        <v>10</v>
      </c>
      <c r="F153" s="117" t="s">
        <v>11</v>
      </c>
      <c r="G153" s="117" t="s">
        <v>12</v>
      </c>
      <c r="H153" s="117" t="s">
        <v>13</v>
      </c>
      <c r="I153" s="117" t="s">
        <v>14</v>
      </c>
      <c r="J153" s="117" t="s">
        <v>15</v>
      </c>
      <c r="K153" s="120" t="s">
        <v>16</v>
      </c>
      <c r="L153" s="117" t="s">
        <v>17</v>
      </c>
      <c r="M153" s="117" t="s">
        <v>18</v>
      </c>
      <c r="N153" s="117" t="s">
        <v>19</v>
      </c>
    </row>
    <row r="154" spans="1:14" ht="15">
      <c r="A154" s="122"/>
      <c r="B154" s="117"/>
      <c r="C154" s="117"/>
      <c r="D154" s="122"/>
      <c r="E154" s="117"/>
      <c r="F154" s="117"/>
      <c r="G154" s="117"/>
      <c r="H154" s="117"/>
      <c r="I154" s="117"/>
      <c r="J154" s="117"/>
      <c r="K154" s="120"/>
      <c r="L154" s="117"/>
      <c r="M154" s="117"/>
      <c r="N154" s="117"/>
    </row>
    <row r="155" spans="1:14" s="1" customFormat="1" ht="15.75">
      <c r="A155" s="60">
        <v>1</v>
      </c>
      <c r="B155" s="64">
        <v>43585</v>
      </c>
      <c r="C155" s="60" t="s">
        <v>500</v>
      </c>
      <c r="D155" s="60" t="s">
        <v>21</v>
      </c>
      <c r="E155" s="60" t="s">
        <v>714</v>
      </c>
      <c r="F155" s="61">
        <v>289</v>
      </c>
      <c r="G155" s="61">
        <v>283</v>
      </c>
      <c r="H155" s="61">
        <v>292</v>
      </c>
      <c r="I155" s="61">
        <v>295</v>
      </c>
      <c r="J155" s="61">
        <v>298</v>
      </c>
      <c r="K155" s="61">
        <v>295</v>
      </c>
      <c r="L155" s="65">
        <f aca="true" t="shared" si="12" ref="L155:L162">100000/F155</f>
        <v>346.02076124567475</v>
      </c>
      <c r="M155" s="66">
        <f aca="true" t="shared" si="13" ref="M155:M162">IF(D155="BUY",(K155-F155)*(L155),(F155-K155)*(L155))</f>
        <v>2076.1245674740485</v>
      </c>
      <c r="N155" s="79">
        <f aca="true" t="shared" si="14" ref="N155:N162">M155/(L155)/F155%</f>
        <v>2.0761245674740483</v>
      </c>
    </row>
    <row r="156" spans="1:14" s="1" customFormat="1" ht="15.75">
      <c r="A156" s="60">
        <v>2</v>
      </c>
      <c r="B156" s="64">
        <v>43581</v>
      </c>
      <c r="C156" s="60" t="s">
        <v>500</v>
      </c>
      <c r="D156" s="60" t="s">
        <v>21</v>
      </c>
      <c r="E156" s="60" t="s">
        <v>713</v>
      </c>
      <c r="F156" s="61">
        <v>195.5</v>
      </c>
      <c r="G156" s="61">
        <v>190.5</v>
      </c>
      <c r="H156" s="61">
        <v>199</v>
      </c>
      <c r="I156" s="61">
        <v>202</v>
      </c>
      <c r="J156" s="61">
        <v>205</v>
      </c>
      <c r="K156" s="61">
        <v>199</v>
      </c>
      <c r="L156" s="65">
        <f t="shared" si="12"/>
        <v>511.5089514066496</v>
      </c>
      <c r="M156" s="66">
        <f t="shared" si="13"/>
        <v>1790.2813299232737</v>
      </c>
      <c r="N156" s="79">
        <f t="shared" si="14"/>
        <v>1.7902813299232736</v>
      </c>
    </row>
    <row r="157" spans="1:14" s="1" customFormat="1" ht="15.75">
      <c r="A157" s="60">
        <v>3</v>
      </c>
      <c r="B157" s="64">
        <v>43579</v>
      </c>
      <c r="C157" s="60" t="s">
        <v>500</v>
      </c>
      <c r="D157" s="60" t="s">
        <v>21</v>
      </c>
      <c r="E157" s="60" t="s">
        <v>711</v>
      </c>
      <c r="F157" s="61">
        <v>111.5</v>
      </c>
      <c r="G157" s="61">
        <v>108</v>
      </c>
      <c r="H157" s="61">
        <v>113.5</v>
      </c>
      <c r="I157" s="61">
        <v>115.5</v>
      </c>
      <c r="J157" s="61">
        <v>117.5</v>
      </c>
      <c r="K157" s="61">
        <v>108</v>
      </c>
      <c r="L157" s="65">
        <f t="shared" si="12"/>
        <v>896.8609865470852</v>
      </c>
      <c r="M157" s="66">
        <f t="shared" si="13"/>
        <v>-3139.013452914798</v>
      </c>
      <c r="N157" s="79">
        <f t="shared" si="14"/>
        <v>-3.1390134529147984</v>
      </c>
    </row>
    <row r="158" spans="1:14" s="1" customFormat="1" ht="15.75">
      <c r="A158" s="60">
        <v>4</v>
      </c>
      <c r="B158" s="64">
        <v>43570</v>
      </c>
      <c r="C158" s="60" t="s">
        <v>500</v>
      </c>
      <c r="D158" s="60" t="s">
        <v>21</v>
      </c>
      <c r="E158" s="60" t="s">
        <v>86</v>
      </c>
      <c r="F158" s="61">
        <v>868</v>
      </c>
      <c r="G158" s="61">
        <v>853</v>
      </c>
      <c r="H158" s="61">
        <v>876</v>
      </c>
      <c r="I158" s="61">
        <v>884</v>
      </c>
      <c r="J158" s="61">
        <v>892</v>
      </c>
      <c r="K158" s="61">
        <v>876</v>
      </c>
      <c r="L158" s="65">
        <f t="shared" si="12"/>
        <v>115.2073732718894</v>
      </c>
      <c r="M158" s="66">
        <f t="shared" si="13"/>
        <v>921.6589861751152</v>
      </c>
      <c r="N158" s="79">
        <f t="shared" si="14"/>
        <v>0.9216589861751152</v>
      </c>
    </row>
    <row r="159" spans="1:14" s="1" customFormat="1" ht="15.75">
      <c r="A159" s="60">
        <v>5</v>
      </c>
      <c r="B159" s="64">
        <v>43567</v>
      </c>
      <c r="C159" s="60" t="s">
        <v>500</v>
      </c>
      <c r="D159" s="60" t="s">
        <v>21</v>
      </c>
      <c r="E159" s="60" t="s">
        <v>145</v>
      </c>
      <c r="F159" s="61">
        <v>117</v>
      </c>
      <c r="G159" s="61">
        <v>113</v>
      </c>
      <c r="H159" s="61">
        <v>119</v>
      </c>
      <c r="I159" s="61">
        <v>1121</v>
      </c>
      <c r="J159" s="61">
        <v>123</v>
      </c>
      <c r="K159" s="61">
        <v>123</v>
      </c>
      <c r="L159" s="65">
        <f t="shared" si="12"/>
        <v>854.7008547008547</v>
      </c>
      <c r="M159" s="66">
        <f t="shared" si="13"/>
        <v>5128.205128205129</v>
      </c>
      <c r="N159" s="79">
        <f t="shared" si="14"/>
        <v>5.1282051282051295</v>
      </c>
    </row>
    <row r="160" spans="1:14" ht="15.75">
      <c r="A160" s="60">
        <v>6</v>
      </c>
      <c r="B160" s="64">
        <v>43532</v>
      </c>
      <c r="C160" s="60" t="s">
        <v>500</v>
      </c>
      <c r="D160" s="60" t="s">
        <v>21</v>
      </c>
      <c r="E160" s="60" t="s">
        <v>631</v>
      </c>
      <c r="F160" s="61">
        <v>185</v>
      </c>
      <c r="G160" s="61">
        <v>180</v>
      </c>
      <c r="H160" s="61">
        <v>187.5</v>
      </c>
      <c r="I160" s="61">
        <v>200</v>
      </c>
      <c r="J160" s="61">
        <v>200.5</v>
      </c>
      <c r="K160" s="61">
        <v>187.5</v>
      </c>
      <c r="L160" s="65">
        <f t="shared" si="12"/>
        <v>540.5405405405405</v>
      </c>
      <c r="M160" s="66">
        <f t="shared" si="13"/>
        <v>1351.3513513513512</v>
      </c>
      <c r="N160" s="79">
        <f t="shared" si="14"/>
        <v>1.3513513513513513</v>
      </c>
    </row>
    <row r="161" spans="1:16" ht="15.75">
      <c r="A161" s="60">
        <v>7</v>
      </c>
      <c r="B161" s="64">
        <v>43528</v>
      </c>
      <c r="C161" s="60" t="s">
        <v>500</v>
      </c>
      <c r="D161" s="60" t="s">
        <v>21</v>
      </c>
      <c r="E161" s="60" t="s">
        <v>79</v>
      </c>
      <c r="F161" s="61">
        <v>788</v>
      </c>
      <c r="G161" s="61">
        <v>763</v>
      </c>
      <c r="H161" s="61">
        <v>796</v>
      </c>
      <c r="I161" s="61">
        <v>804</v>
      </c>
      <c r="J161" s="61">
        <v>812</v>
      </c>
      <c r="K161" s="61">
        <v>796</v>
      </c>
      <c r="L161" s="65">
        <f t="shared" si="12"/>
        <v>126.90355329949239</v>
      </c>
      <c r="M161" s="66">
        <f t="shared" si="13"/>
        <v>1015.2284263959391</v>
      </c>
      <c r="N161" s="79">
        <f t="shared" si="14"/>
        <v>1.015228426395939</v>
      </c>
      <c r="O161" s="1"/>
      <c r="P161" s="1"/>
    </row>
    <row r="162" spans="1:14" s="1" customFormat="1" ht="15.75">
      <c r="A162" s="60">
        <v>8</v>
      </c>
      <c r="B162" s="64">
        <v>43557</v>
      </c>
      <c r="C162" s="60" t="s">
        <v>500</v>
      </c>
      <c r="D162" s="60" t="s">
        <v>21</v>
      </c>
      <c r="E162" s="60" t="s">
        <v>441</v>
      </c>
      <c r="F162" s="61">
        <v>204</v>
      </c>
      <c r="G162" s="61">
        <v>200</v>
      </c>
      <c r="H162" s="61">
        <v>206</v>
      </c>
      <c r="I162" s="61">
        <v>208</v>
      </c>
      <c r="J162" s="61">
        <v>210</v>
      </c>
      <c r="K162" s="61">
        <v>210</v>
      </c>
      <c r="L162" s="65">
        <f t="shared" si="12"/>
        <v>490.19607843137254</v>
      </c>
      <c r="M162" s="66">
        <f t="shared" si="13"/>
        <v>2941.176470588235</v>
      </c>
      <c r="N162" s="79">
        <f t="shared" si="14"/>
        <v>2.941176470588235</v>
      </c>
    </row>
    <row r="163" spans="1:16" ht="15.75">
      <c r="A163" s="13" t="s">
        <v>26</v>
      </c>
      <c r="B163" s="14"/>
      <c r="C163" s="15"/>
      <c r="D163" s="16"/>
      <c r="E163" s="17"/>
      <c r="F163" s="17"/>
      <c r="G163" s="18"/>
      <c r="H163" s="19"/>
      <c r="I163" s="19"/>
      <c r="J163" s="19"/>
      <c r="L163" s="21"/>
      <c r="O163" s="1"/>
      <c r="P163" s="1"/>
    </row>
    <row r="164" spans="1:16" ht="15.75">
      <c r="A164" s="13" t="s">
        <v>27</v>
      </c>
      <c r="B164" s="23"/>
      <c r="C164" s="15"/>
      <c r="D164" s="16"/>
      <c r="E164" s="17"/>
      <c r="F164" s="17"/>
      <c r="G164" s="18"/>
      <c r="H164" s="17"/>
      <c r="I164" s="17"/>
      <c r="J164" s="17"/>
      <c r="O164" s="1"/>
      <c r="P164" s="1"/>
    </row>
    <row r="165" spans="1:10" ht="15.75">
      <c r="A165" s="13" t="s">
        <v>27</v>
      </c>
      <c r="B165" s="23"/>
      <c r="C165" s="24"/>
      <c r="D165" s="25"/>
      <c r="E165" s="26"/>
      <c r="F165" s="26"/>
      <c r="G165" s="27"/>
      <c r="H165" s="26"/>
      <c r="I165" s="26"/>
      <c r="J165" s="26"/>
    </row>
    <row r="166" spans="3:9" ht="16.5" thickBot="1">
      <c r="C166" s="26"/>
      <c r="D166" s="26"/>
      <c r="E166" s="26"/>
      <c r="F166" s="29"/>
      <c r="G166" s="30"/>
      <c r="H166" s="31" t="s">
        <v>28</v>
      </c>
      <c r="I166" s="31"/>
    </row>
    <row r="167" spans="3:16" ht="15.75">
      <c r="C167" s="119" t="s">
        <v>29</v>
      </c>
      <c r="D167" s="119"/>
      <c r="E167" s="33">
        <v>8</v>
      </c>
      <c r="F167" s="34">
        <f>F168+F169+F170+F171+F172+F173</f>
        <v>100</v>
      </c>
      <c r="G167" s="35">
        <v>8</v>
      </c>
      <c r="H167" s="36">
        <f>G168/G167%</f>
        <v>87.5</v>
      </c>
      <c r="I167" s="36"/>
      <c r="O167" s="1"/>
      <c r="P167" s="1"/>
    </row>
    <row r="168" spans="3:15" ht="15.75">
      <c r="C168" s="115" t="s">
        <v>30</v>
      </c>
      <c r="D168" s="115"/>
      <c r="E168" s="37">
        <v>7</v>
      </c>
      <c r="F168" s="38">
        <f>(E168/E167)*100</f>
        <v>87.5</v>
      </c>
      <c r="G168" s="35">
        <v>7</v>
      </c>
      <c r="H168" s="32"/>
      <c r="I168" s="32"/>
      <c r="O168" s="1"/>
    </row>
    <row r="169" spans="3:9" ht="15.75">
      <c r="C169" s="115" t="s">
        <v>32</v>
      </c>
      <c r="D169" s="115"/>
      <c r="E169" s="37">
        <v>0</v>
      </c>
      <c r="F169" s="38">
        <f>(E169/E167)*100</f>
        <v>0</v>
      </c>
      <c r="G169" s="40"/>
      <c r="H169" s="35"/>
      <c r="I169" s="35"/>
    </row>
    <row r="170" spans="3:9" ht="15.75">
      <c r="C170" s="115" t="s">
        <v>33</v>
      </c>
      <c r="D170" s="115"/>
      <c r="E170" s="37">
        <v>0</v>
      </c>
      <c r="F170" s="38">
        <f>(E170/E167)*100</f>
        <v>0</v>
      </c>
      <c r="G170" s="40"/>
      <c r="H170" s="35"/>
      <c r="I170" s="35"/>
    </row>
    <row r="171" spans="3:9" ht="15.75">
      <c r="C171" s="115" t="s">
        <v>34</v>
      </c>
      <c r="D171" s="115"/>
      <c r="E171" s="37">
        <v>1</v>
      </c>
      <c r="F171" s="38">
        <f>(E171/E167)*100</f>
        <v>12.5</v>
      </c>
      <c r="G171" s="40"/>
      <c r="H171" s="26" t="s">
        <v>35</v>
      </c>
      <c r="I171" s="26"/>
    </row>
    <row r="172" spans="3:9" ht="15.75">
      <c r="C172" s="115" t="s">
        <v>36</v>
      </c>
      <c r="D172" s="115"/>
      <c r="E172" s="37">
        <v>0</v>
      </c>
      <c r="F172" s="38">
        <f>(E172/E167)*100</f>
        <v>0</v>
      </c>
      <c r="G172" s="40"/>
      <c r="H172" s="26"/>
      <c r="I172" s="26"/>
    </row>
    <row r="173" spans="3:9" ht="16.5" thickBot="1">
      <c r="C173" s="116" t="s">
        <v>37</v>
      </c>
      <c r="D173" s="116"/>
      <c r="E173" s="42"/>
      <c r="F173" s="43">
        <f>(E173/E167)*100</f>
        <v>0</v>
      </c>
      <c r="G173" s="40"/>
      <c r="H173" s="26"/>
      <c r="I173" s="26"/>
    </row>
    <row r="174" spans="1:12" ht="15.75">
      <c r="A174" s="45" t="s">
        <v>38</v>
      </c>
      <c r="B174" s="14"/>
      <c r="C174" s="15"/>
      <c r="D174" s="15"/>
      <c r="E174" s="17"/>
      <c r="F174" s="17"/>
      <c r="G174" s="46"/>
      <c r="H174" s="47"/>
      <c r="I174" s="47"/>
      <c r="J174" s="47"/>
      <c r="L174" s="21"/>
    </row>
    <row r="175" spans="1:12" ht="15.75">
      <c r="A175" s="16" t="s">
        <v>39</v>
      </c>
      <c r="B175" s="14"/>
      <c r="C175" s="48"/>
      <c r="D175" s="49"/>
      <c r="E175" s="50"/>
      <c r="F175" s="47"/>
      <c r="G175" s="46"/>
      <c r="H175" s="47"/>
      <c r="J175" s="47"/>
      <c r="K175" s="17"/>
      <c r="L175" s="21"/>
    </row>
    <row r="176" spans="1:11" ht="15">
      <c r="A176" s="16" t="s">
        <v>40</v>
      </c>
      <c r="B176" s="14"/>
      <c r="C176" s="15"/>
      <c r="D176" s="49"/>
      <c r="E176" s="50"/>
      <c r="F176" s="47"/>
      <c r="G176" s="46"/>
      <c r="H176" s="51"/>
      <c r="J176" s="51"/>
      <c r="K176" s="17"/>
    </row>
    <row r="177" spans="1:13" ht="15.75">
      <c r="A177" s="16" t="s">
        <v>41</v>
      </c>
      <c r="B177" s="48"/>
      <c r="C177" s="15"/>
      <c r="D177" s="49"/>
      <c r="E177" s="50"/>
      <c r="F177" s="47"/>
      <c r="G177" s="52"/>
      <c r="H177" s="51"/>
      <c r="J177" s="47"/>
      <c r="K177" s="17"/>
      <c r="M177" s="21"/>
    </row>
    <row r="178" spans="1:13" ht="15.75">
      <c r="A178" s="16" t="s">
        <v>42</v>
      </c>
      <c r="B178" s="39"/>
      <c r="C178" s="15"/>
      <c r="D178" s="53"/>
      <c r="E178" s="47"/>
      <c r="F178" s="47"/>
      <c r="G178" s="52"/>
      <c r="H178" s="51"/>
      <c r="J178" s="51"/>
      <c r="K178" s="47"/>
      <c r="L178" s="21"/>
      <c r="M178" s="21"/>
    </row>
    <row r="179" spans="1:13" ht="16.5" thickBot="1">
      <c r="A179" s="16" t="s">
        <v>42</v>
      </c>
      <c r="B179" s="39"/>
      <c r="C179" s="15"/>
      <c r="D179" s="53"/>
      <c r="E179" s="47"/>
      <c r="F179" s="47"/>
      <c r="G179" s="52"/>
      <c r="H179" s="51"/>
      <c r="I179" s="51"/>
      <c r="J179" s="51"/>
      <c r="K179" s="47"/>
      <c r="L179" s="21"/>
      <c r="M179" s="21"/>
    </row>
    <row r="180" spans="1:14" ht="15.75" thickBot="1">
      <c r="A180" s="124" t="s">
        <v>0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</row>
    <row r="181" spans="1:14" ht="15.75" thickBot="1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</row>
    <row r="182" spans="1:14" ht="1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</row>
    <row r="183" spans="1:14" ht="15.75">
      <c r="A183" s="125" t="s">
        <v>616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1:14" ht="15.75">
      <c r="A184" s="125" t="s">
        <v>615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1:14" ht="16.5" thickBot="1">
      <c r="A185" s="126" t="s">
        <v>3</v>
      </c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</row>
    <row r="186" spans="1:14" ht="15.75">
      <c r="A186" s="127" t="s">
        <v>688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</row>
    <row r="187" spans="1:14" ht="15.75">
      <c r="A187" s="127" t="s">
        <v>5</v>
      </c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</row>
    <row r="188" spans="1:14" ht="15">
      <c r="A188" s="122" t="s">
        <v>6</v>
      </c>
      <c r="B188" s="117" t="s">
        <v>7</v>
      </c>
      <c r="C188" s="117" t="s">
        <v>8</v>
      </c>
      <c r="D188" s="122" t="s">
        <v>9</v>
      </c>
      <c r="E188" s="117" t="s">
        <v>10</v>
      </c>
      <c r="F188" s="117" t="s">
        <v>11</v>
      </c>
      <c r="G188" s="117" t="s">
        <v>12</v>
      </c>
      <c r="H188" s="117" t="s">
        <v>13</v>
      </c>
      <c r="I188" s="117" t="s">
        <v>14</v>
      </c>
      <c r="J188" s="117" t="s">
        <v>15</v>
      </c>
      <c r="K188" s="120" t="s">
        <v>16</v>
      </c>
      <c r="L188" s="117" t="s">
        <v>17</v>
      </c>
      <c r="M188" s="117" t="s">
        <v>18</v>
      </c>
      <c r="N188" s="117" t="s">
        <v>19</v>
      </c>
    </row>
    <row r="189" spans="1:14" ht="15">
      <c r="A189" s="122"/>
      <c r="B189" s="117"/>
      <c r="C189" s="117"/>
      <c r="D189" s="122"/>
      <c r="E189" s="117"/>
      <c r="F189" s="117"/>
      <c r="G189" s="117"/>
      <c r="H189" s="117"/>
      <c r="I189" s="117"/>
      <c r="J189" s="117"/>
      <c r="K189" s="120"/>
      <c r="L189" s="117"/>
      <c r="M189" s="117"/>
      <c r="N189" s="117"/>
    </row>
    <row r="190" spans="1:14" s="1" customFormat="1" ht="15" customHeight="1">
      <c r="A190" s="60">
        <v>1</v>
      </c>
      <c r="B190" s="64">
        <v>43553</v>
      </c>
      <c r="C190" s="60" t="s">
        <v>500</v>
      </c>
      <c r="D190" s="60" t="s">
        <v>21</v>
      </c>
      <c r="E190" s="60" t="s">
        <v>423</v>
      </c>
      <c r="F190" s="61">
        <v>865</v>
      </c>
      <c r="G190" s="61">
        <v>847</v>
      </c>
      <c r="H190" s="61">
        <v>875</v>
      </c>
      <c r="I190" s="61">
        <v>885</v>
      </c>
      <c r="J190" s="61">
        <v>895</v>
      </c>
      <c r="K190" s="61">
        <v>847</v>
      </c>
      <c r="L190" s="65">
        <f aca="true" t="shared" si="15" ref="L190:L199">100000/F190</f>
        <v>115.60693641618496</v>
      </c>
      <c r="M190" s="66">
        <f aca="true" t="shared" si="16" ref="M190:M199">IF(D190="BUY",(K190-F190)*(L190),(F190-K190)*(L190))</f>
        <v>-2080.9248554913293</v>
      </c>
      <c r="N190" s="79">
        <f aca="true" t="shared" si="17" ref="N190:N199">M190/(L190)/F190%</f>
        <v>-2.0809248554913293</v>
      </c>
    </row>
    <row r="191" spans="1:14" s="1" customFormat="1" ht="15" customHeight="1">
      <c r="A191" s="60">
        <v>2</v>
      </c>
      <c r="B191" s="64">
        <v>43552</v>
      </c>
      <c r="C191" s="60" t="s">
        <v>500</v>
      </c>
      <c r="D191" s="60" t="s">
        <v>21</v>
      </c>
      <c r="E191" s="60" t="s">
        <v>405</v>
      </c>
      <c r="F191" s="61">
        <v>1135</v>
      </c>
      <c r="G191" s="61">
        <v>1118</v>
      </c>
      <c r="H191" s="61">
        <v>1145</v>
      </c>
      <c r="I191" s="61">
        <v>1155</v>
      </c>
      <c r="J191" s="61">
        <v>1165</v>
      </c>
      <c r="K191" s="61">
        <v>1118</v>
      </c>
      <c r="L191" s="65">
        <f>100000/F191</f>
        <v>88.10572687224669</v>
      </c>
      <c r="M191" s="66">
        <f t="shared" si="16"/>
        <v>-1497.7973568281936</v>
      </c>
      <c r="N191" s="79">
        <f t="shared" si="17"/>
        <v>-1.497797356828194</v>
      </c>
    </row>
    <row r="192" spans="1:16" s="1" customFormat="1" ht="15" customHeight="1">
      <c r="A192" s="60">
        <v>3</v>
      </c>
      <c r="B192" s="64">
        <v>43550</v>
      </c>
      <c r="C192" s="60" t="s">
        <v>500</v>
      </c>
      <c r="D192" s="60" t="s">
        <v>21</v>
      </c>
      <c r="E192" s="60" t="s">
        <v>674</v>
      </c>
      <c r="F192" s="61">
        <v>420</v>
      </c>
      <c r="G192" s="61">
        <v>410</v>
      </c>
      <c r="H192" s="61">
        <v>425</v>
      </c>
      <c r="I192" s="61">
        <v>430</v>
      </c>
      <c r="J192" s="61">
        <v>435</v>
      </c>
      <c r="K192" s="61">
        <v>435</v>
      </c>
      <c r="L192" s="65">
        <f t="shared" si="15"/>
        <v>238.0952380952381</v>
      </c>
      <c r="M192" s="66">
        <f t="shared" si="16"/>
        <v>3571.4285714285716</v>
      </c>
      <c r="N192" s="79">
        <f t="shared" si="17"/>
        <v>3.571428571428571</v>
      </c>
      <c r="P192"/>
    </row>
    <row r="193" spans="1:16" s="1" customFormat="1" ht="15" customHeight="1">
      <c r="A193" s="60">
        <v>4</v>
      </c>
      <c r="B193" s="64">
        <v>43550</v>
      </c>
      <c r="C193" s="60" t="s">
        <v>500</v>
      </c>
      <c r="D193" s="60" t="s">
        <v>21</v>
      </c>
      <c r="E193" s="60" t="s">
        <v>205</v>
      </c>
      <c r="F193" s="61">
        <v>164</v>
      </c>
      <c r="G193" s="61">
        <v>159</v>
      </c>
      <c r="H193" s="61">
        <v>167</v>
      </c>
      <c r="I193" s="61">
        <v>170</v>
      </c>
      <c r="J193" s="61">
        <v>173</v>
      </c>
      <c r="K193" s="61">
        <v>166</v>
      </c>
      <c r="L193" s="65">
        <f t="shared" si="15"/>
        <v>609.7560975609756</v>
      </c>
      <c r="M193" s="66">
        <f t="shared" si="16"/>
        <v>1219.5121951219512</v>
      </c>
      <c r="N193" s="79">
        <f t="shared" si="17"/>
        <v>1.2195121951219512</v>
      </c>
      <c r="P193"/>
    </row>
    <row r="194" spans="1:14" s="1" customFormat="1" ht="15" customHeight="1">
      <c r="A194" s="60">
        <v>5</v>
      </c>
      <c r="B194" s="64">
        <v>43549</v>
      </c>
      <c r="C194" s="60" t="s">
        <v>500</v>
      </c>
      <c r="D194" s="60" t="s">
        <v>21</v>
      </c>
      <c r="E194" s="60" t="s">
        <v>69</v>
      </c>
      <c r="F194" s="61">
        <v>1457</v>
      </c>
      <c r="G194" s="61">
        <v>1432</v>
      </c>
      <c r="H194" s="61">
        <v>1474</v>
      </c>
      <c r="I194" s="61">
        <v>1488</v>
      </c>
      <c r="J194" s="61">
        <v>1500</v>
      </c>
      <c r="K194" s="61">
        <v>1470</v>
      </c>
      <c r="L194" s="65">
        <f t="shared" si="15"/>
        <v>68.63417982155113</v>
      </c>
      <c r="M194" s="66">
        <f t="shared" si="16"/>
        <v>892.2443376801647</v>
      </c>
      <c r="N194" s="79">
        <f t="shared" si="17"/>
        <v>0.8922443376801648</v>
      </c>
    </row>
    <row r="195" spans="1:14" s="1" customFormat="1" ht="15.75">
      <c r="A195" s="60">
        <v>6</v>
      </c>
      <c r="B195" s="64">
        <v>43542</v>
      </c>
      <c r="C195" s="60" t="s">
        <v>500</v>
      </c>
      <c r="D195" s="60" t="s">
        <v>21</v>
      </c>
      <c r="E195" s="60" t="s">
        <v>144</v>
      </c>
      <c r="F195" s="61">
        <v>272</v>
      </c>
      <c r="G195" s="61">
        <v>266</v>
      </c>
      <c r="H195" s="61">
        <v>275</v>
      </c>
      <c r="I195" s="61">
        <v>278</v>
      </c>
      <c r="J195" s="61">
        <v>281</v>
      </c>
      <c r="K195" s="61">
        <v>275</v>
      </c>
      <c r="L195" s="65">
        <f t="shared" si="15"/>
        <v>367.6470588235294</v>
      </c>
      <c r="M195" s="66">
        <f t="shared" si="16"/>
        <v>1102.9411764705883</v>
      </c>
      <c r="N195" s="79">
        <f t="shared" si="17"/>
        <v>1.1029411764705883</v>
      </c>
    </row>
    <row r="196" spans="1:14" s="1" customFormat="1" ht="15.75">
      <c r="A196" s="60">
        <v>7</v>
      </c>
      <c r="B196" s="64">
        <v>43532</v>
      </c>
      <c r="C196" s="60" t="s">
        <v>500</v>
      </c>
      <c r="D196" s="60" t="s">
        <v>21</v>
      </c>
      <c r="E196" s="60" t="s">
        <v>538</v>
      </c>
      <c r="F196" s="61">
        <v>1577</v>
      </c>
      <c r="G196" s="61">
        <v>1549</v>
      </c>
      <c r="H196" s="61">
        <v>1592</v>
      </c>
      <c r="I196" s="61">
        <v>1607</v>
      </c>
      <c r="J196" s="61">
        <v>1620</v>
      </c>
      <c r="K196" s="61">
        <v>1607</v>
      </c>
      <c r="L196" s="65">
        <f t="shared" si="15"/>
        <v>63.41154090044388</v>
      </c>
      <c r="M196" s="66">
        <f t="shared" si="16"/>
        <v>1902.3462270133164</v>
      </c>
      <c r="N196" s="79">
        <f t="shared" si="17"/>
        <v>1.9023462270133165</v>
      </c>
    </row>
    <row r="197" spans="1:14" s="1" customFormat="1" ht="15.75">
      <c r="A197" s="60">
        <v>8</v>
      </c>
      <c r="B197" s="64">
        <v>43531</v>
      </c>
      <c r="C197" s="60" t="s">
        <v>500</v>
      </c>
      <c r="D197" s="60" t="s">
        <v>21</v>
      </c>
      <c r="E197" s="60" t="s">
        <v>509</v>
      </c>
      <c r="F197" s="61">
        <v>447</v>
      </c>
      <c r="G197" s="61">
        <v>435</v>
      </c>
      <c r="H197" s="61">
        <v>453</v>
      </c>
      <c r="I197" s="61">
        <v>459</v>
      </c>
      <c r="J197" s="61">
        <v>465</v>
      </c>
      <c r="K197" s="61">
        <v>435</v>
      </c>
      <c r="L197" s="65">
        <f t="shared" si="15"/>
        <v>223.71364653243847</v>
      </c>
      <c r="M197" s="66">
        <f t="shared" si="16"/>
        <v>-2684.5637583892617</v>
      </c>
      <c r="N197" s="79">
        <f t="shared" si="17"/>
        <v>-2.684563758389262</v>
      </c>
    </row>
    <row r="198" spans="1:14" s="1" customFormat="1" ht="15.75">
      <c r="A198" s="60">
        <v>9</v>
      </c>
      <c r="B198" s="64">
        <v>43530</v>
      </c>
      <c r="C198" s="60" t="s">
        <v>500</v>
      </c>
      <c r="D198" s="60" t="s">
        <v>21</v>
      </c>
      <c r="E198" s="60" t="s">
        <v>209</v>
      </c>
      <c r="F198" s="61">
        <v>264</v>
      </c>
      <c r="G198" s="61">
        <v>256</v>
      </c>
      <c r="H198" s="61">
        <v>268</v>
      </c>
      <c r="I198" s="61">
        <v>272</v>
      </c>
      <c r="J198" s="61">
        <v>276</v>
      </c>
      <c r="K198" s="61">
        <v>268</v>
      </c>
      <c r="L198" s="65">
        <f t="shared" si="15"/>
        <v>378.7878787878788</v>
      </c>
      <c r="M198" s="66">
        <f t="shared" si="16"/>
        <v>1515.1515151515152</v>
      </c>
      <c r="N198" s="79">
        <f t="shared" si="17"/>
        <v>1.5151515151515151</v>
      </c>
    </row>
    <row r="199" spans="1:14" s="1" customFormat="1" ht="15.75">
      <c r="A199" s="60">
        <v>10</v>
      </c>
      <c r="B199" s="64">
        <v>43525</v>
      </c>
      <c r="C199" s="60" t="s">
        <v>500</v>
      </c>
      <c r="D199" s="60" t="s">
        <v>21</v>
      </c>
      <c r="E199" s="60" t="s">
        <v>238</v>
      </c>
      <c r="F199" s="61">
        <v>164</v>
      </c>
      <c r="G199" s="61">
        <v>158</v>
      </c>
      <c r="H199" s="61">
        <v>167</v>
      </c>
      <c r="I199" s="61">
        <v>170</v>
      </c>
      <c r="J199" s="61">
        <v>173</v>
      </c>
      <c r="K199" s="61">
        <v>173</v>
      </c>
      <c r="L199" s="65">
        <f t="shared" si="15"/>
        <v>609.7560975609756</v>
      </c>
      <c r="M199" s="66">
        <f t="shared" si="16"/>
        <v>5487.804878048781</v>
      </c>
      <c r="N199" s="79">
        <f t="shared" si="17"/>
        <v>5.487804878048781</v>
      </c>
    </row>
    <row r="200" spans="1:12" ht="15.75">
      <c r="A200" s="13" t="s">
        <v>26</v>
      </c>
      <c r="B200" s="14"/>
      <c r="C200" s="15"/>
      <c r="D200" s="16"/>
      <c r="E200" s="17"/>
      <c r="F200" s="17"/>
      <c r="G200" s="18"/>
      <c r="H200" s="19"/>
      <c r="I200" s="19"/>
      <c r="J200" s="19"/>
      <c r="L200" s="21"/>
    </row>
    <row r="201" spans="1:10" ht="15.75">
      <c r="A201" s="13" t="s">
        <v>27</v>
      </c>
      <c r="B201" s="23"/>
      <c r="C201" s="15"/>
      <c r="D201" s="16"/>
      <c r="E201" s="17"/>
      <c r="F201" s="17"/>
      <c r="G201" s="18"/>
      <c r="H201" s="17"/>
      <c r="I201" s="17"/>
      <c r="J201" s="17"/>
    </row>
    <row r="202" spans="1:10" ht="15.75">
      <c r="A202" s="13" t="s">
        <v>27</v>
      </c>
      <c r="B202" s="23"/>
      <c r="C202" s="24"/>
      <c r="D202" s="25"/>
      <c r="E202" s="26"/>
      <c r="F202" s="26"/>
      <c r="G202" s="27"/>
      <c r="H202" s="26"/>
      <c r="I202" s="26"/>
      <c r="J202" s="26"/>
    </row>
    <row r="203" spans="3:9" ht="16.5" thickBot="1">
      <c r="C203" s="26"/>
      <c r="D203" s="26"/>
      <c r="E203" s="26"/>
      <c r="F203" s="29"/>
      <c r="G203" s="30"/>
      <c r="H203" s="31" t="s">
        <v>28</v>
      </c>
      <c r="I203" s="31"/>
    </row>
    <row r="204" spans="3:9" ht="15.75">
      <c r="C204" s="119" t="s">
        <v>29</v>
      </c>
      <c r="D204" s="119"/>
      <c r="E204" s="33">
        <v>10</v>
      </c>
      <c r="F204" s="34">
        <f>F205+F206+F207+F208+F209+F210</f>
        <v>100</v>
      </c>
      <c r="G204" s="35">
        <v>10</v>
      </c>
      <c r="H204" s="36">
        <f>G205/G204%</f>
        <v>70</v>
      </c>
      <c r="I204" s="36"/>
    </row>
    <row r="205" spans="3:9" ht="15.75">
      <c r="C205" s="115" t="s">
        <v>30</v>
      </c>
      <c r="D205" s="115"/>
      <c r="E205" s="37">
        <v>7</v>
      </c>
      <c r="F205" s="38">
        <f>(E205/E204)*100</f>
        <v>70</v>
      </c>
      <c r="G205" s="35">
        <v>7</v>
      </c>
      <c r="H205" s="32"/>
      <c r="I205" s="32"/>
    </row>
    <row r="206" spans="3:9" ht="15.75">
      <c r="C206" s="115" t="s">
        <v>32</v>
      </c>
      <c r="D206" s="115"/>
      <c r="E206" s="37">
        <v>0</v>
      </c>
      <c r="F206" s="38">
        <f>(E206/E204)*100</f>
        <v>0</v>
      </c>
      <c r="G206" s="40"/>
      <c r="H206" s="35"/>
      <c r="I206" s="35"/>
    </row>
    <row r="207" spans="3:9" ht="15.75">
      <c r="C207" s="115" t="s">
        <v>33</v>
      </c>
      <c r="D207" s="115"/>
      <c r="E207" s="37">
        <v>0</v>
      </c>
      <c r="F207" s="38">
        <f>(E207/E204)*100</f>
        <v>0</v>
      </c>
      <c r="G207" s="40"/>
      <c r="H207" s="35"/>
      <c r="I207" s="35"/>
    </row>
    <row r="208" spans="3:9" ht="15.75">
      <c r="C208" s="115" t="s">
        <v>34</v>
      </c>
      <c r="D208" s="115"/>
      <c r="E208" s="37">
        <v>3</v>
      </c>
      <c r="F208" s="38">
        <f>(E208/E204)*100</f>
        <v>30</v>
      </c>
      <c r="G208" s="40"/>
      <c r="H208" s="26" t="s">
        <v>35</v>
      </c>
      <c r="I208" s="26"/>
    </row>
    <row r="209" spans="3:9" ht="15.75">
      <c r="C209" s="115" t="s">
        <v>36</v>
      </c>
      <c r="D209" s="115"/>
      <c r="E209" s="37">
        <v>0</v>
      </c>
      <c r="F209" s="38">
        <f>(E209/E204)*100</f>
        <v>0</v>
      </c>
      <c r="G209" s="40"/>
      <c r="H209" s="26"/>
      <c r="I209" s="26"/>
    </row>
    <row r="210" spans="3:9" ht="16.5" thickBot="1">
      <c r="C210" s="116" t="s">
        <v>37</v>
      </c>
      <c r="D210" s="116"/>
      <c r="E210" s="42"/>
      <c r="F210" s="43">
        <f>(E210/E204)*100</f>
        <v>0</v>
      </c>
      <c r="G210" s="40"/>
      <c r="H210" s="26"/>
      <c r="I210" s="26"/>
    </row>
    <row r="211" spans="1:12" ht="15.75">
      <c r="A211" s="45" t="s">
        <v>38</v>
      </c>
      <c r="B211" s="14"/>
      <c r="C211" s="15"/>
      <c r="D211" s="15"/>
      <c r="E211" s="17"/>
      <c r="F211" s="17"/>
      <c r="G211" s="46"/>
      <c r="H211" s="47"/>
      <c r="I211" s="47"/>
      <c r="J211" s="47"/>
      <c r="L211" s="21"/>
    </row>
    <row r="212" spans="1:12" ht="15.75">
      <c r="A212" s="16" t="s">
        <v>39</v>
      </c>
      <c r="B212" s="14"/>
      <c r="C212" s="48"/>
      <c r="D212" s="49"/>
      <c r="E212" s="50"/>
      <c r="F212" s="47"/>
      <c r="G212" s="46"/>
      <c r="H212" s="47"/>
      <c r="J212" s="47"/>
      <c r="K212" s="17"/>
      <c r="L212" s="21"/>
    </row>
    <row r="213" spans="1:11" ht="15">
      <c r="A213" s="16" t="s">
        <v>40</v>
      </c>
      <c r="B213" s="14"/>
      <c r="C213" s="15"/>
      <c r="D213" s="49"/>
      <c r="E213" s="50"/>
      <c r="F213" s="47"/>
      <c r="G213" s="46"/>
      <c r="H213" s="51"/>
      <c r="J213" s="51"/>
      <c r="K213" s="17"/>
    </row>
    <row r="214" spans="1:13" ht="15.75">
      <c r="A214" s="16" t="s">
        <v>41</v>
      </c>
      <c r="B214" s="48"/>
      <c r="C214" s="15"/>
      <c r="D214" s="49"/>
      <c r="E214" s="50"/>
      <c r="F214" s="47"/>
      <c r="G214" s="52"/>
      <c r="H214" s="51"/>
      <c r="J214" s="47"/>
      <c r="K214" s="17"/>
      <c r="M214" s="21"/>
    </row>
    <row r="215" spans="1:13" ht="15.75">
      <c r="A215" s="16" t="s">
        <v>42</v>
      </c>
      <c r="B215" s="39"/>
      <c r="C215" s="15"/>
      <c r="D215" s="53"/>
      <c r="E215" s="47"/>
      <c r="F215" s="47"/>
      <c r="G215" s="52"/>
      <c r="H215" s="51"/>
      <c r="J215" s="51"/>
      <c r="K215" s="47"/>
      <c r="L215" s="21"/>
      <c r="M215" s="21"/>
    </row>
    <row r="216" spans="1:13" ht="16.5" thickBot="1">
      <c r="A216" s="16" t="s">
        <v>42</v>
      </c>
      <c r="B216" s="39"/>
      <c r="C216" s="15"/>
      <c r="D216" s="53"/>
      <c r="E216" s="47"/>
      <c r="F216" s="47"/>
      <c r="G216" s="52"/>
      <c r="H216" s="51"/>
      <c r="I216" s="51"/>
      <c r="J216" s="51"/>
      <c r="K216" s="47"/>
      <c r="L216" s="21"/>
      <c r="M216" s="21"/>
    </row>
    <row r="217" spans="1:15" ht="16.5" thickBot="1">
      <c r="A217" s="124" t="s">
        <v>0</v>
      </c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21"/>
    </row>
    <row r="218" spans="1:15" ht="16.5" thickBot="1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21"/>
    </row>
    <row r="219" spans="1:15" ht="15.75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21"/>
    </row>
    <row r="220" spans="1:14" ht="15.75">
      <c r="A220" s="125" t="s">
        <v>616</v>
      </c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1:14" ht="15.75">
      <c r="A221" s="125" t="s">
        <v>615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1:14" ht="16.5" thickBot="1">
      <c r="A222" s="126" t="s">
        <v>3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</row>
    <row r="223" spans="1:14" ht="15.75">
      <c r="A223" s="127" t="s">
        <v>677</v>
      </c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</row>
    <row r="224" spans="1:14" ht="15.75">
      <c r="A224" s="127" t="s">
        <v>5</v>
      </c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</row>
    <row r="225" spans="1:14" ht="15">
      <c r="A225" s="122" t="s">
        <v>6</v>
      </c>
      <c r="B225" s="117" t="s">
        <v>7</v>
      </c>
      <c r="C225" s="117" t="s">
        <v>8</v>
      </c>
      <c r="D225" s="122" t="s">
        <v>9</v>
      </c>
      <c r="E225" s="117" t="s">
        <v>10</v>
      </c>
      <c r="F225" s="117" t="s">
        <v>11</v>
      </c>
      <c r="G225" s="117" t="s">
        <v>12</v>
      </c>
      <c r="H225" s="117" t="s">
        <v>13</v>
      </c>
      <c r="I225" s="117" t="s">
        <v>14</v>
      </c>
      <c r="J225" s="117" t="s">
        <v>15</v>
      </c>
      <c r="K225" s="120" t="s">
        <v>16</v>
      </c>
      <c r="L225" s="117" t="s">
        <v>17</v>
      </c>
      <c r="M225" s="117" t="s">
        <v>18</v>
      </c>
      <c r="N225" s="117" t="s">
        <v>19</v>
      </c>
    </row>
    <row r="226" spans="1:14" ht="15">
      <c r="A226" s="122"/>
      <c r="B226" s="117"/>
      <c r="C226" s="117"/>
      <c r="D226" s="122"/>
      <c r="E226" s="117"/>
      <c r="F226" s="117"/>
      <c r="G226" s="117"/>
      <c r="H226" s="117"/>
      <c r="I226" s="117"/>
      <c r="J226" s="117"/>
      <c r="K226" s="120"/>
      <c r="L226" s="117"/>
      <c r="M226" s="117"/>
      <c r="N226" s="117"/>
    </row>
    <row r="227" spans="1:16" s="1" customFormat="1" ht="15.75">
      <c r="A227" s="60">
        <v>1</v>
      </c>
      <c r="B227" s="64">
        <v>43524</v>
      </c>
      <c r="C227" s="60" t="s">
        <v>500</v>
      </c>
      <c r="D227" s="60" t="s">
        <v>21</v>
      </c>
      <c r="E227" s="60" t="s">
        <v>214</v>
      </c>
      <c r="F227" s="61">
        <v>566</v>
      </c>
      <c r="G227" s="61">
        <v>554</v>
      </c>
      <c r="H227" s="61">
        <v>572</v>
      </c>
      <c r="I227" s="61">
        <v>578</v>
      </c>
      <c r="J227" s="61">
        <v>584</v>
      </c>
      <c r="K227" s="61">
        <v>572</v>
      </c>
      <c r="L227" s="65">
        <f>100000/F227</f>
        <v>176.67844522968198</v>
      </c>
      <c r="M227" s="66">
        <f>IF(D227="BUY",(K227-F227)*(L227),(F227-K227)*(L227))</f>
        <v>1060.070671378092</v>
      </c>
      <c r="N227" s="79">
        <f>M227/(L227)/F227%</f>
        <v>1.0600706713780919</v>
      </c>
      <c r="P227"/>
    </row>
    <row r="228" spans="1:14" s="1" customFormat="1" ht="15.75">
      <c r="A228" s="60">
        <v>2</v>
      </c>
      <c r="B228" s="64">
        <v>43522</v>
      </c>
      <c r="C228" s="60" t="s">
        <v>500</v>
      </c>
      <c r="D228" s="60" t="s">
        <v>21</v>
      </c>
      <c r="E228" s="60" t="s">
        <v>410</v>
      </c>
      <c r="F228" s="61">
        <v>572</v>
      </c>
      <c r="G228" s="61">
        <v>560</v>
      </c>
      <c r="H228" s="61">
        <v>578</v>
      </c>
      <c r="I228" s="61">
        <v>584</v>
      </c>
      <c r="J228" s="61">
        <v>560</v>
      </c>
      <c r="K228" s="61">
        <v>584</v>
      </c>
      <c r="L228" s="65">
        <f>100000/F228</f>
        <v>174.82517482517483</v>
      </c>
      <c r="M228" s="66">
        <f>IF(D228="BUY",(K228-F228)*(L228),(F228-K228)*(L228))</f>
        <v>2097.902097902098</v>
      </c>
      <c r="N228" s="79">
        <f>M228/(L228)/F228%</f>
        <v>2.097902097902098</v>
      </c>
    </row>
    <row r="229" spans="1:14" s="1" customFormat="1" ht="15.75">
      <c r="A229" s="60">
        <v>3</v>
      </c>
      <c r="B229" s="64">
        <v>43518</v>
      </c>
      <c r="C229" s="60" t="s">
        <v>500</v>
      </c>
      <c r="D229" s="60" t="s">
        <v>21</v>
      </c>
      <c r="E229" s="60" t="s">
        <v>441</v>
      </c>
      <c r="F229" s="61">
        <v>173</v>
      </c>
      <c r="G229" s="61">
        <v>169</v>
      </c>
      <c r="H229" s="61">
        <v>175</v>
      </c>
      <c r="I229" s="61">
        <v>177</v>
      </c>
      <c r="J229" s="61">
        <v>179</v>
      </c>
      <c r="K229" s="61">
        <v>175</v>
      </c>
      <c r="L229" s="65">
        <f>100000/F229</f>
        <v>578.0346820809249</v>
      </c>
      <c r="M229" s="66">
        <f aca="true" t="shared" si="18" ref="M229:M234">IF(D229="BUY",(K229-F229)*(L229),(F229-K229)*(L229))</f>
        <v>1156.0693641618498</v>
      </c>
      <c r="N229" s="79">
        <f aca="true" t="shared" si="19" ref="N229:N234">M229/(L229)/F229%</f>
        <v>1.1560693641618498</v>
      </c>
    </row>
    <row r="230" spans="1:14" ht="15.75">
      <c r="A230" s="60">
        <v>4</v>
      </c>
      <c r="B230" s="64">
        <v>43517</v>
      </c>
      <c r="C230" s="60" t="s">
        <v>500</v>
      </c>
      <c r="D230" s="60" t="s">
        <v>21</v>
      </c>
      <c r="E230" s="60" t="s">
        <v>445</v>
      </c>
      <c r="F230" s="61">
        <v>591</v>
      </c>
      <c r="G230" s="61">
        <v>579</v>
      </c>
      <c r="H230" s="61">
        <v>597</v>
      </c>
      <c r="I230" s="61">
        <v>603</v>
      </c>
      <c r="J230" s="61">
        <v>609</v>
      </c>
      <c r="K230" s="61">
        <v>597</v>
      </c>
      <c r="L230" s="65">
        <f>100000/F230</f>
        <v>169.20473773265653</v>
      </c>
      <c r="M230" s="66">
        <f t="shared" si="18"/>
        <v>1015.2284263959391</v>
      </c>
      <c r="N230" s="79">
        <f t="shared" si="19"/>
        <v>1.015228426395939</v>
      </c>
    </row>
    <row r="231" spans="1:14" ht="15.75">
      <c r="A231" s="60">
        <v>5</v>
      </c>
      <c r="B231" s="64">
        <v>43514</v>
      </c>
      <c r="C231" s="60" t="s">
        <v>500</v>
      </c>
      <c r="D231" s="60" t="s">
        <v>21</v>
      </c>
      <c r="E231" s="60" t="s">
        <v>660</v>
      </c>
      <c r="F231" s="61">
        <v>490</v>
      </c>
      <c r="G231" s="61">
        <v>479</v>
      </c>
      <c r="H231" s="61">
        <v>496</v>
      </c>
      <c r="I231" s="61">
        <v>502</v>
      </c>
      <c r="J231" s="61">
        <v>508</v>
      </c>
      <c r="K231" s="61">
        <v>502</v>
      </c>
      <c r="L231" s="65">
        <f>100000/F231</f>
        <v>204.08163265306123</v>
      </c>
      <c r="M231" s="66">
        <f t="shared" si="18"/>
        <v>2448.979591836735</v>
      </c>
      <c r="N231" s="79">
        <f t="shared" si="19"/>
        <v>2.4489795918367343</v>
      </c>
    </row>
    <row r="232" spans="1:14" ht="15.75">
      <c r="A232" s="60">
        <v>6</v>
      </c>
      <c r="B232" s="64">
        <v>43510</v>
      </c>
      <c r="C232" s="60" t="s">
        <v>500</v>
      </c>
      <c r="D232" s="60" t="s">
        <v>21</v>
      </c>
      <c r="E232" s="60" t="s">
        <v>203</v>
      </c>
      <c r="F232" s="61">
        <v>493</v>
      </c>
      <c r="G232" s="61">
        <v>483</v>
      </c>
      <c r="H232" s="61">
        <v>499</v>
      </c>
      <c r="I232" s="61">
        <v>505</v>
      </c>
      <c r="J232" s="61">
        <v>511</v>
      </c>
      <c r="K232" s="61">
        <v>483</v>
      </c>
      <c r="L232" s="65">
        <f aca="true" t="shared" si="20" ref="L232:L240">100000/F232</f>
        <v>202.83975659229208</v>
      </c>
      <c r="M232" s="66">
        <f t="shared" si="18"/>
        <v>-2028.3975659229209</v>
      </c>
      <c r="N232" s="79">
        <f t="shared" si="19"/>
        <v>-2.028397565922921</v>
      </c>
    </row>
    <row r="233" spans="1:14" ht="15.75">
      <c r="A233" s="60">
        <v>7</v>
      </c>
      <c r="B233" s="64">
        <v>43508</v>
      </c>
      <c r="C233" s="60" t="s">
        <v>500</v>
      </c>
      <c r="D233" s="60" t="s">
        <v>21</v>
      </c>
      <c r="E233" s="60" t="s">
        <v>93</v>
      </c>
      <c r="F233" s="61">
        <v>418</v>
      </c>
      <c r="G233" s="61">
        <v>408</v>
      </c>
      <c r="H233" s="61">
        <v>423</v>
      </c>
      <c r="I233" s="61">
        <v>428</v>
      </c>
      <c r="J233" s="61">
        <v>433</v>
      </c>
      <c r="K233" s="61">
        <v>408</v>
      </c>
      <c r="L233" s="65">
        <f t="shared" si="20"/>
        <v>239.23444976076556</v>
      </c>
      <c r="M233" s="66">
        <f t="shared" si="18"/>
        <v>-2392.3444976076557</v>
      </c>
      <c r="N233" s="79">
        <f t="shared" si="19"/>
        <v>-2.3923444976076556</v>
      </c>
    </row>
    <row r="234" spans="1:14" ht="15.75">
      <c r="A234" s="60">
        <v>8</v>
      </c>
      <c r="B234" s="64">
        <v>43504</v>
      </c>
      <c r="C234" s="60" t="s">
        <v>500</v>
      </c>
      <c r="D234" s="60" t="s">
        <v>21</v>
      </c>
      <c r="E234" s="60" t="s">
        <v>482</v>
      </c>
      <c r="F234" s="61">
        <v>96</v>
      </c>
      <c r="G234" s="61">
        <v>93</v>
      </c>
      <c r="H234" s="61">
        <v>98</v>
      </c>
      <c r="I234" s="61">
        <v>100</v>
      </c>
      <c r="J234" s="61">
        <v>102</v>
      </c>
      <c r="K234" s="61">
        <v>98</v>
      </c>
      <c r="L234" s="65">
        <f t="shared" si="20"/>
        <v>1041.6666666666667</v>
      </c>
      <c r="M234" s="66">
        <f t="shared" si="18"/>
        <v>2083.3333333333335</v>
      </c>
      <c r="N234" s="79">
        <f t="shared" si="19"/>
        <v>2.0833333333333335</v>
      </c>
    </row>
    <row r="235" spans="1:14" ht="15.75">
      <c r="A235" s="60">
        <v>9</v>
      </c>
      <c r="B235" s="64">
        <v>43503</v>
      </c>
      <c r="C235" s="60" t="s">
        <v>500</v>
      </c>
      <c r="D235" s="60" t="s">
        <v>21</v>
      </c>
      <c r="E235" s="60" t="s">
        <v>65</v>
      </c>
      <c r="F235" s="61">
        <v>235</v>
      </c>
      <c r="G235" s="61">
        <v>230</v>
      </c>
      <c r="H235" s="61">
        <v>237.5</v>
      </c>
      <c r="I235" s="61">
        <v>240</v>
      </c>
      <c r="J235" s="61">
        <v>242.5</v>
      </c>
      <c r="K235" s="61">
        <v>242.5</v>
      </c>
      <c r="L235" s="65">
        <f t="shared" si="20"/>
        <v>425.531914893617</v>
      </c>
      <c r="M235" s="66">
        <f aca="true" t="shared" si="21" ref="M235:M240">IF(D235="BUY",(K235-F235)*(L235),(F235-K235)*(L235))</f>
        <v>3191.4893617021276</v>
      </c>
      <c r="N235" s="79">
        <f aca="true" t="shared" si="22" ref="N235:N240">M235/(L235)/F235%</f>
        <v>3.1914893617021276</v>
      </c>
    </row>
    <row r="236" spans="1:14" ht="15.75">
      <c r="A236" s="60">
        <v>10</v>
      </c>
      <c r="B236" s="64">
        <v>43502</v>
      </c>
      <c r="C236" s="60" t="s">
        <v>500</v>
      </c>
      <c r="D236" s="60" t="s">
        <v>21</v>
      </c>
      <c r="E236" s="60" t="s">
        <v>548</v>
      </c>
      <c r="F236" s="61">
        <v>1650</v>
      </c>
      <c r="G236" s="61">
        <v>1622</v>
      </c>
      <c r="H236" s="61">
        <v>1665</v>
      </c>
      <c r="I236" s="61">
        <v>1690</v>
      </c>
      <c r="J236" s="61">
        <v>1700</v>
      </c>
      <c r="K236" s="61">
        <v>1665</v>
      </c>
      <c r="L236" s="65">
        <f t="shared" si="20"/>
        <v>60.60606060606061</v>
      </c>
      <c r="M236" s="66">
        <f t="shared" si="21"/>
        <v>909.0909090909091</v>
      </c>
      <c r="N236" s="79">
        <f t="shared" si="22"/>
        <v>0.9090909090909091</v>
      </c>
    </row>
    <row r="237" spans="1:14" ht="15.75">
      <c r="A237" s="60">
        <v>11</v>
      </c>
      <c r="B237" s="64">
        <v>43501</v>
      </c>
      <c r="C237" s="60" t="s">
        <v>500</v>
      </c>
      <c r="D237" s="60" t="s">
        <v>21</v>
      </c>
      <c r="E237" s="60" t="s">
        <v>459</v>
      </c>
      <c r="F237" s="61">
        <v>960</v>
      </c>
      <c r="G237" s="61">
        <v>940</v>
      </c>
      <c r="H237" s="61">
        <v>970</v>
      </c>
      <c r="I237" s="61">
        <v>980</v>
      </c>
      <c r="J237" s="61">
        <v>990</v>
      </c>
      <c r="K237" s="61">
        <v>970</v>
      </c>
      <c r="L237" s="65">
        <f t="shared" si="20"/>
        <v>104.16666666666667</v>
      </c>
      <c r="M237" s="66">
        <f t="shared" si="21"/>
        <v>1041.6666666666667</v>
      </c>
      <c r="N237" s="79">
        <f t="shared" si="22"/>
        <v>1.0416666666666667</v>
      </c>
    </row>
    <row r="238" spans="1:14" s="1" customFormat="1" ht="15.75">
      <c r="A238" s="60">
        <v>12</v>
      </c>
      <c r="B238" s="64">
        <v>43501</v>
      </c>
      <c r="C238" s="60" t="s">
        <v>500</v>
      </c>
      <c r="D238" s="60" t="s">
        <v>21</v>
      </c>
      <c r="E238" s="60" t="s">
        <v>52</v>
      </c>
      <c r="F238" s="61">
        <v>299</v>
      </c>
      <c r="G238" s="61">
        <v>293</v>
      </c>
      <c r="H238" s="61">
        <v>302</v>
      </c>
      <c r="I238" s="61">
        <v>305</v>
      </c>
      <c r="J238" s="61">
        <v>308</v>
      </c>
      <c r="K238" s="61">
        <v>308</v>
      </c>
      <c r="L238" s="65">
        <f t="shared" si="20"/>
        <v>334.44816053511704</v>
      </c>
      <c r="M238" s="66">
        <f t="shared" si="21"/>
        <v>3010.0334448160534</v>
      </c>
      <c r="N238" s="79">
        <f t="shared" si="22"/>
        <v>3.0100334448160533</v>
      </c>
    </row>
    <row r="239" spans="1:14" s="1" customFormat="1" ht="15.75">
      <c r="A239" s="60">
        <v>13</v>
      </c>
      <c r="B239" s="64">
        <v>43500</v>
      </c>
      <c r="C239" s="60" t="s">
        <v>500</v>
      </c>
      <c r="D239" s="60" t="s">
        <v>21</v>
      </c>
      <c r="E239" s="60" t="s">
        <v>380</v>
      </c>
      <c r="F239" s="61">
        <v>1292</v>
      </c>
      <c r="G239" s="61">
        <v>1269</v>
      </c>
      <c r="H239" s="61">
        <v>1304</v>
      </c>
      <c r="I239" s="61">
        <v>1316</v>
      </c>
      <c r="J239" s="61">
        <v>1328</v>
      </c>
      <c r="K239" s="61">
        <v>1304</v>
      </c>
      <c r="L239" s="65">
        <f t="shared" si="20"/>
        <v>77.39938080495357</v>
      </c>
      <c r="M239" s="66">
        <f t="shared" si="21"/>
        <v>928.7925696594427</v>
      </c>
      <c r="N239" s="79">
        <f t="shared" si="22"/>
        <v>0.9287925696594427</v>
      </c>
    </row>
    <row r="240" spans="1:14" ht="15.75">
      <c r="A240" s="60">
        <v>14</v>
      </c>
      <c r="B240" s="64">
        <v>43497</v>
      </c>
      <c r="C240" s="60" t="s">
        <v>500</v>
      </c>
      <c r="D240" s="60" t="s">
        <v>21</v>
      </c>
      <c r="E240" s="60" t="s">
        <v>290</v>
      </c>
      <c r="F240" s="61">
        <v>1452</v>
      </c>
      <c r="G240" s="61">
        <v>1420</v>
      </c>
      <c r="H240" s="61">
        <v>1467</v>
      </c>
      <c r="I240" s="61">
        <v>1485</v>
      </c>
      <c r="J240" s="61">
        <v>1500</v>
      </c>
      <c r="K240" s="61">
        <v>1420</v>
      </c>
      <c r="L240" s="65">
        <f t="shared" si="20"/>
        <v>68.87052341597796</v>
      </c>
      <c r="M240" s="66">
        <f t="shared" si="21"/>
        <v>-2203.8567493112946</v>
      </c>
      <c r="N240" s="79">
        <f t="shared" si="22"/>
        <v>-2.203856749311295</v>
      </c>
    </row>
    <row r="241" spans="1:12" ht="15.75">
      <c r="A241" s="13" t="s">
        <v>26</v>
      </c>
      <c r="B241" s="14"/>
      <c r="C241" s="15"/>
      <c r="D241" s="16"/>
      <c r="E241" s="17"/>
      <c r="F241" s="17"/>
      <c r="G241" s="18"/>
      <c r="H241" s="19"/>
      <c r="I241" s="19"/>
      <c r="J241" s="19"/>
      <c r="L241" s="21"/>
    </row>
    <row r="242" spans="1:10" ht="15.75">
      <c r="A242" s="13" t="s">
        <v>27</v>
      </c>
      <c r="B242" s="23"/>
      <c r="C242" s="15"/>
      <c r="D242" s="16"/>
      <c r="E242" s="17"/>
      <c r="F242" s="17"/>
      <c r="G242" s="18"/>
      <c r="H242" s="17"/>
      <c r="I242" s="17"/>
      <c r="J242" s="17"/>
    </row>
    <row r="243" spans="1:10" ht="15.75">
      <c r="A243" s="13" t="s">
        <v>27</v>
      </c>
      <c r="B243" s="23"/>
      <c r="C243" s="24"/>
      <c r="D243" s="25"/>
      <c r="E243" s="26"/>
      <c r="F243" s="26"/>
      <c r="G243" s="27"/>
      <c r="H243" s="26"/>
      <c r="I243" s="26"/>
      <c r="J243" s="26"/>
    </row>
    <row r="244" spans="3:9" ht="16.5" thickBot="1">
      <c r="C244" s="26"/>
      <c r="D244" s="26"/>
      <c r="E244" s="26"/>
      <c r="F244" s="29"/>
      <c r="G244" s="30"/>
      <c r="H244" s="31" t="s">
        <v>28</v>
      </c>
      <c r="I244" s="31"/>
    </row>
    <row r="245" spans="3:9" ht="15.75">
      <c r="C245" s="119" t="s">
        <v>29</v>
      </c>
      <c r="D245" s="119"/>
      <c r="E245" s="33">
        <v>14</v>
      </c>
      <c r="F245" s="34">
        <f>F246+F247+F248+F249+F250+F251</f>
        <v>100</v>
      </c>
      <c r="G245" s="35">
        <v>14</v>
      </c>
      <c r="H245" s="36">
        <f>G246/G245%</f>
        <v>78.57142857142857</v>
      </c>
      <c r="I245" s="36"/>
    </row>
    <row r="246" spans="3:9" ht="15.75">
      <c r="C246" s="115" t="s">
        <v>30</v>
      </c>
      <c r="D246" s="115"/>
      <c r="E246" s="37">
        <v>11</v>
      </c>
      <c r="F246" s="38">
        <f>(E246/E245)*100</f>
        <v>78.57142857142857</v>
      </c>
      <c r="G246" s="35">
        <v>11</v>
      </c>
      <c r="H246" s="32"/>
      <c r="I246" s="32"/>
    </row>
    <row r="247" spans="3:9" ht="15.75">
      <c r="C247" s="115" t="s">
        <v>32</v>
      </c>
      <c r="D247" s="115"/>
      <c r="E247" s="37">
        <v>0</v>
      </c>
      <c r="F247" s="38">
        <f>(E247/E245)*100</f>
        <v>0</v>
      </c>
      <c r="G247" s="40"/>
      <c r="H247" s="35"/>
      <c r="I247" s="35"/>
    </row>
    <row r="248" spans="3:9" ht="15.75">
      <c r="C248" s="115" t="s">
        <v>33</v>
      </c>
      <c r="D248" s="115"/>
      <c r="E248" s="37">
        <v>0</v>
      </c>
      <c r="F248" s="38">
        <f>(E248/E245)*100</f>
        <v>0</v>
      </c>
      <c r="G248" s="40"/>
      <c r="H248" s="35"/>
      <c r="I248" s="35"/>
    </row>
    <row r="249" spans="3:9" ht="15.75">
      <c r="C249" s="115" t="s">
        <v>34</v>
      </c>
      <c r="D249" s="115"/>
      <c r="E249" s="37">
        <v>3</v>
      </c>
      <c r="F249" s="38">
        <f>(E249/E245)*100</f>
        <v>21.428571428571427</v>
      </c>
      <c r="G249" s="40"/>
      <c r="H249" s="26" t="s">
        <v>35</v>
      </c>
      <c r="I249" s="26"/>
    </row>
    <row r="250" spans="3:9" ht="15.75">
      <c r="C250" s="115" t="s">
        <v>36</v>
      </c>
      <c r="D250" s="115"/>
      <c r="E250" s="37">
        <v>0</v>
      </c>
      <c r="F250" s="38">
        <f>(E250/E245)*100</f>
        <v>0</v>
      </c>
      <c r="G250" s="40"/>
      <c r="H250" s="26"/>
      <c r="I250" s="26"/>
    </row>
    <row r="251" spans="3:9" ht="16.5" thickBot="1">
      <c r="C251" s="116" t="s">
        <v>37</v>
      </c>
      <c r="D251" s="116"/>
      <c r="E251" s="42"/>
      <c r="F251" s="43">
        <f>(E251/E245)*100</f>
        <v>0</v>
      </c>
      <c r="G251" s="40"/>
      <c r="H251" s="26"/>
      <c r="I251" s="26"/>
    </row>
    <row r="252" spans="1:12" ht="15.75">
      <c r="A252" s="45" t="s">
        <v>38</v>
      </c>
      <c r="B252" s="14"/>
      <c r="C252" s="15"/>
      <c r="D252" s="15"/>
      <c r="E252" s="17"/>
      <c r="F252" s="17"/>
      <c r="G252" s="46"/>
      <c r="H252" s="47"/>
      <c r="I252" s="47"/>
      <c r="J252" s="47"/>
      <c r="L252" s="21"/>
    </row>
    <row r="253" spans="1:13" ht="15.75">
      <c r="A253" s="16" t="s">
        <v>39</v>
      </c>
      <c r="B253" s="14"/>
      <c r="C253" s="48"/>
      <c r="D253" s="49"/>
      <c r="E253" s="50"/>
      <c r="F253" s="47"/>
      <c r="G253" s="46"/>
      <c r="H253" s="47"/>
      <c r="J253" s="47"/>
      <c r="K253" s="17"/>
      <c r="L253" s="21"/>
      <c r="M253" s="44"/>
    </row>
    <row r="254" spans="1:11" ht="15">
      <c r="A254" s="16" t="s">
        <v>40</v>
      </c>
      <c r="B254" s="14"/>
      <c r="C254" s="15"/>
      <c r="D254" s="49"/>
      <c r="E254" s="50"/>
      <c r="F254" s="47"/>
      <c r="G254" s="46"/>
      <c r="H254" s="51"/>
      <c r="J254" s="51"/>
      <c r="K254" s="17"/>
    </row>
    <row r="255" spans="1:14" ht="15.75">
      <c r="A255" s="16" t="s">
        <v>41</v>
      </c>
      <c r="B255" s="48"/>
      <c r="C255" s="15"/>
      <c r="D255" s="49"/>
      <c r="E255" s="50"/>
      <c r="F255" s="47"/>
      <c r="G255" s="52"/>
      <c r="H255" s="51"/>
      <c r="J255" s="47"/>
      <c r="K255" s="17"/>
      <c r="M255" s="21"/>
      <c r="N255" s="21"/>
    </row>
    <row r="256" spans="1:14" ht="15.75">
      <c r="A256" s="16" t="s">
        <v>42</v>
      </c>
      <c r="B256" s="39"/>
      <c r="C256" s="15"/>
      <c r="D256" s="53"/>
      <c r="E256" s="47"/>
      <c r="F256" s="47"/>
      <c r="G256" s="52"/>
      <c r="H256" s="51"/>
      <c r="J256" s="51"/>
      <c r="K256" s="47"/>
      <c r="L256" s="21"/>
      <c r="M256" s="21"/>
      <c r="N256" s="21"/>
    </row>
    <row r="257" spans="1:14" ht="16.5" thickBot="1">
      <c r="A257" s="16" t="s">
        <v>42</v>
      </c>
      <c r="B257" s="39"/>
      <c r="C257" s="15"/>
      <c r="D257" s="53"/>
      <c r="E257" s="47"/>
      <c r="F257" s="47"/>
      <c r="G257" s="52"/>
      <c r="H257" s="51"/>
      <c r="I257" s="51"/>
      <c r="J257" s="51"/>
      <c r="K257" s="47"/>
      <c r="L257" s="21"/>
      <c r="M257" s="21"/>
      <c r="N257" s="21"/>
    </row>
    <row r="258" spans="1:14" ht="15.75" thickBot="1">
      <c r="A258" s="124" t="s">
        <v>0</v>
      </c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</row>
    <row r="259" spans="1:14" ht="15.75" thickBot="1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</row>
    <row r="260" spans="1:14" ht="15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</row>
    <row r="261" spans="1:14" ht="15.75">
      <c r="A261" s="125" t="s">
        <v>616</v>
      </c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</row>
    <row r="262" spans="1:14" ht="15.75">
      <c r="A262" s="125" t="s">
        <v>615</v>
      </c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</row>
    <row r="263" spans="1:14" ht="16.5" thickBot="1">
      <c r="A263" s="126" t="s">
        <v>3</v>
      </c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</row>
    <row r="264" spans="1:14" ht="15.75">
      <c r="A264" s="127" t="s">
        <v>659</v>
      </c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</row>
    <row r="265" spans="1:14" ht="15.75">
      <c r="A265" s="127" t="s">
        <v>5</v>
      </c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</row>
    <row r="266" spans="1:14" ht="15">
      <c r="A266" s="122" t="s">
        <v>6</v>
      </c>
      <c r="B266" s="117" t="s">
        <v>7</v>
      </c>
      <c r="C266" s="117" t="s">
        <v>8</v>
      </c>
      <c r="D266" s="122" t="s">
        <v>9</v>
      </c>
      <c r="E266" s="117" t="s">
        <v>10</v>
      </c>
      <c r="F266" s="117" t="s">
        <v>11</v>
      </c>
      <c r="G266" s="117" t="s">
        <v>12</v>
      </c>
      <c r="H266" s="117" t="s">
        <v>13</v>
      </c>
      <c r="I266" s="117" t="s">
        <v>14</v>
      </c>
      <c r="J266" s="117" t="s">
        <v>15</v>
      </c>
      <c r="K266" s="120" t="s">
        <v>16</v>
      </c>
      <c r="L266" s="117" t="s">
        <v>17</v>
      </c>
      <c r="M266" s="117" t="s">
        <v>18</v>
      </c>
      <c r="N266" s="117" t="s">
        <v>19</v>
      </c>
    </row>
    <row r="267" spans="1:14" ht="15">
      <c r="A267" s="122"/>
      <c r="B267" s="117"/>
      <c r="C267" s="117"/>
      <c r="D267" s="122"/>
      <c r="E267" s="117"/>
      <c r="F267" s="117"/>
      <c r="G267" s="117"/>
      <c r="H267" s="117"/>
      <c r="I267" s="117"/>
      <c r="J267" s="117"/>
      <c r="K267" s="120"/>
      <c r="L267" s="117"/>
      <c r="M267" s="117"/>
      <c r="N267" s="117"/>
    </row>
    <row r="268" spans="1:14" s="1" customFormat="1" ht="15" customHeight="1">
      <c r="A268" s="60">
        <v>1</v>
      </c>
      <c r="B268" s="64">
        <v>43495</v>
      </c>
      <c r="C268" s="60" t="s">
        <v>500</v>
      </c>
      <c r="D268" s="60" t="s">
        <v>21</v>
      </c>
      <c r="E268" s="60" t="s">
        <v>441</v>
      </c>
      <c r="F268" s="61">
        <v>182</v>
      </c>
      <c r="G268" s="61">
        <v>176</v>
      </c>
      <c r="H268" s="61">
        <v>185</v>
      </c>
      <c r="I268" s="61">
        <v>188</v>
      </c>
      <c r="J268" s="61">
        <v>191</v>
      </c>
      <c r="K268" s="61">
        <v>185</v>
      </c>
      <c r="L268" s="65">
        <f aca="true" t="shared" si="23" ref="L268:L276">100000/F268</f>
        <v>549.4505494505495</v>
      </c>
      <c r="M268" s="66">
        <f>IF(D268="BUY",(K268-F268)*(L268),(F268-K268)*(L268))</f>
        <v>1648.3516483516485</v>
      </c>
      <c r="N268" s="67">
        <f>M268/(L268)/F268%</f>
        <v>1.6483516483516483</v>
      </c>
    </row>
    <row r="269" spans="1:14" s="1" customFormat="1" ht="15" customHeight="1">
      <c r="A269" s="60">
        <v>2</v>
      </c>
      <c r="B269" s="64">
        <v>43495</v>
      </c>
      <c r="C269" s="60" t="s">
        <v>500</v>
      </c>
      <c r="D269" s="60" t="s">
        <v>21</v>
      </c>
      <c r="E269" s="60" t="s">
        <v>401</v>
      </c>
      <c r="F269" s="61">
        <v>194</v>
      </c>
      <c r="G269" s="61">
        <v>188</v>
      </c>
      <c r="H269" s="61">
        <v>197</v>
      </c>
      <c r="I269" s="61">
        <v>200</v>
      </c>
      <c r="J269" s="61">
        <v>203</v>
      </c>
      <c r="K269" s="61" t="s">
        <v>575</v>
      </c>
      <c r="L269" s="65">
        <f>100000/F269</f>
        <v>515.4639175257732</v>
      </c>
      <c r="M269" s="66">
        <v>0</v>
      </c>
      <c r="N269" s="67">
        <v>0</v>
      </c>
    </row>
    <row r="270" spans="1:14" s="1" customFormat="1" ht="15" customHeight="1">
      <c r="A270" s="60">
        <v>3</v>
      </c>
      <c r="B270" s="64">
        <v>43494</v>
      </c>
      <c r="C270" s="60" t="s">
        <v>500</v>
      </c>
      <c r="D270" s="60" t="s">
        <v>21</v>
      </c>
      <c r="E270" s="60" t="s">
        <v>617</v>
      </c>
      <c r="F270" s="61">
        <v>990</v>
      </c>
      <c r="G270" s="61">
        <v>972</v>
      </c>
      <c r="H270" s="61">
        <v>1000</v>
      </c>
      <c r="I270" s="61">
        <v>1010</v>
      </c>
      <c r="J270" s="61">
        <v>1020</v>
      </c>
      <c r="K270" s="61">
        <v>1000</v>
      </c>
      <c r="L270" s="65">
        <f>100000/F270</f>
        <v>101.01010101010101</v>
      </c>
      <c r="M270" s="66">
        <f>IF(D270="BUY",(K270-F270)*(L270),(F270-K270)*(L270))</f>
        <v>1010.1010101010102</v>
      </c>
      <c r="N270" s="67">
        <f>M270/(L270)/F270%</f>
        <v>1.0101010101010102</v>
      </c>
    </row>
    <row r="271" spans="1:14" s="1" customFormat="1" ht="15" customHeight="1">
      <c r="A271" s="60">
        <v>4</v>
      </c>
      <c r="B271" s="64">
        <v>43493</v>
      </c>
      <c r="C271" s="60" t="s">
        <v>500</v>
      </c>
      <c r="D271" s="60" t="s">
        <v>21</v>
      </c>
      <c r="E271" s="60" t="s">
        <v>617</v>
      </c>
      <c r="F271" s="61">
        <v>978</v>
      </c>
      <c r="G271" s="61">
        <v>960</v>
      </c>
      <c r="H271" s="61">
        <v>988</v>
      </c>
      <c r="I271" s="61">
        <v>998</v>
      </c>
      <c r="J271" s="61">
        <v>1008</v>
      </c>
      <c r="K271" s="61">
        <v>988</v>
      </c>
      <c r="L271" s="65">
        <f t="shared" si="23"/>
        <v>102.24948875255623</v>
      </c>
      <c r="M271" s="66">
        <f aca="true" t="shared" si="24" ref="M271:M278">IF(D271="BUY",(K271-F271)*(L271),(F271-K271)*(L271))</f>
        <v>1022.4948875255623</v>
      </c>
      <c r="N271" s="67">
        <f aca="true" t="shared" si="25" ref="N271:N278">M271/(L271)/F271%</f>
        <v>1.0224948875255624</v>
      </c>
    </row>
    <row r="272" spans="1:14" s="1" customFormat="1" ht="15.75">
      <c r="A272" s="60">
        <v>5</v>
      </c>
      <c r="B272" s="64">
        <v>43490</v>
      </c>
      <c r="C272" s="60" t="s">
        <v>500</v>
      </c>
      <c r="D272" s="60" t="s">
        <v>21</v>
      </c>
      <c r="E272" s="60" t="s">
        <v>192</v>
      </c>
      <c r="F272" s="61">
        <v>732</v>
      </c>
      <c r="G272" s="61">
        <v>718</v>
      </c>
      <c r="H272" s="61">
        <v>740</v>
      </c>
      <c r="I272" s="61">
        <v>748</v>
      </c>
      <c r="J272" s="61">
        <v>756</v>
      </c>
      <c r="K272" s="61">
        <v>740</v>
      </c>
      <c r="L272" s="65">
        <f t="shared" si="23"/>
        <v>136.6120218579235</v>
      </c>
      <c r="M272" s="66">
        <f>IF(D272="BUY",(K272-F272)*(L272),(F272-K272)*(L272))</f>
        <v>1092.896174863388</v>
      </c>
      <c r="N272" s="67">
        <f>M272/(L272)/F272%</f>
        <v>1.0928961748633879</v>
      </c>
    </row>
    <row r="273" spans="1:14" s="1" customFormat="1" ht="15.75">
      <c r="A273" s="60">
        <v>6</v>
      </c>
      <c r="B273" s="64">
        <v>43482</v>
      </c>
      <c r="C273" s="60" t="s">
        <v>500</v>
      </c>
      <c r="D273" s="60" t="s">
        <v>21</v>
      </c>
      <c r="E273" s="60" t="s">
        <v>79</v>
      </c>
      <c r="F273" s="61">
        <v>878</v>
      </c>
      <c r="G273" s="61">
        <v>855</v>
      </c>
      <c r="H273" s="61">
        <v>884</v>
      </c>
      <c r="I273" s="61">
        <v>894</v>
      </c>
      <c r="J273" s="61">
        <v>904</v>
      </c>
      <c r="K273" s="61">
        <v>855</v>
      </c>
      <c r="L273" s="65">
        <f t="shared" si="23"/>
        <v>113.89521640091117</v>
      </c>
      <c r="M273" s="66">
        <f t="shared" si="24"/>
        <v>-2619.589977220957</v>
      </c>
      <c r="N273" s="67">
        <f t="shared" si="25"/>
        <v>-2.619589977220957</v>
      </c>
    </row>
    <row r="274" spans="1:14" s="1" customFormat="1" ht="15.75">
      <c r="A274" s="60">
        <v>7</v>
      </c>
      <c r="B274" s="64">
        <v>43481</v>
      </c>
      <c r="C274" s="60" t="s">
        <v>500</v>
      </c>
      <c r="D274" s="60" t="s">
        <v>21</v>
      </c>
      <c r="E274" s="60" t="s">
        <v>629</v>
      </c>
      <c r="F274" s="61">
        <v>387</v>
      </c>
      <c r="G274" s="61">
        <v>378</v>
      </c>
      <c r="H274" s="61">
        <v>392</v>
      </c>
      <c r="I274" s="61">
        <v>397</v>
      </c>
      <c r="J274" s="61">
        <v>302</v>
      </c>
      <c r="K274" s="61">
        <v>393</v>
      </c>
      <c r="L274" s="65">
        <f t="shared" si="23"/>
        <v>258.3979328165375</v>
      </c>
      <c r="M274" s="66">
        <f t="shared" si="24"/>
        <v>1550.387596899225</v>
      </c>
      <c r="N274" s="67">
        <f t="shared" si="25"/>
        <v>1.5503875968992247</v>
      </c>
    </row>
    <row r="275" spans="1:14" s="1" customFormat="1" ht="15.75">
      <c r="A275" s="60">
        <v>8</v>
      </c>
      <c r="B275" s="64">
        <v>43480</v>
      </c>
      <c r="C275" s="60" t="s">
        <v>500</v>
      </c>
      <c r="D275" s="60" t="s">
        <v>21</v>
      </c>
      <c r="E275" s="60" t="s">
        <v>663</v>
      </c>
      <c r="F275" s="61">
        <v>337</v>
      </c>
      <c r="G275" s="61">
        <v>328</v>
      </c>
      <c r="H275" s="61">
        <v>342</v>
      </c>
      <c r="I275" s="61">
        <v>347</v>
      </c>
      <c r="J275" s="61">
        <v>352</v>
      </c>
      <c r="K275" s="61">
        <v>342</v>
      </c>
      <c r="L275" s="65">
        <f t="shared" si="23"/>
        <v>296.7359050445104</v>
      </c>
      <c r="M275" s="66">
        <f t="shared" si="24"/>
        <v>1483.679525222552</v>
      </c>
      <c r="N275" s="67">
        <f t="shared" si="25"/>
        <v>1.4836795252225519</v>
      </c>
    </row>
    <row r="276" spans="1:14" s="1" customFormat="1" ht="15.75">
      <c r="A276" s="60">
        <v>9</v>
      </c>
      <c r="B276" s="64">
        <v>43479</v>
      </c>
      <c r="C276" s="60" t="s">
        <v>500</v>
      </c>
      <c r="D276" s="60" t="s">
        <v>21</v>
      </c>
      <c r="E276" s="60" t="s">
        <v>25</v>
      </c>
      <c r="F276" s="61">
        <v>755</v>
      </c>
      <c r="G276" s="61">
        <v>739</v>
      </c>
      <c r="H276" s="61">
        <v>763</v>
      </c>
      <c r="I276" s="61">
        <v>771</v>
      </c>
      <c r="J276" s="61">
        <v>779</v>
      </c>
      <c r="K276" s="61">
        <v>763</v>
      </c>
      <c r="L276" s="65">
        <f t="shared" si="23"/>
        <v>132.4503311258278</v>
      </c>
      <c r="M276" s="66">
        <f t="shared" si="24"/>
        <v>1059.6026490066224</v>
      </c>
      <c r="N276" s="67">
        <f t="shared" si="25"/>
        <v>1.0596026490066226</v>
      </c>
    </row>
    <row r="277" spans="1:14" s="1" customFormat="1" ht="15.75">
      <c r="A277" s="60">
        <v>10</v>
      </c>
      <c r="B277" s="64">
        <v>43479</v>
      </c>
      <c r="C277" s="60" t="s">
        <v>500</v>
      </c>
      <c r="D277" s="60" t="s">
        <v>21</v>
      </c>
      <c r="E277" s="60" t="s">
        <v>469</v>
      </c>
      <c r="F277" s="61">
        <v>1190</v>
      </c>
      <c r="G277" s="61">
        <v>1168</v>
      </c>
      <c r="H277" s="61">
        <v>1202</v>
      </c>
      <c r="I277" s="61">
        <v>1214</v>
      </c>
      <c r="J277" s="61">
        <v>1226</v>
      </c>
      <c r="K277" s="61">
        <v>1202</v>
      </c>
      <c r="L277" s="65">
        <f aca="true" t="shared" si="26" ref="L277:L284">100000/F277</f>
        <v>84.03361344537815</v>
      </c>
      <c r="M277" s="66">
        <f t="shared" si="24"/>
        <v>1008.4033613445379</v>
      </c>
      <c r="N277" s="67">
        <f t="shared" si="25"/>
        <v>1.0084033613445378</v>
      </c>
    </row>
    <row r="278" spans="1:14" s="1" customFormat="1" ht="15.75">
      <c r="A278" s="60">
        <v>11</v>
      </c>
      <c r="B278" s="64">
        <v>43476</v>
      </c>
      <c r="C278" s="60" t="s">
        <v>500</v>
      </c>
      <c r="D278" s="60" t="s">
        <v>21</v>
      </c>
      <c r="E278" s="60" t="s">
        <v>100</v>
      </c>
      <c r="F278" s="61">
        <v>290</v>
      </c>
      <c r="G278" s="61">
        <v>280</v>
      </c>
      <c r="H278" s="61">
        <v>295</v>
      </c>
      <c r="I278" s="61">
        <v>300</v>
      </c>
      <c r="J278" s="61">
        <v>305</v>
      </c>
      <c r="K278" s="61">
        <v>295</v>
      </c>
      <c r="L278" s="65">
        <f t="shared" si="26"/>
        <v>344.82758620689657</v>
      </c>
      <c r="M278" s="66">
        <f t="shared" si="24"/>
        <v>1724.1379310344828</v>
      </c>
      <c r="N278" s="67">
        <f t="shared" si="25"/>
        <v>1.7241379310344829</v>
      </c>
    </row>
    <row r="279" spans="1:14" s="1" customFormat="1" ht="15.75">
      <c r="A279" s="60">
        <v>12</v>
      </c>
      <c r="B279" s="64">
        <v>43475</v>
      </c>
      <c r="C279" s="60" t="s">
        <v>500</v>
      </c>
      <c r="D279" s="60" t="s">
        <v>21</v>
      </c>
      <c r="E279" s="60" t="s">
        <v>635</v>
      </c>
      <c r="F279" s="61">
        <v>523</v>
      </c>
      <c r="G279" s="61">
        <v>512</v>
      </c>
      <c r="H279" s="61">
        <v>529</v>
      </c>
      <c r="I279" s="61">
        <v>535</v>
      </c>
      <c r="J279" s="61">
        <v>541</v>
      </c>
      <c r="K279" s="61">
        <v>529</v>
      </c>
      <c r="L279" s="65">
        <f t="shared" si="26"/>
        <v>191.20458891013385</v>
      </c>
      <c r="M279" s="66">
        <f aca="true" t="shared" si="27" ref="M279:M284">IF(D279="BUY",(K279-F279)*(L279),(F279-K279)*(L279))</f>
        <v>1147.227533460803</v>
      </c>
      <c r="N279" s="67">
        <f aca="true" t="shared" si="28" ref="N279:N284">M279/(L279)/F279%</f>
        <v>1.1472275334608029</v>
      </c>
    </row>
    <row r="280" spans="1:14" s="1" customFormat="1" ht="15.75">
      <c r="A280" s="60">
        <v>13</v>
      </c>
      <c r="B280" s="64">
        <v>43474</v>
      </c>
      <c r="C280" s="60" t="s">
        <v>500</v>
      </c>
      <c r="D280" s="60" t="s">
        <v>21</v>
      </c>
      <c r="E280" s="60" t="s">
        <v>113</v>
      </c>
      <c r="F280" s="61">
        <v>289</v>
      </c>
      <c r="G280" s="61">
        <v>281</v>
      </c>
      <c r="H280" s="61">
        <v>293</v>
      </c>
      <c r="I280" s="61">
        <v>297</v>
      </c>
      <c r="J280" s="61">
        <v>300</v>
      </c>
      <c r="K280" s="61">
        <v>293</v>
      </c>
      <c r="L280" s="65">
        <f t="shared" si="26"/>
        <v>346.02076124567475</v>
      </c>
      <c r="M280" s="66">
        <f t="shared" si="27"/>
        <v>1384.083044982699</v>
      </c>
      <c r="N280" s="67">
        <f t="shared" si="28"/>
        <v>1.3840830449826989</v>
      </c>
    </row>
    <row r="281" spans="1:14" ht="15.75">
      <c r="A281" s="60">
        <v>14</v>
      </c>
      <c r="B281" s="64">
        <v>43108</v>
      </c>
      <c r="C281" s="60" t="s">
        <v>500</v>
      </c>
      <c r="D281" s="60" t="s">
        <v>21</v>
      </c>
      <c r="E281" s="60" t="s">
        <v>161</v>
      </c>
      <c r="F281" s="61">
        <v>282</v>
      </c>
      <c r="G281" s="61">
        <v>272</v>
      </c>
      <c r="H281" s="61">
        <v>287</v>
      </c>
      <c r="I281" s="61">
        <v>292</v>
      </c>
      <c r="J281" s="61">
        <v>297</v>
      </c>
      <c r="K281" s="61">
        <v>287</v>
      </c>
      <c r="L281" s="65">
        <f t="shared" si="26"/>
        <v>354.6099290780142</v>
      </c>
      <c r="M281" s="66">
        <f t="shared" si="27"/>
        <v>1773.049645390071</v>
      </c>
      <c r="N281" s="67">
        <f t="shared" si="28"/>
        <v>1.773049645390071</v>
      </c>
    </row>
    <row r="282" spans="1:14" s="1" customFormat="1" ht="15.75">
      <c r="A282" s="60">
        <v>15</v>
      </c>
      <c r="B282" s="64">
        <v>43472</v>
      </c>
      <c r="C282" s="60" t="s">
        <v>500</v>
      </c>
      <c r="D282" s="60" t="s">
        <v>21</v>
      </c>
      <c r="E282" s="60" t="s">
        <v>635</v>
      </c>
      <c r="F282" s="61">
        <v>515</v>
      </c>
      <c r="G282" s="61">
        <v>505</v>
      </c>
      <c r="H282" s="61">
        <v>521</v>
      </c>
      <c r="I282" s="61">
        <v>527</v>
      </c>
      <c r="J282" s="61">
        <v>533</v>
      </c>
      <c r="K282" s="61">
        <v>520.5</v>
      </c>
      <c r="L282" s="65">
        <f t="shared" si="26"/>
        <v>194.1747572815534</v>
      </c>
      <c r="M282" s="66">
        <f t="shared" si="27"/>
        <v>1067.9611650485438</v>
      </c>
      <c r="N282" s="67">
        <f t="shared" si="28"/>
        <v>1.0679611650485437</v>
      </c>
    </row>
    <row r="283" spans="1:14" s="1" customFormat="1" ht="15.75">
      <c r="A283" s="60">
        <v>16</v>
      </c>
      <c r="B283" s="64">
        <v>43469</v>
      </c>
      <c r="C283" s="60" t="s">
        <v>500</v>
      </c>
      <c r="D283" s="60" t="s">
        <v>21</v>
      </c>
      <c r="E283" s="60" t="s">
        <v>661</v>
      </c>
      <c r="F283" s="61">
        <v>280</v>
      </c>
      <c r="G283" s="61">
        <v>270</v>
      </c>
      <c r="H283" s="61">
        <v>285</v>
      </c>
      <c r="I283" s="61">
        <v>290</v>
      </c>
      <c r="J283" s="61">
        <v>295</v>
      </c>
      <c r="K283" s="61">
        <v>285</v>
      </c>
      <c r="L283" s="65">
        <f t="shared" si="26"/>
        <v>357.14285714285717</v>
      </c>
      <c r="M283" s="66">
        <f t="shared" si="27"/>
        <v>1785.7142857142858</v>
      </c>
      <c r="N283" s="67">
        <f t="shared" si="28"/>
        <v>1.7857142857142858</v>
      </c>
    </row>
    <row r="284" spans="1:14" s="1" customFormat="1" ht="15.75">
      <c r="A284" s="60">
        <v>17</v>
      </c>
      <c r="B284" s="64">
        <v>43466</v>
      </c>
      <c r="C284" s="60" t="s">
        <v>500</v>
      </c>
      <c r="D284" s="60" t="s">
        <v>21</v>
      </c>
      <c r="E284" s="60" t="s">
        <v>52</v>
      </c>
      <c r="F284" s="61">
        <v>272</v>
      </c>
      <c r="G284" s="61">
        <v>264</v>
      </c>
      <c r="H284" s="61">
        <v>276</v>
      </c>
      <c r="I284" s="61">
        <v>279</v>
      </c>
      <c r="J284" s="61">
        <v>283</v>
      </c>
      <c r="K284" s="61">
        <v>275.5</v>
      </c>
      <c r="L284" s="65">
        <f t="shared" si="26"/>
        <v>367.6470588235294</v>
      </c>
      <c r="M284" s="66">
        <f t="shared" si="27"/>
        <v>1286.764705882353</v>
      </c>
      <c r="N284" s="67">
        <f t="shared" si="28"/>
        <v>1.2867647058823528</v>
      </c>
    </row>
    <row r="285" spans="1:12" ht="15.75">
      <c r="A285" s="13" t="s">
        <v>26</v>
      </c>
      <c r="B285" s="14"/>
      <c r="C285" s="15"/>
      <c r="D285" s="16"/>
      <c r="E285" s="17"/>
      <c r="F285" s="17"/>
      <c r="G285" s="18"/>
      <c r="H285" s="19"/>
      <c r="I285" s="19"/>
      <c r="J285" s="19"/>
      <c r="L285" s="21"/>
    </row>
    <row r="286" spans="1:10" ht="15.75">
      <c r="A286" s="13" t="s">
        <v>27</v>
      </c>
      <c r="B286" s="23"/>
      <c r="C286" s="15"/>
      <c r="D286" s="16"/>
      <c r="E286" s="17"/>
      <c r="F286" s="17"/>
      <c r="G286" s="18"/>
      <c r="H286" s="17"/>
      <c r="I286" s="17"/>
      <c r="J286" s="17"/>
    </row>
    <row r="287" spans="1:10" ht="15.75">
      <c r="A287" s="13" t="s">
        <v>27</v>
      </c>
      <c r="B287" s="23"/>
      <c r="C287" s="24"/>
      <c r="D287" s="25"/>
      <c r="E287" s="26"/>
      <c r="F287" s="26"/>
      <c r="G287" s="27"/>
      <c r="H287" s="26"/>
      <c r="I287" s="26"/>
      <c r="J287" s="26"/>
    </row>
    <row r="288" spans="3:9" ht="16.5" thickBot="1">
      <c r="C288" s="26"/>
      <c r="D288" s="26"/>
      <c r="E288" s="26"/>
      <c r="F288" s="29"/>
      <c r="G288" s="30"/>
      <c r="H288" s="31" t="s">
        <v>28</v>
      </c>
      <c r="I288" s="31"/>
    </row>
    <row r="289" spans="3:9" ht="15.75">
      <c r="C289" s="119" t="s">
        <v>29</v>
      </c>
      <c r="D289" s="119"/>
      <c r="E289" s="33">
        <v>16</v>
      </c>
      <c r="F289" s="34">
        <f>F290+F291+F292+F293+F294+F295</f>
        <v>100</v>
      </c>
      <c r="G289" s="35">
        <v>16</v>
      </c>
      <c r="H289" s="36">
        <f>G290/G289%</f>
        <v>93.75</v>
      </c>
      <c r="I289" s="36"/>
    </row>
    <row r="290" spans="3:9" ht="15.75">
      <c r="C290" s="115" t="s">
        <v>30</v>
      </c>
      <c r="D290" s="115"/>
      <c r="E290" s="37">
        <v>15</v>
      </c>
      <c r="F290" s="38">
        <f>(E290/E289)*100</f>
        <v>93.75</v>
      </c>
      <c r="G290" s="35">
        <v>15</v>
      </c>
      <c r="H290" s="32"/>
      <c r="I290" s="32"/>
    </row>
    <row r="291" spans="3:9" ht="15.75">
      <c r="C291" s="115" t="s">
        <v>32</v>
      </c>
      <c r="D291" s="115"/>
      <c r="E291" s="37">
        <v>0</v>
      </c>
      <c r="F291" s="38">
        <f>(E291/E289)*100</f>
        <v>0</v>
      </c>
      <c r="G291" s="40"/>
      <c r="H291" s="35"/>
      <c r="I291" s="35"/>
    </row>
    <row r="292" spans="3:9" ht="15.75">
      <c r="C292" s="115" t="s">
        <v>33</v>
      </c>
      <c r="D292" s="115"/>
      <c r="E292" s="37">
        <v>0</v>
      </c>
      <c r="F292" s="38">
        <f>(E292/E289)*100</f>
        <v>0</v>
      </c>
      <c r="G292" s="40"/>
      <c r="H292" s="35"/>
      <c r="I292" s="35"/>
    </row>
    <row r="293" spans="3:9" ht="15.75">
      <c r="C293" s="115" t="s">
        <v>34</v>
      </c>
      <c r="D293" s="115"/>
      <c r="E293" s="37">
        <v>1</v>
      </c>
      <c r="F293" s="38">
        <f>(E293/E289)*100</f>
        <v>6.25</v>
      </c>
      <c r="G293" s="40"/>
      <c r="H293" s="26" t="s">
        <v>35</v>
      </c>
      <c r="I293" s="26"/>
    </row>
    <row r="294" spans="3:9" ht="15.75">
      <c r="C294" s="115" t="s">
        <v>36</v>
      </c>
      <c r="D294" s="115"/>
      <c r="E294" s="37">
        <v>0</v>
      </c>
      <c r="F294" s="38">
        <f>(E294/E289)*100</f>
        <v>0</v>
      </c>
      <c r="G294" s="40"/>
      <c r="H294" s="26"/>
      <c r="I294" s="26"/>
    </row>
    <row r="295" spans="3:9" ht="16.5" thickBot="1">
      <c r="C295" s="116" t="s">
        <v>37</v>
      </c>
      <c r="D295" s="116"/>
      <c r="E295" s="42"/>
      <c r="F295" s="43">
        <f>(E295/E289)*100</f>
        <v>0</v>
      </c>
      <c r="G295" s="40"/>
      <c r="H295" s="26"/>
      <c r="I295" s="26"/>
    </row>
    <row r="296" spans="1:12" ht="15.75">
      <c r="A296" s="45" t="s">
        <v>38</v>
      </c>
      <c r="B296" s="14"/>
      <c r="C296" s="15"/>
      <c r="D296" s="15"/>
      <c r="E296" s="17"/>
      <c r="F296" s="17"/>
      <c r="G296" s="46"/>
      <c r="H296" s="47"/>
      <c r="I296" s="47"/>
      <c r="J296" s="47"/>
      <c r="L296" s="21"/>
    </row>
    <row r="297" spans="1:13" ht="15.75">
      <c r="A297" s="16" t="s">
        <v>39</v>
      </c>
      <c r="B297" s="14"/>
      <c r="C297" s="48"/>
      <c r="D297" s="49"/>
      <c r="E297" s="50"/>
      <c r="F297" s="47"/>
      <c r="G297" s="46"/>
      <c r="H297" s="47"/>
      <c r="J297" s="47"/>
      <c r="K297" s="17"/>
      <c r="L297" s="21"/>
      <c r="M297" s="44"/>
    </row>
    <row r="298" spans="1:11" ht="15">
      <c r="A298" s="16" t="s">
        <v>40</v>
      </c>
      <c r="B298" s="14"/>
      <c r="C298" s="15"/>
      <c r="D298" s="49"/>
      <c r="E298" s="50"/>
      <c r="F298" s="47"/>
      <c r="G298" s="46"/>
      <c r="H298" s="51"/>
      <c r="J298" s="51"/>
      <c r="K298" s="17"/>
    </row>
    <row r="299" spans="1:14" ht="15.75">
      <c r="A299" s="16" t="s">
        <v>41</v>
      </c>
      <c r="B299" s="48"/>
      <c r="C299" s="15"/>
      <c r="D299" s="49"/>
      <c r="E299" s="50"/>
      <c r="F299" s="47"/>
      <c r="G299" s="52"/>
      <c r="H299" s="51"/>
      <c r="J299" s="47"/>
      <c r="K299" s="17"/>
      <c r="M299" s="21"/>
      <c r="N299" s="21"/>
    </row>
    <row r="300" spans="1:14" ht="15.75">
      <c r="A300" s="16" t="s">
        <v>42</v>
      </c>
      <c r="B300" s="39"/>
      <c r="C300" s="15"/>
      <c r="D300" s="53"/>
      <c r="E300" s="47"/>
      <c r="F300" s="47"/>
      <c r="G300" s="52"/>
      <c r="H300" s="51"/>
      <c r="J300" s="51"/>
      <c r="K300" s="47"/>
      <c r="L300" s="21"/>
      <c r="M300" s="21"/>
      <c r="N300" s="21"/>
    </row>
    <row r="301" spans="1:14" ht="16.5" thickBot="1">
      <c r="A301" s="16" t="s">
        <v>42</v>
      </c>
      <c r="B301" s="39"/>
      <c r="C301" s="15"/>
      <c r="D301" s="53"/>
      <c r="E301" s="47"/>
      <c r="F301" s="47"/>
      <c r="G301" s="52"/>
      <c r="H301" s="51"/>
      <c r="I301" s="51"/>
      <c r="J301" s="51"/>
      <c r="K301" s="47"/>
      <c r="L301" s="21"/>
      <c r="M301" s="21"/>
      <c r="N301" s="21"/>
    </row>
    <row r="302" spans="1:14" ht="15.75" thickBot="1">
      <c r="A302" s="124" t="s">
        <v>0</v>
      </c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</row>
    <row r="303" spans="1:14" ht="15.75" thickBot="1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</row>
    <row r="304" spans="1:14" ht="15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</row>
    <row r="305" spans="1:14" ht="15.75">
      <c r="A305" s="125" t="s">
        <v>616</v>
      </c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</row>
    <row r="306" spans="1:14" ht="15.75">
      <c r="A306" s="125" t="s">
        <v>615</v>
      </c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</row>
    <row r="307" spans="1:14" ht="16.5" thickBot="1">
      <c r="A307" s="126" t="s">
        <v>3</v>
      </c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</row>
    <row r="308" spans="1:14" ht="15.75">
      <c r="A308" s="127" t="s">
        <v>645</v>
      </c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</row>
    <row r="309" spans="1:14" ht="15.75">
      <c r="A309" s="127" t="s">
        <v>5</v>
      </c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</row>
    <row r="310" spans="1:14" ht="15">
      <c r="A310" s="122" t="s">
        <v>6</v>
      </c>
      <c r="B310" s="117" t="s">
        <v>7</v>
      </c>
      <c r="C310" s="117" t="s">
        <v>8</v>
      </c>
      <c r="D310" s="122" t="s">
        <v>9</v>
      </c>
      <c r="E310" s="117" t="s">
        <v>10</v>
      </c>
      <c r="F310" s="117" t="s">
        <v>11</v>
      </c>
      <c r="G310" s="117" t="s">
        <v>12</v>
      </c>
      <c r="H310" s="117" t="s">
        <v>13</v>
      </c>
      <c r="I310" s="117" t="s">
        <v>14</v>
      </c>
      <c r="J310" s="117" t="s">
        <v>15</v>
      </c>
      <c r="K310" s="120" t="s">
        <v>16</v>
      </c>
      <c r="L310" s="117" t="s">
        <v>17</v>
      </c>
      <c r="M310" s="117" t="s">
        <v>18</v>
      </c>
      <c r="N310" s="117" t="s">
        <v>19</v>
      </c>
    </row>
    <row r="311" spans="1:14" ht="15">
      <c r="A311" s="122"/>
      <c r="B311" s="117"/>
      <c r="C311" s="117"/>
      <c r="D311" s="122"/>
      <c r="E311" s="117"/>
      <c r="F311" s="117"/>
      <c r="G311" s="117"/>
      <c r="H311" s="117"/>
      <c r="I311" s="117"/>
      <c r="J311" s="117"/>
      <c r="K311" s="120"/>
      <c r="L311" s="117"/>
      <c r="M311" s="117"/>
      <c r="N311" s="117"/>
    </row>
    <row r="312" spans="1:14" s="1" customFormat="1" ht="15.75">
      <c r="A312" s="60">
        <v>1</v>
      </c>
      <c r="B312" s="64">
        <v>43462</v>
      </c>
      <c r="C312" s="60" t="s">
        <v>500</v>
      </c>
      <c r="D312" s="60" t="s">
        <v>21</v>
      </c>
      <c r="E312" s="60" t="s">
        <v>442</v>
      </c>
      <c r="F312" s="61">
        <v>1167</v>
      </c>
      <c r="G312" s="61">
        <v>1145</v>
      </c>
      <c r="H312" s="61">
        <v>1179</v>
      </c>
      <c r="I312" s="61">
        <v>1190</v>
      </c>
      <c r="J312" s="61">
        <v>1200</v>
      </c>
      <c r="K312" s="61">
        <v>1179</v>
      </c>
      <c r="L312" s="65">
        <f aca="true" t="shared" si="29" ref="L312:L317">100000/F312</f>
        <v>85.6898029134533</v>
      </c>
      <c r="M312" s="66">
        <f aca="true" t="shared" si="30" ref="M312:M317">IF(D312="BUY",(K312-F312)*(L312),(F312-K312)*(L312))</f>
        <v>1028.2776349614396</v>
      </c>
      <c r="N312" s="67">
        <f aca="true" t="shared" si="31" ref="N312:N317">M312/(L312)/F312%</f>
        <v>1.0282776349614395</v>
      </c>
    </row>
    <row r="313" spans="1:14" s="1" customFormat="1" ht="15.75">
      <c r="A313" s="60">
        <v>2</v>
      </c>
      <c r="B313" s="64">
        <v>43461</v>
      </c>
      <c r="C313" s="60" t="s">
        <v>500</v>
      </c>
      <c r="D313" s="60" t="s">
        <v>21</v>
      </c>
      <c r="E313" s="60" t="s">
        <v>442</v>
      </c>
      <c r="F313" s="61">
        <v>1165</v>
      </c>
      <c r="G313" s="61">
        <v>1145</v>
      </c>
      <c r="H313" s="61">
        <v>1177</v>
      </c>
      <c r="I313" s="61">
        <v>1189</v>
      </c>
      <c r="J313" s="61">
        <v>1200</v>
      </c>
      <c r="K313" s="61">
        <v>1175.5</v>
      </c>
      <c r="L313" s="65">
        <f t="shared" si="29"/>
        <v>85.83690987124463</v>
      </c>
      <c r="M313" s="66">
        <f t="shared" si="30"/>
        <v>901.2875536480686</v>
      </c>
      <c r="N313" s="67">
        <f t="shared" si="31"/>
        <v>0.9012875536480687</v>
      </c>
    </row>
    <row r="314" spans="1:14" s="1" customFormat="1" ht="15.75">
      <c r="A314" s="60">
        <v>3</v>
      </c>
      <c r="B314" s="64">
        <v>43460</v>
      </c>
      <c r="C314" s="60" t="s">
        <v>500</v>
      </c>
      <c r="D314" s="60" t="s">
        <v>21</v>
      </c>
      <c r="E314" s="60" t="s">
        <v>224</v>
      </c>
      <c r="F314" s="61">
        <v>270</v>
      </c>
      <c r="G314" s="61">
        <v>263</v>
      </c>
      <c r="H314" s="61">
        <v>274</v>
      </c>
      <c r="I314" s="61">
        <v>278</v>
      </c>
      <c r="J314" s="61">
        <v>282</v>
      </c>
      <c r="K314" s="61">
        <v>274</v>
      </c>
      <c r="L314" s="65">
        <f t="shared" si="29"/>
        <v>370.3703703703704</v>
      </c>
      <c r="M314" s="66">
        <f t="shared" si="30"/>
        <v>1481.4814814814815</v>
      </c>
      <c r="N314" s="67">
        <f t="shared" si="31"/>
        <v>1.4814814814814814</v>
      </c>
    </row>
    <row r="315" spans="1:14" s="1" customFormat="1" ht="15.75">
      <c r="A315" s="60">
        <v>4</v>
      </c>
      <c r="B315" s="64">
        <v>43455</v>
      </c>
      <c r="C315" s="60" t="s">
        <v>500</v>
      </c>
      <c r="D315" s="60" t="s">
        <v>21</v>
      </c>
      <c r="E315" s="60" t="s">
        <v>276</v>
      </c>
      <c r="F315" s="61">
        <v>1136</v>
      </c>
      <c r="G315" s="61">
        <v>1115</v>
      </c>
      <c r="H315" s="61">
        <v>1148</v>
      </c>
      <c r="I315" s="61">
        <v>1160</v>
      </c>
      <c r="J315" s="61">
        <v>1172</v>
      </c>
      <c r="K315" s="61">
        <v>1115</v>
      </c>
      <c r="L315" s="65">
        <f t="shared" si="29"/>
        <v>88.02816901408451</v>
      </c>
      <c r="M315" s="66">
        <f t="shared" si="30"/>
        <v>-1848.5915492957747</v>
      </c>
      <c r="N315" s="67">
        <f t="shared" si="31"/>
        <v>-1.8485915492957747</v>
      </c>
    </row>
    <row r="316" spans="1:14" s="1" customFormat="1" ht="15.75">
      <c r="A316" s="60">
        <v>5</v>
      </c>
      <c r="B316" s="64">
        <v>43454</v>
      </c>
      <c r="C316" s="60" t="s">
        <v>500</v>
      </c>
      <c r="D316" s="60" t="s">
        <v>21</v>
      </c>
      <c r="E316" s="60" t="s">
        <v>385</v>
      </c>
      <c r="F316" s="61">
        <v>125</v>
      </c>
      <c r="G316" s="61">
        <v>120.5</v>
      </c>
      <c r="H316" s="61">
        <v>127.5</v>
      </c>
      <c r="I316" s="61">
        <v>130</v>
      </c>
      <c r="J316" s="61">
        <v>132.5</v>
      </c>
      <c r="K316" s="61">
        <v>127.5</v>
      </c>
      <c r="L316" s="65">
        <f t="shared" si="29"/>
        <v>800</v>
      </c>
      <c r="M316" s="66">
        <f t="shared" si="30"/>
        <v>2000</v>
      </c>
      <c r="N316" s="67">
        <f t="shared" si="31"/>
        <v>2</v>
      </c>
    </row>
    <row r="317" spans="1:14" s="1" customFormat="1" ht="15.75">
      <c r="A317" s="60">
        <v>6</v>
      </c>
      <c r="B317" s="64">
        <v>43453</v>
      </c>
      <c r="C317" s="60" t="s">
        <v>500</v>
      </c>
      <c r="D317" s="60" t="s">
        <v>21</v>
      </c>
      <c r="E317" s="60" t="s">
        <v>316</v>
      </c>
      <c r="F317" s="61">
        <v>270</v>
      </c>
      <c r="G317" s="61">
        <v>263</v>
      </c>
      <c r="H317" s="61">
        <v>274</v>
      </c>
      <c r="I317" s="61">
        <v>278</v>
      </c>
      <c r="J317" s="61">
        <v>282</v>
      </c>
      <c r="K317" s="61">
        <v>274</v>
      </c>
      <c r="L317" s="65">
        <f t="shared" si="29"/>
        <v>370.3703703703704</v>
      </c>
      <c r="M317" s="66">
        <f t="shared" si="30"/>
        <v>1481.4814814814815</v>
      </c>
      <c r="N317" s="67">
        <f t="shared" si="31"/>
        <v>1.4814814814814814</v>
      </c>
    </row>
    <row r="318" spans="1:14" s="1" customFormat="1" ht="15.75">
      <c r="A318" s="60">
        <v>7</v>
      </c>
      <c r="B318" s="64">
        <v>43453</v>
      </c>
      <c r="C318" s="60" t="s">
        <v>500</v>
      </c>
      <c r="D318" s="60" t="s">
        <v>21</v>
      </c>
      <c r="E318" s="60" t="s">
        <v>379</v>
      </c>
      <c r="F318" s="61">
        <v>225</v>
      </c>
      <c r="G318" s="61">
        <v>217</v>
      </c>
      <c r="H318" s="61">
        <v>229</v>
      </c>
      <c r="I318" s="61">
        <v>233</v>
      </c>
      <c r="J318" s="61">
        <v>237</v>
      </c>
      <c r="K318" s="61">
        <v>229</v>
      </c>
      <c r="L318" s="65">
        <f aca="true" t="shared" si="32" ref="L318:L325">100000/F318</f>
        <v>444.44444444444446</v>
      </c>
      <c r="M318" s="66">
        <f aca="true" t="shared" si="33" ref="M318:M325">IF(D318="BUY",(K318-F318)*(L318),(F318-K318)*(L318))</f>
        <v>1777.7777777777778</v>
      </c>
      <c r="N318" s="67">
        <f aca="true" t="shared" si="34" ref="N318:N325">M318/(L318)/F318%</f>
        <v>1.7777777777777777</v>
      </c>
    </row>
    <row r="319" spans="1:14" s="1" customFormat="1" ht="15.75">
      <c r="A319" s="60">
        <v>8</v>
      </c>
      <c r="B319" s="64">
        <v>43451</v>
      </c>
      <c r="C319" s="60" t="s">
        <v>500</v>
      </c>
      <c r="D319" s="60" t="s">
        <v>21</v>
      </c>
      <c r="E319" s="60" t="s">
        <v>93</v>
      </c>
      <c r="F319" s="61">
        <v>505</v>
      </c>
      <c r="G319" s="61">
        <v>494</v>
      </c>
      <c r="H319" s="61">
        <v>511</v>
      </c>
      <c r="I319" s="61">
        <v>517</v>
      </c>
      <c r="J319" s="61">
        <v>523</v>
      </c>
      <c r="K319" s="61">
        <v>494</v>
      </c>
      <c r="L319" s="65">
        <f>100000/F319</f>
        <v>198.01980198019803</v>
      </c>
      <c r="M319" s="66">
        <f>IF(D319="BUY",(K319-F319)*(L319),(F319-K319)*(L319))</f>
        <v>-2178.2178217821784</v>
      </c>
      <c r="N319" s="67">
        <f>M319/(L319)/F319%</f>
        <v>-2.1782178217821784</v>
      </c>
    </row>
    <row r="320" spans="1:14" s="1" customFormat="1" ht="15.75">
      <c r="A320" s="60">
        <v>9</v>
      </c>
      <c r="B320" s="64">
        <v>43448</v>
      </c>
      <c r="C320" s="60" t="s">
        <v>500</v>
      </c>
      <c r="D320" s="60" t="s">
        <v>21</v>
      </c>
      <c r="E320" s="60" t="s">
        <v>634</v>
      </c>
      <c r="F320" s="61">
        <v>535</v>
      </c>
      <c r="G320" s="61">
        <v>521</v>
      </c>
      <c r="H320" s="61">
        <v>542</v>
      </c>
      <c r="I320" s="61">
        <v>549</v>
      </c>
      <c r="J320" s="61">
        <v>556</v>
      </c>
      <c r="K320" s="61">
        <v>542</v>
      </c>
      <c r="L320" s="65">
        <f>100000/F320</f>
        <v>186.9158878504673</v>
      </c>
      <c r="M320" s="66">
        <f t="shared" si="33"/>
        <v>1308.4112149532712</v>
      </c>
      <c r="N320" s="67">
        <f t="shared" si="34"/>
        <v>1.3084112149532712</v>
      </c>
    </row>
    <row r="321" spans="1:14" s="1" customFormat="1" ht="15.75">
      <c r="A321" s="60">
        <v>10</v>
      </c>
      <c r="B321" s="64">
        <v>43447</v>
      </c>
      <c r="C321" s="60" t="s">
        <v>500</v>
      </c>
      <c r="D321" s="60" t="s">
        <v>21</v>
      </c>
      <c r="E321" s="60" t="s">
        <v>90</v>
      </c>
      <c r="F321" s="61">
        <v>575</v>
      </c>
      <c r="G321" s="61">
        <v>563</v>
      </c>
      <c r="H321" s="61">
        <v>581</v>
      </c>
      <c r="I321" s="61">
        <v>587</v>
      </c>
      <c r="J321" s="61">
        <v>593</v>
      </c>
      <c r="K321" s="61">
        <v>593</v>
      </c>
      <c r="L321" s="65">
        <f t="shared" si="32"/>
        <v>173.91304347826087</v>
      </c>
      <c r="M321" s="66">
        <f t="shared" si="33"/>
        <v>3130.434782608696</v>
      </c>
      <c r="N321" s="67">
        <f t="shared" si="34"/>
        <v>3.130434782608696</v>
      </c>
    </row>
    <row r="322" spans="1:14" s="1" customFormat="1" ht="15" customHeight="1">
      <c r="A322" s="60">
        <v>11</v>
      </c>
      <c r="B322" s="64">
        <v>43446</v>
      </c>
      <c r="C322" s="60" t="s">
        <v>500</v>
      </c>
      <c r="D322" s="60" t="s">
        <v>21</v>
      </c>
      <c r="E322" s="60" t="s">
        <v>254</v>
      </c>
      <c r="F322" s="61">
        <v>285.5</v>
      </c>
      <c r="G322" s="61">
        <v>280</v>
      </c>
      <c r="H322" s="61">
        <v>288.5</v>
      </c>
      <c r="I322" s="61">
        <v>291.5</v>
      </c>
      <c r="J322" s="61">
        <v>294.5</v>
      </c>
      <c r="K322" s="61">
        <v>291.5</v>
      </c>
      <c r="L322" s="65">
        <f t="shared" si="32"/>
        <v>350.2626970227671</v>
      </c>
      <c r="M322" s="66">
        <f t="shared" si="33"/>
        <v>2101.5761821366027</v>
      </c>
      <c r="N322" s="67">
        <f t="shared" si="34"/>
        <v>2.1015761821366024</v>
      </c>
    </row>
    <row r="323" spans="1:14" s="1" customFormat="1" ht="15" customHeight="1">
      <c r="A323" s="60">
        <v>12</v>
      </c>
      <c r="B323" s="64">
        <v>43445</v>
      </c>
      <c r="C323" s="60" t="s">
        <v>500</v>
      </c>
      <c r="D323" s="60" t="s">
        <v>21</v>
      </c>
      <c r="E323" s="60" t="s">
        <v>273</v>
      </c>
      <c r="F323" s="61">
        <v>233</v>
      </c>
      <c r="G323" s="61">
        <v>227</v>
      </c>
      <c r="H323" s="61">
        <v>236</v>
      </c>
      <c r="I323" s="61">
        <v>239</v>
      </c>
      <c r="J323" s="61">
        <v>242</v>
      </c>
      <c r="K323" s="61">
        <v>236</v>
      </c>
      <c r="L323" s="65">
        <f t="shared" si="32"/>
        <v>429.18454935622316</v>
      </c>
      <c r="M323" s="66">
        <f t="shared" si="33"/>
        <v>1287.5536480686694</v>
      </c>
      <c r="N323" s="67">
        <f t="shared" si="34"/>
        <v>1.2875536480686696</v>
      </c>
    </row>
    <row r="324" spans="1:14" s="1" customFormat="1" ht="15" customHeight="1">
      <c r="A324" s="60">
        <v>13</v>
      </c>
      <c r="B324" s="64">
        <v>43440</v>
      </c>
      <c r="C324" s="60" t="s">
        <v>500</v>
      </c>
      <c r="D324" s="60" t="s">
        <v>21</v>
      </c>
      <c r="E324" s="60" t="s">
        <v>648</v>
      </c>
      <c r="F324" s="61">
        <v>84.5</v>
      </c>
      <c r="G324" s="61">
        <v>80.5</v>
      </c>
      <c r="H324" s="61">
        <v>86</v>
      </c>
      <c r="I324" s="61">
        <v>88</v>
      </c>
      <c r="J324" s="61">
        <v>90</v>
      </c>
      <c r="K324" s="61">
        <v>85.6</v>
      </c>
      <c r="L324" s="65">
        <f t="shared" si="32"/>
        <v>1183.4319526627219</v>
      </c>
      <c r="M324" s="66">
        <f t="shared" si="33"/>
        <v>1301.7751479289873</v>
      </c>
      <c r="N324" s="67">
        <f t="shared" si="34"/>
        <v>1.3017751479289874</v>
      </c>
    </row>
    <row r="325" spans="1:14" s="1" customFormat="1" ht="15.75">
      <c r="A325" s="60">
        <v>14</v>
      </c>
      <c r="B325" s="64">
        <v>43437</v>
      </c>
      <c r="C325" s="60" t="s">
        <v>500</v>
      </c>
      <c r="D325" s="60" t="s">
        <v>21</v>
      </c>
      <c r="E325" s="60" t="s">
        <v>49</v>
      </c>
      <c r="F325" s="61">
        <v>177</v>
      </c>
      <c r="G325" s="61">
        <v>171</v>
      </c>
      <c r="H325" s="61">
        <v>180</v>
      </c>
      <c r="I325" s="61">
        <v>183</v>
      </c>
      <c r="J325" s="61">
        <v>186</v>
      </c>
      <c r="K325" s="61">
        <v>180</v>
      </c>
      <c r="L325" s="65">
        <f t="shared" si="32"/>
        <v>564.9717514124294</v>
      </c>
      <c r="M325" s="66">
        <f t="shared" si="33"/>
        <v>1694.915254237288</v>
      </c>
      <c r="N325" s="67">
        <f t="shared" si="34"/>
        <v>1.694915254237288</v>
      </c>
    </row>
    <row r="326" spans="1:12" ht="15.75">
      <c r="A326" s="13" t="s">
        <v>26</v>
      </c>
      <c r="B326" s="14"/>
      <c r="C326" s="15"/>
      <c r="D326" s="16"/>
      <c r="E326" s="17"/>
      <c r="F326" s="17"/>
      <c r="G326" s="18"/>
      <c r="H326" s="19"/>
      <c r="I326" s="19"/>
      <c r="J326" s="19"/>
      <c r="L326" s="21"/>
    </row>
    <row r="327" spans="1:10" ht="15.75">
      <c r="A327" s="13" t="s">
        <v>27</v>
      </c>
      <c r="B327" s="23"/>
      <c r="C327" s="15"/>
      <c r="D327" s="16"/>
      <c r="E327" s="17"/>
      <c r="F327" s="17"/>
      <c r="G327" s="18"/>
      <c r="H327" s="17"/>
      <c r="I327" s="17"/>
      <c r="J327" s="17"/>
    </row>
    <row r="328" spans="1:10" ht="15.75">
      <c r="A328" s="13" t="s">
        <v>27</v>
      </c>
      <c r="B328" s="23"/>
      <c r="C328" s="24"/>
      <c r="D328" s="25"/>
      <c r="E328" s="26"/>
      <c r="F328" s="26"/>
      <c r="G328" s="27"/>
      <c r="H328" s="26"/>
      <c r="I328" s="26"/>
      <c r="J328" s="26"/>
    </row>
    <row r="329" spans="3:9" ht="16.5" thickBot="1">
      <c r="C329" s="26"/>
      <c r="D329" s="26"/>
      <c r="E329" s="26"/>
      <c r="F329" s="29"/>
      <c r="G329" s="30"/>
      <c r="H329" s="31" t="s">
        <v>28</v>
      </c>
      <c r="I329" s="31"/>
    </row>
    <row r="330" spans="3:9" ht="15.75">
      <c r="C330" s="119" t="s">
        <v>29</v>
      </c>
      <c r="D330" s="119"/>
      <c r="E330" s="33">
        <v>14</v>
      </c>
      <c r="F330" s="34">
        <f>F331+F332+F333+F334+F335+F336</f>
        <v>100</v>
      </c>
      <c r="G330" s="35">
        <v>14</v>
      </c>
      <c r="H330" s="36">
        <f>G331/G330%</f>
        <v>85.71428571428571</v>
      </c>
      <c r="I330" s="36"/>
    </row>
    <row r="331" spans="3:9" ht="15.75">
      <c r="C331" s="115" t="s">
        <v>30</v>
      </c>
      <c r="D331" s="115"/>
      <c r="E331" s="37">
        <v>12</v>
      </c>
      <c r="F331" s="38">
        <f>(E331/E330)*100</f>
        <v>85.71428571428571</v>
      </c>
      <c r="G331" s="35">
        <v>12</v>
      </c>
      <c r="H331" s="32"/>
      <c r="I331" s="32"/>
    </row>
    <row r="332" spans="3:9" ht="15.75">
      <c r="C332" s="115" t="s">
        <v>32</v>
      </c>
      <c r="D332" s="115"/>
      <c r="E332" s="37">
        <v>0</v>
      </c>
      <c r="F332" s="38">
        <f>(E332/E330)*100</f>
        <v>0</v>
      </c>
      <c r="G332" s="40"/>
      <c r="H332" s="35"/>
      <c r="I332" s="35"/>
    </row>
    <row r="333" spans="3:9" ht="15.75">
      <c r="C333" s="115" t="s">
        <v>33</v>
      </c>
      <c r="D333" s="115"/>
      <c r="E333" s="37">
        <v>0</v>
      </c>
      <c r="F333" s="38">
        <f>(E333/E330)*100</f>
        <v>0</v>
      </c>
      <c r="G333" s="40"/>
      <c r="H333" s="35"/>
      <c r="I333" s="35"/>
    </row>
    <row r="334" spans="3:9" ht="15.75">
      <c r="C334" s="115" t="s">
        <v>34</v>
      </c>
      <c r="D334" s="115"/>
      <c r="E334" s="37">
        <v>2</v>
      </c>
      <c r="F334" s="38">
        <f>(E334/E330)*100</f>
        <v>14.285714285714285</v>
      </c>
      <c r="G334" s="40"/>
      <c r="H334" s="26" t="s">
        <v>35</v>
      </c>
      <c r="I334" s="26"/>
    </row>
    <row r="335" spans="3:9" ht="15.75">
      <c r="C335" s="115" t="s">
        <v>36</v>
      </c>
      <c r="D335" s="115"/>
      <c r="E335" s="37">
        <v>0</v>
      </c>
      <c r="F335" s="38">
        <f>(E335/E330)*100</f>
        <v>0</v>
      </c>
      <c r="G335" s="40"/>
      <c r="H335" s="26"/>
      <c r="I335" s="26"/>
    </row>
    <row r="336" spans="3:9" ht="16.5" thickBot="1">
      <c r="C336" s="116" t="s">
        <v>37</v>
      </c>
      <c r="D336" s="116"/>
      <c r="E336" s="42"/>
      <c r="F336" s="43">
        <f>(E336/E330)*100</f>
        <v>0</v>
      </c>
      <c r="G336" s="40"/>
      <c r="H336" s="26"/>
      <c r="I336" s="26"/>
    </row>
    <row r="337" spans="1:12" ht="15.75">
      <c r="A337" s="45" t="s">
        <v>38</v>
      </c>
      <c r="B337" s="14"/>
      <c r="C337" s="15"/>
      <c r="D337" s="15"/>
      <c r="E337" s="17"/>
      <c r="F337" s="17"/>
      <c r="G337" s="46"/>
      <c r="H337" s="47"/>
      <c r="I337" s="47"/>
      <c r="J337" s="47"/>
      <c r="L337" s="21"/>
    </row>
    <row r="338" spans="1:14" ht="15.75">
      <c r="A338" s="16" t="s">
        <v>39</v>
      </c>
      <c r="B338" s="14"/>
      <c r="C338" s="48"/>
      <c r="D338" s="49"/>
      <c r="E338" s="50"/>
      <c r="F338" s="47"/>
      <c r="G338" s="46"/>
      <c r="H338" s="47"/>
      <c r="J338" s="47"/>
      <c r="K338" s="17"/>
      <c r="L338" s="21"/>
      <c r="M338" s="44"/>
      <c r="N338" s="44"/>
    </row>
    <row r="339" spans="1:14" ht="15.75">
      <c r="A339" s="16" t="s">
        <v>40</v>
      </c>
      <c r="B339" s="14"/>
      <c r="C339" s="15"/>
      <c r="D339" s="49"/>
      <c r="E339" s="50"/>
      <c r="F339" s="47"/>
      <c r="G339" s="46"/>
      <c r="H339" s="51"/>
      <c r="J339" s="51"/>
      <c r="K339" s="17"/>
      <c r="N339" s="21"/>
    </row>
    <row r="340" spans="1:14" ht="15.75">
      <c r="A340" s="16" t="s">
        <v>41</v>
      </c>
      <c r="B340" s="48"/>
      <c r="C340" s="15"/>
      <c r="D340" s="49"/>
      <c r="E340" s="50"/>
      <c r="F340" s="47"/>
      <c r="G340" s="52"/>
      <c r="H340" s="51"/>
      <c r="J340" s="47"/>
      <c r="K340" s="17"/>
      <c r="M340" s="21"/>
      <c r="N340" s="21"/>
    </row>
    <row r="341" spans="1:14" ht="15.75">
      <c r="A341" s="16" t="s">
        <v>42</v>
      </c>
      <c r="B341" s="39"/>
      <c r="C341" s="15"/>
      <c r="D341" s="53"/>
      <c r="E341" s="47"/>
      <c r="F341" s="47"/>
      <c r="G341" s="52"/>
      <c r="H341" s="51"/>
      <c r="J341" s="51"/>
      <c r="K341" s="47"/>
      <c r="L341" s="21"/>
      <c r="M341" s="21"/>
      <c r="N341" s="21"/>
    </row>
    <row r="342" spans="1:14" ht="16.5" thickBot="1">
      <c r="A342" s="16" t="s">
        <v>42</v>
      </c>
      <c r="B342" s="39"/>
      <c r="C342" s="15"/>
      <c r="D342" s="53"/>
      <c r="E342" s="47"/>
      <c r="F342" s="47"/>
      <c r="G342" s="52"/>
      <c r="H342" s="51"/>
      <c r="I342" s="51"/>
      <c r="J342" s="51"/>
      <c r="K342" s="47"/>
      <c r="L342" s="21"/>
      <c r="M342" s="21"/>
      <c r="N342" s="21"/>
    </row>
    <row r="343" spans="1:14" ht="15.75" thickBot="1">
      <c r="A343" s="124" t="s">
        <v>0</v>
      </c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</row>
    <row r="344" spans="1:14" ht="15.75" thickBot="1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</row>
    <row r="345" spans="1:14" ht="15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</row>
    <row r="346" spans="1:14" ht="15.75">
      <c r="A346" s="125" t="s">
        <v>616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</row>
    <row r="347" spans="1:14" ht="15.75">
      <c r="A347" s="125" t="s">
        <v>615</v>
      </c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</row>
    <row r="348" spans="1:14" ht="16.5" thickBot="1">
      <c r="A348" s="126" t="s">
        <v>3</v>
      </c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</row>
    <row r="349" spans="1:14" ht="15.75">
      <c r="A349" s="127" t="s">
        <v>627</v>
      </c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</row>
    <row r="350" spans="1:14" ht="15.75">
      <c r="A350" s="127" t="s">
        <v>5</v>
      </c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</row>
    <row r="351" spans="1:14" ht="15">
      <c r="A351" s="122" t="s">
        <v>6</v>
      </c>
      <c r="B351" s="117" t="s">
        <v>7</v>
      </c>
      <c r="C351" s="117" t="s">
        <v>8</v>
      </c>
      <c r="D351" s="122" t="s">
        <v>9</v>
      </c>
      <c r="E351" s="117" t="s">
        <v>10</v>
      </c>
      <c r="F351" s="117" t="s">
        <v>11</v>
      </c>
      <c r="G351" s="117" t="s">
        <v>12</v>
      </c>
      <c r="H351" s="117" t="s">
        <v>13</v>
      </c>
      <c r="I351" s="117" t="s">
        <v>14</v>
      </c>
      <c r="J351" s="117" t="s">
        <v>15</v>
      </c>
      <c r="K351" s="120" t="s">
        <v>16</v>
      </c>
      <c r="L351" s="117" t="s">
        <v>17</v>
      </c>
      <c r="M351" s="117" t="s">
        <v>18</v>
      </c>
      <c r="N351" s="117" t="s">
        <v>19</v>
      </c>
    </row>
    <row r="352" spans="1:14" ht="15">
      <c r="A352" s="122"/>
      <c r="B352" s="117"/>
      <c r="C352" s="117"/>
      <c r="D352" s="122"/>
      <c r="E352" s="117"/>
      <c r="F352" s="117"/>
      <c r="G352" s="117"/>
      <c r="H352" s="117"/>
      <c r="I352" s="117"/>
      <c r="J352" s="117"/>
      <c r="K352" s="120"/>
      <c r="L352" s="117"/>
      <c r="M352" s="117"/>
      <c r="N352" s="117"/>
    </row>
    <row r="353" spans="1:14" s="1" customFormat="1" ht="15.75">
      <c r="A353" s="60">
        <v>1</v>
      </c>
      <c r="B353" s="64">
        <v>43431</v>
      </c>
      <c r="C353" s="60" t="s">
        <v>500</v>
      </c>
      <c r="D353" s="60" t="s">
        <v>21</v>
      </c>
      <c r="E353" s="60" t="s">
        <v>638</v>
      </c>
      <c r="F353" s="61">
        <v>204</v>
      </c>
      <c r="G353" s="61">
        <v>198</v>
      </c>
      <c r="H353" s="61">
        <v>207</v>
      </c>
      <c r="I353" s="61">
        <v>210</v>
      </c>
      <c r="J353" s="61">
        <v>213</v>
      </c>
      <c r="K353" s="61">
        <v>206.5</v>
      </c>
      <c r="L353" s="65">
        <f aca="true" t="shared" si="35" ref="L353:L361">100000/F353</f>
        <v>490.19607843137254</v>
      </c>
      <c r="M353" s="66">
        <f aca="true" t="shared" si="36" ref="M353:M361">IF(D353="BUY",(K353-F353)*(L353),(F353-K353)*(L353))</f>
        <v>1225.4901960784314</v>
      </c>
      <c r="N353" s="67">
        <f aca="true" t="shared" si="37" ref="N353:N361">M353/(L353)/F353%</f>
        <v>1.2254901960784315</v>
      </c>
    </row>
    <row r="354" spans="1:14" s="1" customFormat="1" ht="15.75">
      <c r="A354" s="60">
        <v>2</v>
      </c>
      <c r="B354" s="64">
        <v>43431</v>
      </c>
      <c r="C354" s="60" t="s">
        <v>500</v>
      </c>
      <c r="D354" s="60" t="s">
        <v>21</v>
      </c>
      <c r="E354" s="60" t="s">
        <v>133</v>
      </c>
      <c r="F354" s="61">
        <v>900</v>
      </c>
      <c r="G354" s="61">
        <v>880</v>
      </c>
      <c r="H354" s="61">
        <v>910</v>
      </c>
      <c r="I354" s="61">
        <v>920</v>
      </c>
      <c r="J354" s="61">
        <v>930</v>
      </c>
      <c r="K354" s="61">
        <v>910</v>
      </c>
      <c r="L354" s="65">
        <f>100000/F354</f>
        <v>111.11111111111111</v>
      </c>
      <c r="M354" s="66">
        <f t="shared" si="36"/>
        <v>1111.111111111111</v>
      </c>
      <c r="N354" s="67">
        <f t="shared" si="37"/>
        <v>1.1111111111111112</v>
      </c>
    </row>
    <row r="355" spans="1:14" s="1" customFormat="1" ht="15.75">
      <c r="A355" s="60">
        <v>3</v>
      </c>
      <c r="B355" s="64">
        <v>43426</v>
      </c>
      <c r="C355" s="60" t="s">
        <v>500</v>
      </c>
      <c r="D355" s="60" t="s">
        <v>21</v>
      </c>
      <c r="E355" s="60" t="s">
        <v>447</v>
      </c>
      <c r="F355" s="61">
        <v>93</v>
      </c>
      <c r="G355" s="61">
        <v>89</v>
      </c>
      <c r="H355" s="61">
        <v>95</v>
      </c>
      <c r="I355" s="61">
        <v>97</v>
      </c>
      <c r="J355" s="61">
        <v>99</v>
      </c>
      <c r="K355" s="61">
        <v>89</v>
      </c>
      <c r="L355" s="65">
        <f>100000/F355</f>
        <v>1075.268817204301</v>
      </c>
      <c r="M355" s="66">
        <f t="shared" si="36"/>
        <v>-4301.075268817204</v>
      </c>
      <c r="N355" s="67">
        <f t="shared" si="37"/>
        <v>-4.301075268817204</v>
      </c>
    </row>
    <row r="356" spans="1:14" s="1" customFormat="1" ht="15.75">
      <c r="A356" s="60">
        <v>4</v>
      </c>
      <c r="B356" s="64">
        <v>43425</v>
      </c>
      <c r="C356" s="60" t="s">
        <v>500</v>
      </c>
      <c r="D356" s="60" t="s">
        <v>21</v>
      </c>
      <c r="E356" s="60" t="s">
        <v>385</v>
      </c>
      <c r="F356" s="61">
        <v>118</v>
      </c>
      <c r="G356" s="61">
        <v>115</v>
      </c>
      <c r="H356" s="61">
        <v>120</v>
      </c>
      <c r="I356" s="61">
        <v>1122</v>
      </c>
      <c r="J356" s="61">
        <v>124</v>
      </c>
      <c r="K356" s="61">
        <v>120</v>
      </c>
      <c r="L356" s="65">
        <f>100000/F356</f>
        <v>847.457627118644</v>
      </c>
      <c r="M356" s="66">
        <f t="shared" si="36"/>
        <v>1694.915254237288</v>
      </c>
      <c r="N356" s="67">
        <f t="shared" si="37"/>
        <v>1.6949152542372883</v>
      </c>
    </row>
    <row r="357" spans="1:14" s="1" customFormat="1" ht="15.75">
      <c r="A357" s="60">
        <v>5</v>
      </c>
      <c r="B357" s="64">
        <v>43420</v>
      </c>
      <c r="C357" s="60" t="s">
        <v>500</v>
      </c>
      <c r="D357" s="60" t="s">
        <v>21</v>
      </c>
      <c r="E357" s="60" t="s">
        <v>144</v>
      </c>
      <c r="F357" s="61">
        <v>265</v>
      </c>
      <c r="G357" s="61">
        <v>257</v>
      </c>
      <c r="H357" s="61">
        <v>269</v>
      </c>
      <c r="I357" s="61">
        <v>273</v>
      </c>
      <c r="J357" s="61">
        <v>277</v>
      </c>
      <c r="K357" s="61">
        <v>257</v>
      </c>
      <c r="L357" s="65">
        <f t="shared" si="35"/>
        <v>377.35849056603774</v>
      </c>
      <c r="M357" s="66">
        <f t="shared" si="36"/>
        <v>-3018.867924528302</v>
      </c>
      <c r="N357" s="67">
        <f t="shared" si="37"/>
        <v>-3.018867924528302</v>
      </c>
    </row>
    <row r="358" spans="1:14" s="1" customFormat="1" ht="15.75">
      <c r="A358" s="60">
        <v>6</v>
      </c>
      <c r="B358" s="64">
        <v>43419</v>
      </c>
      <c r="C358" s="60" t="s">
        <v>500</v>
      </c>
      <c r="D358" s="60" t="s">
        <v>21</v>
      </c>
      <c r="E358" s="60" t="s">
        <v>570</v>
      </c>
      <c r="F358" s="61">
        <v>464</v>
      </c>
      <c r="G358" s="61">
        <v>453</v>
      </c>
      <c r="H358" s="61">
        <v>469</v>
      </c>
      <c r="I358" s="61">
        <v>474</v>
      </c>
      <c r="J358" s="61">
        <v>469</v>
      </c>
      <c r="K358" s="61">
        <v>469</v>
      </c>
      <c r="L358" s="65">
        <f t="shared" si="35"/>
        <v>215.51724137931035</v>
      </c>
      <c r="M358" s="66">
        <f t="shared" si="36"/>
        <v>1077.5862068965516</v>
      </c>
      <c r="N358" s="67">
        <f t="shared" si="37"/>
        <v>1.0775862068965516</v>
      </c>
    </row>
    <row r="359" spans="1:14" s="1" customFormat="1" ht="15.75">
      <c r="A359" s="60">
        <v>7</v>
      </c>
      <c r="B359" s="64">
        <v>43417</v>
      </c>
      <c r="C359" s="60" t="s">
        <v>500</v>
      </c>
      <c r="D359" s="60" t="s">
        <v>21</v>
      </c>
      <c r="E359" s="60" t="s">
        <v>626</v>
      </c>
      <c r="F359" s="61">
        <v>1392</v>
      </c>
      <c r="G359" s="61">
        <v>1365</v>
      </c>
      <c r="H359" s="61">
        <v>1407</v>
      </c>
      <c r="I359" s="61">
        <v>1420</v>
      </c>
      <c r="J359" s="61">
        <v>1443</v>
      </c>
      <c r="K359" s="61">
        <v>1407</v>
      </c>
      <c r="L359" s="65">
        <f t="shared" si="35"/>
        <v>71.83908045977012</v>
      </c>
      <c r="M359" s="66">
        <f t="shared" si="36"/>
        <v>1077.5862068965516</v>
      </c>
      <c r="N359" s="67">
        <f t="shared" si="37"/>
        <v>1.0775862068965516</v>
      </c>
    </row>
    <row r="360" spans="1:14" s="1" customFormat="1" ht="15.75">
      <c r="A360" s="60">
        <v>8</v>
      </c>
      <c r="B360" s="64">
        <v>43413</v>
      </c>
      <c r="C360" s="60" t="s">
        <v>500</v>
      </c>
      <c r="D360" s="60" t="s">
        <v>21</v>
      </c>
      <c r="E360" s="60" t="s">
        <v>624</v>
      </c>
      <c r="F360" s="61">
        <v>428</v>
      </c>
      <c r="G360" s="61">
        <v>418</v>
      </c>
      <c r="H360" s="61">
        <v>433</v>
      </c>
      <c r="I360" s="61">
        <v>438</v>
      </c>
      <c r="J360" s="61">
        <v>443</v>
      </c>
      <c r="K360" s="61">
        <v>443</v>
      </c>
      <c r="L360" s="65">
        <f t="shared" si="35"/>
        <v>233.6448598130841</v>
      </c>
      <c r="M360" s="66">
        <f t="shared" si="36"/>
        <v>3504.6728971962616</v>
      </c>
      <c r="N360" s="67">
        <f t="shared" si="37"/>
        <v>3.5046728971962615</v>
      </c>
    </row>
    <row r="361" spans="1:14" s="1" customFormat="1" ht="15.75">
      <c r="A361" s="60">
        <v>9</v>
      </c>
      <c r="B361" s="64">
        <v>43405</v>
      </c>
      <c r="C361" s="60" t="s">
        <v>500</v>
      </c>
      <c r="D361" s="60" t="s">
        <v>21</v>
      </c>
      <c r="E361" s="60" t="s">
        <v>595</v>
      </c>
      <c r="F361" s="61">
        <v>134</v>
      </c>
      <c r="G361" s="61">
        <v>130</v>
      </c>
      <c r="H361" s="61">
        <v>136.5</v>
      </c>
      <c r="I361" s="61">
        <v>139</v>
      </c>
      <c r="J361" s="61">
        <v>141.5</v>
      </c>
      <c r="K361" s="61">
        <v>136.5</v>
      </c>
      <c r="L361" s="65">
        <f t="shared" si="35"/>
        <v>746.2686567164179</v>
      </c>
      <c r="M361" s="66">
        <f t="shared" si="36"/>
        <v>1865.6716417910447</v>
      </c>
      <c r="N361" s="67">
        <f t="shared" si="37"/>
        <v>1.8656716417910446</v>
      </c>
    </row>
    <row r="362" spans="1:15" ht="15.75">
      <c r="A362" s="13" t="s">
        <v>26</v>
      </c>
      <c r="B362" s="14"/>
      <c r="C362" s="15"/>
      <c r="D362" s="16"/>
      <c r="E362" s="17"/>
      <c r="F362" s="17"/>
      <c r="G362" s="18"/>
      <c r="H362" s="19"/>
      <c r="I362" s="19"/>
      <c r="J362" s="19"/>
      <c r="L362" s="21"/>
      <c r="O362" s="1"/>
    </row>
    <row r="363" spans="1:10" ht="15.75">
      <c r="A363" s="13" t="s">
        <v>27</v>
      </c>
      <c r="B363" s="23"/>
      <c r="C363" s="15"/>
      <c r="D363" s="16"/>
      <c r="E363" s="17"/>
      <c r="F363" s="17"/>
      <c r="G363" s="18"/>
      <c r="H363" s="17"/>
      <c r="I363" s="17"/>
      <c r="J363" s="17"/>
    </row>
    <row r="364" spans="1:10" ht="15.75">
      <c r="A364" s="13" t="s">
        <v>27</v>
      </c>
      <c r="B364" s="23"/>
      <c r="C364" s="24"/>
      <c r="D364" s="25"/>
      <c r="E364" s="26"/>
      <c r="F364" s="26"/>
      <c r="G364" s="27"/>
      <c r="H364" s="26"/>
      <c r="I364" s="26"/>
      <c r="J364" s="26"/>
    </row>
    <row r="365" spans="3:9" ht="16.5" thickBot="1">
      <c r="C365" s="26"/>
      <c r="D365" s="26"/>
      <c r="E365" s="26"/>
      <c r="F365" s="29"/>
      <c r="G365" s="30"/>
      <c r="H365" s="31" t="s">
        <v>28</v>
      </c>
      <c r="I365" s="31"/>
    </row>
    <row r="366" spans="3:9" ht="15.75">
      <c r="C366" s="119" t="s">
        <v>29</v>
      </c>
      <c r="D366" s="119"/>
      <c r="E366" s="33">
        <v>9</v>
      </c>
      <c r="F366" s="34">
        <f>F367+F368+F369+F370+F371+F372</f>
        <v>100</v>
      </c>
      <c r="G366" s="35">
        <v>9</v>
      </c>
      <c r="H366" s="36">
        <f>G367/G366%</f>
        <v>77.77777777777779</v>
      </c>
      <c r="I366" s="36"/>
    </row>
    <row r="367" spans="3:9" ht="15.75">
      <c r="C367" s="115" t="s">
        <v>30</v>
      </c>
      <c r="D367" s="115"/>
      <c r="E367" s="37">
        <v>7</v>
      </c>
      <c r="F367" s="38">
        <f>(E367/E366)*100</f>
        <v>77.77777777777779</v>
      </c>
      <c r="G367" s="35">
        <v>7</v>
      </c>
      <c r="H367" s="32"/>
      <c r="I367" s="32"/>
    </row>
    <row r="368" spans="3:9" ht="15.75">
      <c r="C368" s="115" t="s">
        <v>32</v>
      </c>
      <c r="D368" s="115"/>
      <c r="E368" s="37">
        <v>0</v>
      </c>
      <c r="F368" s="38">
        <f>(E368/E366)*100</f>
        <v>0</v>
      </c>
      <c r="G368" s="40"/>
      <c r="H368" s="35"/>
      <c r="I368" s="35"/>
    </row>
    <row r="369" spans="3:9" ht="15.75">
      <c r="C369" s="115" t="s">
        <v>33</v>
      </c>
      <c r="D369" s="115"/>
      <c r="E369" s="37">
        <v>0</v>
      </c>
      <c r="F369" s="38">
        <f>(E369/E366)*100</f>
        <v>0</v>
      </c>
      <c r="G369" s="40"/>
      <c r="H369" s="35"/>
      <c r="I369" s="35"/>
    </row>
    <row r="370" spans="3:9" ht="15.75">
      <c r="C370" s="115" t="s">
        <v>34</v>
      </c>
      <c r="D370" s="115"/>
      <c r="E370" s="37">
        <v>2</v>
      </c>
      <c r="F370" s="38">
        <f>(E370/E366)*100</f>
        <v>22.22222222222222</v>
      </c>
      <c r="G370" s="40"/>
      <c r="H370" s="26" t="s">
        <v>35</v>
      </c>
      <c r="I370" s="26"/>
    </row>
    <row r="371" spans="3:9" ht="15.75">
      <c r="C371" s="115" t="s">
        <v>36</v>
      </c>
      <c r="D371" s="115"/>
      <c r="E371" s="37">
        <v>0</v>
      </c>
      <c r="F371" s="38">
        <f>(E371/E366)*100</f>
        <v>0</v>
      </c>
      <c r="G371" s="40"/>
      <c r="H371" s="26"/>
      <c r="I371" s="26"/>
    </row>
    <row r="372" spans="3:9" ht="16.5" thickBot="1">
      <c r="C372" s="116" t="s">
        <v>37</v>
      </c>
      <c r="D372" s="116"/>
      <c r="E372" s="42"/>
      <c r="F372" s="43">
        <f>(E372/E366)*100</f>
        <v>0</v>
      </c>
      <c r="G372" s="40"/>
      <c r="H372" s="26"/>
      <c r="I372" s="26"/>
    </row>
    <row r="373" spans="1:12" ht="15.75">
      <c r="A373" s="45" t="s">
        <v>38</v>
      </c>
      <c r="B373" s="14"/>
      <c r="C373" s="15"/>
      <c r="D373" s="15"/>
      <c r="E373" s="17"/>
      <c r="F373" s="17"/>
      <c r="G373" s="46"/>
      <c r="H373" s="47"/>
      <c r="I373" s="47"/>
      <c r="J373" s="47"/>
      <c r="L373" s="21"/>
    </row>
    <row r="374" spans="1:14" ht="15.75">
      <c r="A374" s="16" t="s">
        <v>39</v>
      </c>
      <c r="B374" s="14"/>
      <c r="C374" s="48"/>
      <c r="D374" s="49"/>
      <c r="E374" s="50"/>
      <c r="F374" s="47"/>
      <c r="G374" s="46"/>
      <c r="H374" s="47"/>
      <c r="J374" s="47"/>
      <c r="K374" s="17"/>
      <c r="L374" s="21"/>
      <c r="M374" s="44"/>
      <c r="N374" s="44"/>
    </row>
    <row r="375" spans="1:14" ht="15.75">
      <c r="A375" s="16" t="s">
        <v>40</v>
      </c>
      <c r="B375" s="14"/>
      <c r="C375" s="15"/>
      <c r="D375" s="49"/>
      <c r="E375" s="50"/>
      <c r="F375" s="47"/>
      <c r="G375" s="46"/>
      <c r="H375" s="51"/>
      <c r="J375" s="51"/>
      <c r="K375" s="17"/>
      <c r="N375" s="21"/>
    </row>
    <row r="376" spans="1:14" ht="15.75">
      <c r="A376" s="16" t="s">
        <v>41</v>
      </c>
      <c r="B376" s="48"/>
      <c r="C376" s="15"/>
      <c r="D376" s="49"/>
      <c r="E376" s="50"/>
      <c r="F376" s="47"/>
      <c r="G376" s="52"/>
      <c r="H376" s="51"/>
      <c r="J376" s="47"/>
      <c r="K376" s="17"/>
      <c r="M376" s="21"/>
      <c r="N376" s="21"/>
    </row>
    <row r="377" spans="1:14" ht="15.75">
      <c r="A377" s="16" t="s">
        <v>42</v>
      </c>
      <c r="B377" s="39"/>
      <c r="C377" s="15"/>
      <c r="D377" s="53"/>
      <c r="E377" s="47"/>
      <c r="F377" s="47"/>
      <c r="G377" s="52"/>
      <c r="H377" s="51"/>
      <c r="J377" s="51"/>
      <c r="K377" s="47"/>
      <c r="L377" s="21"/>
      <c r="M377" s="21"/>
      <c r="N377" s="21"/>
    </row>
    <row r="378" spans="1:14" ht="16.5" thickBot="1">
      <c r="A378" s="16" t="s">
        <v>42</v>
      </c>
      <c r="B378" s="39"/>
      <c r="C378" s="15"/>
      <c r="D378" s="53"/>
      <c r="E378" s="47"/>
      <c r="F378" s="47"/>
      <c r="G378" s="52"/>
      <c r="H378" s="51"/>
      <c r="I378" s="51"/>
      <c r="J378" s="51"/>
      <c r="K378" s="47"/>
      <c r="L378" s="21"/>
      <c r="M378" s="21"/>
      <c r="N378" s="21"/>
    </row>
    <row r="379" spans="1:14" ht="15.75" customHeight="1" thickBot="1">
      <c r="A379" s="124" t="s">
        <v>0</v>
      </c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</row>
    <row r="380" spans="1:14" ht="15.75" customHeight="1" thickBot="1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</row>
    <row r="381" spans="1:14" ht="15" customHeight="1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</row>
    <row r="382" spans="1:14" ht="15.75">
      <c r="A382" s="125" t="s">
        <v>616</v>
      </c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</row>
    <row r="383" spans="1:14" ht="15.75">
      <c r="A383" s="125" t="s">
        <v>615</v>
      </c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</row>
    <row r="384" spans="1:14" ht="16.5" thickBot="1">
      <c r="A384" s="126" t="s">
        <v>3</v>
      </c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</row>
    <row r="385" spans="1:14" ht="15.75">
      <c r="A385" s="127" t="s">
        <v>611</v>
      </c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</row>
    <row r="386" spans="1:14" ht="15.75">
      <c r="A386" s="127" t="s">
        <v>5</v>
      </c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</row>
    <row r="387" spans="1:14" ht="15">
      <c r="A387" s="122" t="s">
        <v>6</v>
      </c>
      <c r="B387" s="117" t="s">
        <v>7</v>
      </c>
      <c r="C387" s="117" t="s">
        <v>8</v>
      </c>
      <c r="D387" s="122" t="s">
        <v>9</v>
      </c>
      <c r="E387" s="117" t="s">
        <v>10</v>
      </c>
      <c r="F387" s="117" t="s">
        <v>11</v>
      </c>
      <c r="G387" s="117" t="s">
        <v>12</v>
      </c>
      <c r="H387" s="117" t="s">
        <v>13</v>
      </c>
      <c r="I387" s="117" t="s">
        <v>14</v>
      </c>
      <c r="J387" s="117" t="s">
        <v>15</v>
      </c>
      <c r="K387" s="120" t="s">
        <v>16</v>
      </c>
      <c r="L387" s="117" t="s">
        <v>17</v>
      </c>
      <c r="M387" s="117" t="s">
        <v>18</v>
      </c>
      <c r="N387" s="117" t="s">
        <v>19</v>
      </c>
    </row>
    <row r="388" spans="1:14" ht="15">
      <c r="A388" s="122"/>
      <c r="B388" s="117"/>
      <c r="C388" s="117"/>
      <c r="D388" s="122"/>
      <c r="E388" s="117"/>
      <c r="F388" s="117"/>
      <c r="G388" s="117"/>
      <c r="H388" s="117"/>
      <c r="I388" s="117"/>
      <c r="J388" s="117"/>
      <c r="K388" s="120"/>
      <c r="L388" s="117"/>
      <c r="M388" s="117"/>
      <c r="N388" s="117"/>
    </row>
    <row r="389" spans="1:14" s="1" customFormat="1" ht="15.75">
      <c r="A389" s="60">
        <v>1</v>
      </c>
      <c r="B389" s="64">
        <v>43404</v>
      </c>
      <c r="C389" s="60" t="s">
        <v>500</v>
      </c>
      <c r="D389" s="60" t="s">
        <v>21</v>
      </c>
      <c r="E389" s="60" t="s">
        <v>100</v>
      </c>
      <c r="F389" s="61">
        <v>214</v>
      </c>
      <c r="G389" s="61">
        <v>209</v>
      </c>
      <c r="H389" s="61">
        <v>217</v>
      </c>
      <c r="I389" s="61">
        <v>220</v>
      </c>
      <c r="J389" s="61">
        <v>223</v>
      </c>
      <c r="K389" s="61">
        <v>217</v>
      </c>
      <c r="L389" s="65">
        <f>100000/F389</f>
        <v>467.2897196261682</v>
      </c>
      <c r="M389" s="66">
        <f>IF(D389="BUY",(K389-F389)*(L389),(F389-K389)*(L389))</f>
        <v>1401.8691588785045</v>
      </c>
      <c r="N389" s="67">
        <f>M389/(L389)/F389%</f>
        <v>1.4018691588785044</v>
      </c>
    </row>
    <row r="390" spans="1:14" s="1" customFormat="1" ht="15.75">
      <c r="A390" s="60">
        <v>2</v>
      </c>
      <c r="B390" s="64">
        <v>43403</v>
      </c>
      <c r="C390" s="60" t="s">
        <v>500</v>
      </c>
      <c r="D390" s="60" t="s">
        <v>21</v>
      </c>
      <c r="E390" s="60" t="s">
        <v>63</v>
      </c>
      <c r="F390" s="61">
        <v>234</v>
      </c>
      <c r="G390" s="61">
        <v>228</v>
      </c>
      <c r="H390" s="61">
        <v>237</v>
      </c>
      <c r="I390" s="61">
        <v>240</v>
      </c>
      <c r="J390" s="61">
        <v>243</v>
      </c>
      <c r="K390" s="61">
        <v>237</v>
      </c>
      <c r="L390" s="65">
        <f>100000/F390</f>
        <v>427.35042735042737</v>
      </c>
      <c r="M390" s="66">
        <f>IF(D390="BUY",(K390-F390)*(L390),(F390-K390)*(L390))</f>
        <v>1282.0512820512822</v>
      </c>
      <c r="N390" s="67">
        <f>M390/(L390)/F390%</f>
        <v>1.2820512820512824</v>
      </c>
    </row>
    <row r="391" spans="1:14" s="1" customFormat="1" ht="15.75">
      <c r="A391" s="60">
        <v>3</v>
      </c>
      <c r="B391" s="64">
        <v>43399</v>
      </c>
      <c r="C391" s="60" t="s">
        <v>500</v>
      </c>
      <c r="D391" s="60" t="s">
        <v>21</v>
      </c>
      <c r="E391" s="60" t="s">
        <v>374</v>
      </c>
      <c r="F391" s="61">
        <v>67</v>
      </c>
      <c r="G391" s="61">
        <v>65</v>
      </c>
      <c r="H391" s="61">
        <v>68</v>
      </c>
      <c r="I391" s="61">
        <v>69</v>
      </c>
      <c r="J391" s="61">
        <v>70</v>
      </c>
      <c r="K391" s="61">
        <v>70</v>
      </c>
      <c r="L391" s="65">
        <f>100000/F391</f>
        <v>1492.5373134328358</v>
      </c>
      <c r="M391" s="66">
        <f>IF(D391="BUY",(K391-F391)*(L391),(F391-K391)*(L391))</f>
        <v>4477.611940298508</v>
      </c>
      <c r="N391" s="67">
        <f>M391/(L391)/F391%</f>
        <v>4.477611940298507</v>
      </c>
    </row>
    <row r="392" spans="1:14" s="1" customFormat="1" ht="15.75">
      <c r="A392" s="60">
        <v>4</v>
      </c>
      <c r="B392" s="64">
        <v>43398</v>
      </c>
      <c r="C392" s="60" t="s">
        <v>500</v>
      </c>
      <c r="D392" s="60" t="s">
        <v>21</v>
      </c>
      <c r="E392" s="60" t="s">
        <v>617</v>
      </c>
      <c r="F392" s="61">
        <v>1005</v>
      </c>
      <c r="G392" s="61">
        <v>987</v>
      </c>
      <c r="H392" s="61">
        <v>1015</v>
      </c>
      <c r="I392" s="61">
        <v>1025</v>
      </c>
      <c r="J392" s="61">
        <v>1035</v>
      </c>
      <c r="K392" s="61">
        <v>987</v>
      </c>
      <c r="L392" s="65">
        <f>100000/F392</f>
        <v>99.50248756218906</v>
      </c>
      <c r="M392" s="66">
        <f>IF(D392="BUY",(K392-F392)*(L392),(F392-K392)*(L392))</f>
        <v>-1791.0447761194032</v>
      </c>
      <c r="N392" s="67">
        <f>M392/(L392)/F392%</f>
        <v>-1.7910447761194028</v>
      </c>
    </row>
    <row r="393" spans="1:14" s="1" customFormat="1" ht="15.75">
      <c r="A393" s="60">
        <v>5</v>
      </c>
      <c r="B393" s="64">
        <v>43397</v>
      </c>
      <c r="C393" s="60" t="s">
        <v>500</v>
      </c>
      <c r="D393" s="60" t="s">
        <v>21</v>
      </c>
      <c r="E393" s="60" t="s">
        <v>59</v>
      </c>
      <c r="F393" s="61">
        <v>306</v>
      </c>
      <c r="G393" s="61">
        <v>298.5</v>
      </c>
      <c r="H393" s="61">
        <v>310</v>
      </c>
      <c r="I393" s="61">
        <v>314</v>
      </c>
      <c r="J393" s="61">
        <v>318</v>
      </c>
      <c r="K393" s="61">
        <v>318</v>
      </c>
      <c r="L393" s="65">
        <f>100000/F393</f>
        <v>326.797385620915</v>
      </c>
      <c r="M393" s="66">
        <f>IF(D393="BUY",(K393-F393)*(L393),(F393-K393)*(L393))</f>
        <v>3921.56862745098</v>
      </c>
      <c r="N393" s="67">
        <f>M393/(L393)/F393%</f>
        <v>3.9215686274509802</v>
      </c>
    </row>
    <row r="394" spans="1:14" s="1" customFormat="1" ht="15.75">
      <c r="A394" s="60">
        <v>6</v>
      </c>
      <c r="B394" s="64">
        <v>43390</v>
      </c>
      <c r="C394" s="60" t="s">
        <v>500</v>
      </c>
      <c r="D394" s="60" t="s">
        <v>21</v>
      </c>
      <c r="E394" s="60" t="s">
        <v>572</v>
      </c>
      <c r="F394" s="61">
        <v>162</v>
      </c>
      <c r="G394" s="61">
        <v>157.5</v>
      </c>
      <c r="H394" s="61">
        <v>164.5</v>
      </c>
      <c r="I394" s="61">
        <v>167</v>
      </c>
      <c r="J394" s="61">
        <v>169.5</v>
      </c>
      <c r="K394" s="61">
        <v>164.5</v>
      </c>
      <c r="L394" s="65">
        <f aca="true" t="shared" si="38" ref="L394:L399">100000/F394</f>
        <v>617.283950617284</v>
      </c>
      <c r="M394" s="66">
        <f aca="true" t="shared" si="39" ref="M394:M399">IF(D394="BUY",(K394-F394)*(L394),(F394-K394)*(L394))</f>
        <v>1543.20987654321</v>
      </c>
      <c r="N394" s="67">
        <f aca="true" t="shared" si="40" ref="N394:N399">M394/(L394)/F394%</f>
        <v>1.5432098765432098</v>
      </c>
    </row>
    <row r="395" spans="1:14" s="1" customFormat="1" ht="15.75">
      <c r="A395" s="60">
        <v>7</v>
      </c>
      <c r="B395" s="64">
        <v>43389</v>
      </c>
      <c r="C395" s="60" t="s">
        <v>500</v>
      </c>
      <c r="D395" s="60" t="s">
        <v>21</v>
      </c>
      <c r="E395" s="60" t="s">
        <v>224</v>
      </c>
      <c r="F395" s="61">
        <v>218</v>
      </c>
      <c r="G395" s="61">
        <v>212</v>
      </c>
      <c r="H395" s="61">
        <v>221</v>
      </c>
      <c r="I395" s="61">
        <v>224</v>
      </c>
      <c r="J395" s="61">
        <v>227</v>
      </c>
      <c r="K395" s="61">
        <v>221</v>
      </c>
      <c r="L395" s="65">
        <f t="shared" si="38"/>
        <v>458.7155963302752</v>
      </c>
      <c r="M395" s="66">
        <f t="shared" si="39"/>
        <v>1376.1467889908256</v>
      </c>
      <c r="N395" s="67">
        <f t="shared" si="40"/>
        <v>1.3761467889908257</v>
      </c>
    </row>
    <row r="396" spans="1:14" s="1" customFormat="1" ht="15.75">
      <c r="A396" s="60">
        <v>8</v>
      </c>
      <c r="B396" s="64">
        <v>43385</v>
      </c>
      <c r="C396" s="60" t="s">
        <v>500</v>
      </c>
      <c r="D396" s="60" t="s">
        <v>21</v>
      </c>
      <c r="E396" s="60" t="s">
        <v>55</v>
      </c>
      <c r="F396" s="61">
        <v>81</v>
      </c>
      <c r="G396" s="61">
        <v>78</v>
      </c>
      <c r="H396" s="61">
        <v>82.5</v>
      </c>
      <c r="I396" s="61">
        <v>84</v>
      </c>
      <c r="J396" s="61">
        <v>85.5</v>
      </c>
      <c r="K396" s="61">
        <v>84</v>
      </c>
      <c r="L396" s="65">
        <f t="shared" si="38"/>
        <v>1234.567901234568</v>
      </c>
      <c r="M396" s="66">
        <f t="shared" si="39"/>
        <v>3703.7037037037035</v>
      </c>
      <c r="N396" s="67">
        <f t="shared" si="40"/>
        <v>3.7037037037037033</v>
      </c>
    </row>
    <row r="397" spans="1:14" s="1" customFormat="1" ht="15.75">
      <c r="A397" s="60">
        <v>9</v>
      </c>
      <c r="B397" s="64">
        <v>43384</v>
      </c>
      <c r="C397" s="60" t="s">
        <v>500</v>
      </c>
      <c r="D397" s="60" t="s">
        <v>21</v>
      </c>
      <c r="E397" s="60" t="s">
        <v>612</v>
      </c>
      <c r="F397" s="61">
        <v>330</v>
      </c>
      <c r="G397" s="61">
        <v>320</v>
      </c>
      <c r="H397" s="61">
        <v>335</v>
      </c>
      <c r="I397" s="61">
        <v>340</v>
      </c>
      <c r="J397" s="61">
        <v>345</v>
      </c>
      <c r="K397" s="61">
        <v>340</v>
      </c>
      <c r="L397" s="65">
        <f t="shared" si="38"/>
        <v>303.030303030303</v>
      </c>
      <c r="M397" s="66">
        <f t="shared" si="39"/>
        <v>3030.30303030303</v>
      </c>
      <c r="N397" s="67">
        <f t="shared" si="40"/>
        <v>3.0303030303030303</v>
      </c>
    </row>
    <row r="398" spans="1:14" s="1" customFormat="1" ht="15.75">
      <c r="A398" s="60">
        <v>10</v>
      </c>
      <c r="B398" s="64">
        <v>43382</v>
      </c>
      <c r="C398" s="60" t="s">
        <v>500</v>
      </c>
      <c r="D398" s="60" t="s">
        <v>21</v>
      </c>
      <c r="E398" s="60" t="s">
        <v>511</v>
      </c>
      <c r="F398" s="61">
        <v>485</v>
      </c>
      <c r="G398" s="61">
        <v>475</v>
      </c>
      <c r="H398" s="61">
        <v>490</v>
      </c>
      <c r="I398" s="61">
        <v>495</v>
      </c>
      <c r="J398" s="61">
        <v>500</v>
      </c>
      <c r="K398" s="61">
        <v>490</v>
      </c>
      <c r="L398" s="65">
        <f t="shared" si="38"/>
        <v>206.18556701030928</v>
      </c>
      <c r="M398" s="66">
        <f t="shared" si="39"/>
        <v>1030.9278350515465</v>
      </c>
      <c r="N398" s="67">
        <f t="shared" si="40"/>
        <v>1.0309278350515465</v>
      </c>
    </row>
    <row r="399" spans="1:14" s="1" customFormat="1" ht="15.75">
      <c r="A399" s="60">
        <v>11</v>
      </c>
      <c r="B399" s="64">
        <v>43376</v>
      </c>
      <c r="C399" s="60" t="s">
        <v>500</v>
      </c>
      <c r="D399" s="60" t="s">
        <v>21</v>
      </c>
      <c r="E399" s="60" t="s">
        <v>292</v>
      </c>
      <c r="F399" s="61">
        <v>285</v>
      </c>
      <c r="G399" s="61">
        <v>277</v>
      </c>
      <c r="H399" s="61">
        <v>289</v>
      </c>
      <c r="I399" s="61">
        <v>293</v>
      </c>
      <c r="J399" s="61">
        <v>297</v>
      </c>
      <c r="K399" s="61">
        <v>293</v>
      </c>
      <c r="L399" s="65">
        <f t="shared" si="38"/>
        <v>350.87719298245617</v>
      </c>
      <c r="M399" s="66">
        <f t="shared" si="39"/>
        <v>2807.0175438596493</v>
      </c>
      <c r="N399" s="67">
        <f t="shared" si="40"/>
        <v>2.807017543859649</v>
      </c>
    </row>
    <row r="400" spans="1:12" ht="15.75">
      <c r="A400" s="13" t="s">
        <v>26</v>
      </c>
      <c r="B400" s="14"/>
      <c r="C400" s="15"/>
      <c r="D400" s="16"/>
      <c r="E400" s="17"/>
      <c r="F400" s="17"/>
      <c r="G400" s="18"/>
      <c r="H400" s="19"/>
      <c r="I400" s="19"/>
      <c r="J400" s="19"/>
      <c r="L400" s="21"/>
    </row>
    <row r="401" spans="1:10" ht="15.75">
      <c r="A401" s="13" t="s">
        <v>27</v>
      </c>
      <c r="B401" s="23"/>
      <c r="C401" s="15"/>
      <c r="D401" s="16"/>
      <c r="E401" s="17"/>
      <c r="F401" s="17"/>
      <c r="G401" s="18"/>
      <c r="H401" s="17"/>
      <c r="I401" s="17"/>
      <c r="J401" s="17"/>
    </row>
    <row r="402" spans="1:10" ht="15.75">
      <c r="A402" s="13" t="s">
        <v>27</v>
      </c>
      <c r="B402" s="23"/>
      <c r="C402" s="24"/>
      <c r="D402" s="25"/>
      <c r="E402" s="26"/>
      <c r="F402" s="26"/>
      <c r="G402" s="27"/>
      <c r="H402" s="26"/>
      <c r="I402" s="26"/>
      <c r="J402" s="26"/>
    </row>
    <row r="403" spans="3:12" ht="16.5" thickBot="1">
      <c r="C403" s="26"/>
      <c r="D403" s="26"/>
      <c r="E403" s="26"/>
      <c r="F403" s="29"/>
      <c r="G403" s="30"/>
      <c r="H403" s="31" t="s">
        <v>28</v>
      </c>
      <c r="I403" s="31"/>
      <c r="L403" s="20"/>
    </row>
    <row r="404" spans="3:9" ht="15.75">
      <c r="C404" s="119" t="s">
        <v>29</v>
      </c>
      <c r="D404" s="119"/>
      <c r="E404" s="33">
        <v>11</v>
      </c>
      <c r="F404" s="34">
        <f>F405+F406+F407+F408+F409+F410</f>
        <v>100</v>
      </c>
      <c r="G404" s="35">
        <v>11</v>
      </c>
      <c r="H404" s="36">
        <f>G405/G404%</f>
        <v>90.9090909090909</v>
      </c>
      <c r="I404" s="36"/>
    </row>
    <row r="405" spans="3:9" ht="15.75">
      <c r="C405" s="115" t="s">
        <v>30</v>
      </c>
      <c r="D405" s="115"/>
      <c r="E405" s="37">
        <v>10</v>
      </c>
      <c r="F405" s="38">
        <f>(E405/E404)*100</f>
        <v>90.9090909090909</v>
      </c>
      <c r="G405" s="35">
        <v>10</v>
      </c>
      <c r="H405" s="32"/>
      <c r="I405" s="32"/>
    </row>
    <row r="406" spans="3:9" ht="15.75">
      <c r="C406" s="115" t="s">
        <v>32</v>
      </c>
      <c r="D406" s="115"/>
      <c r="E406" s="37">
        <v>0</v>
      </c>
      <c r="F406" s="38">
        <f>(E406/E404)*100</f>
        <v>0</v>
      </c>
      <c r="G406" s="40"/>
      <c r="H406" s="35"/>
      <c r="I406" s="35"/>
    </row>
    <row r="407" spans="3:9" ht="15.75">
      <c r="C407" s="115" t="s">
        <v>33</v>
      </c>
      <c r="D407" s="115"/>
      <c r="E407" s="37">
        <v>0</v>
      </c>
      <c r="F407" s="38">
        <f>(E407/E404)*100</f>
        <v>0</v>
      </c>
      <c r="G407" s="40"/>
      <c r="H407" s="35"/>
      <c r="I407" s="35"/>
    </row>
    <row r="408" spans="3:9" ht="15.75">
      <c r="C408" s="115" t="s">
        <v>34</v>
      </c>
      <c r="D408" s="115"/>
      <c r="E408" s="37">
        <v>1</v>
      </c>
      <c r="F408" s="38">
        <f>(E408/E404)*100</f>
        <v>9.090909090909092</v>
      </c>
      <c r="G408" s="40"/>
      <c r="H408" s="26" t="s">
        <v>35</v>
      </c>
      <c r="I408" s="26"/>
    </row>
    <row r="409" spans="3:9" ht="15.75">
      <c r="C409" s="115" t="s">
        <v>36</v>
      </c>
      <c r="D409" s="115"/>
      <c r="E409" s="37">
        <v>0</v>
      </c>
      <c r="F409" s="38">
        <f>(E409/E404)*100</f>
        <v>0</v>
      </c>
      <c r="G409" s="40"/>
      <c r="H409" s="26"/>
      <c r="I409" s="26"/>
    </row>
    <row r="410" spans="3:9" ht="16.5" thickBot="1">
      <c r="C410" s="116" t="s">
        <v>37</v>
      </c>
      <c r="D410" s="116"/>
      <c r="E410" s="42"/>
      <c r="F410" s="43">
        <f>(E410/E404)*100</f>
        <v>0</v>
      </c>
      <c r="G410" s="40"/>
      <c r="H410" s="26"/>
      <c r="I410" s="26"/>
    </row>
    <row r="411" spans="1:12" ht="15.75">
      <c r="A411" s="45" t="s">
        <v>38</v>
      </c>
      <c r="B411" s="14"/>
      <c r="C411" s="15"/>
      <c r="D411" s="15"/>
      <c r="E411" s="17"/>
      <c r="F411" s="17"/>
      <c r="G411" s="46"/>
      <c r="H411" s="47"/>
      <c r="I411" s="47"/>
      <c r="J411" s="47"/>
      <c r="L411" s="21"/>
    </row>
    <row r="412" spans="1:14" ht="15.75">
      <c r="A412" s="16" t="s">
        <v>39</v>
      </c>
      <c r="B412" s="14"/>
      <c r="C412" s="48"/>
      <c r="D412" s="49"/>
      <c r="E412" s="50"/>
      <c r="F412" s="47"/>
      <c r="G412" s="46"/>
      <c r="H412" s="47"/>
      <c r="I412" s="47"/>
      <c r="J412" s="47"/>
      <c r="K412" s="17"/>
      <c r="L412" s="21"/>
      <c r="M412" s="44"/>
      <c r="N412" s="44"/>
    </row>
    <row r="413" spans="1:14" ht="15.75">
      <c r="A413" s="16" t="s">
        <v>40</v>
      </c>
      <c r="B413" s="14"/>
      <c r="C413" s="15"/>
      <c r="D413" s="49"/>
      <c r="E413" s="50"/>
      <c r="F413" s="47"/>
      <c r="G413" s="46"/>
      <c r="H413" s="51"/>
      <c r="I413" s="51"/>
      <c r="J413" s="51"/>
      <c r="K413" s="17"/>
      <c r="N413" s="21"/>
    </row>
    <row r="414" spans="1:14" ht="15.75">
      <c r="A414" s="16" t="s">
        <v>41</v>
      </c>
      <c r="B414" s="48"/>
      <c r="C414" s="15"/>
      <c r="D414" s="49"/>
      <c r="E414" s="50"/>
      <c r="F414" s="47"/>
      <c r="G414" s="52"/>
      <c r="H414" s="51"/>
      <c r="I414" s="51"/>
      <c r="J414" s="51"/>
      <c r="K414" s="17"/>
      <c r="M414" s="21"/>
      <c r="N414" s="21"/>
    </row>
    <row r="415" spans="1:14" ht="15.75">
      <c r="A415" s="16" t="s">
        <v>42</v>
      </c>
      <c r="B415" s="39"/>
      <c r="C415" s="15"/>
      <c r="D415" s="53"/>
      <c r="E415" s="47"/>
      <c r="F415" s="47"/>
      <c r="G415" s="52"/>
      <c r="H415" s="51"/>
      <c r="I415" s="51"/>
      <c r="J415" s="51"/>
      <c r="K415" s="47"/>
      <c r="L415" s="21"/>
      <c r="M415" s="21"/>
      <c r="N415" s="21"/>
    </row>
    <row r="416" spans="1:14" ht="16.5" thickBot="1">
      <c r="A416" s="16" t="s">
        <v>42</v>
      </c>
      <c r="B416" s="39"/>
      <c r="C416" s="15"/>
      <c r="D416" s="53"/>
      <c r="E416" s="47"/>
      <c r="F416" s="47"/>
      <c r="G416" s="52"/>
      <c r="H416" s="51"/>
      <c r="I416" s="51"/>
      <c r="J416" s="51"/>
      <c r="K416" s="47"/>
      <c r="L416" s="21"/>
      <c r="M416" s="21"/>
      <c r="N416" s="21"/>
    </row>
    <row r="417" spans="1:14" ht="15.75" customHeight="1" thickBot="1">
      <c r="A417" s="124" t="s">
        <v>0</v>
      </c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</row>
    <row r="418" spans="1:14" ht="15.75" customHeight="1" thickBot="1">
      <c r="A418" s="124"/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</row>
    <row r="419" spans="1:14" ht="15" customHeight="1">
      <c r="A419" s="124"/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</row>
    <row r="420" spans="1:14" ht="15.75">
      <c r="A420" s="125" t="s">
        <v>616</v>
      </c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</row>
    <row r="421" spans="1:14" ht="15.75">
      <c r="A421" s="125" t="s">
        <v>615</v>
      </c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</row>
    <row r="422" spans="1:14" ht="16.5" thickBot="1">
      <c r="A422" s="126" t="s">
        <v>3</v>
      </c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</row>
    <row r="423" spans="1:14" ht="15.75">
      <c r="A423" s="127" t="s">
        <v>597</v>
      </c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</row>
    <row r="424" spans="1:14" ht="15.75">
      <c r="A424" s="127" t="s">
        <v>5</v>
      </c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</row>
    <row r="425" spans="1:14" ht="15">
      <c r="A425" s="122" t="s">
        <v>6</v>
      </c>
      <c r="B425" s="117" t="s">
        <v>7</v>
      </c>
      <c r="C425" s="117" t="s">
        <v>8</v>
      </c>
      <c r="D425" s="122" t="s">
        <v>9</v>
      </c>
      <c r="E425" s="117" t="s">
        <v>10</v>
      </c>
      <c r="F425" s="117" t="s">
        <v>11</v>
      </c>
      <c r="G425" s="117" t="s">
        <v>12</v>
      </c>
      <c r="H425" s="117" t="s">
        <v>13</v>
      </c>
      <c r="I425" s="117" t="s">
        <v>14</v>
      </c>
      <c r="J425" s="117" t="s">
        <v>15</v>
      </c>
      <c r="K425" s="120" t="s">
        <v>16</v>
      </c>
      <c r="L425" s="117" t="s">
        <v>17</v>
      </c>
      <c r="M425" s="117" t="s">
        <v>18</v>
      </c>
      <c r="N425" s="117" t="s">
        <v>19</v>
      </c>
    </row>
    <row r="426" spans="1:14" ht="15">
      <c r="A426" s="122"/>
      <c r="B426" s="117"/>
      <c r="C426" s="117"/>
      <c r="D426" s="122"/>
      <c r="E426" s="117"/>
      <c r="F426" s="117"/>
      <c r="G426" s="117"/>
      <c r="H426" s="117"/>
      <c r="I426" s="117"/>
      <c r="J426" s="117"/>
      <c r="K426" s="120"/>
      <c r="L426" s="117"/>
      <c r="M426" s="117"/>
      <c r="N426" s="117"/>
    </row>
    <row r="427" spans="1:14" s="1" customFormat="1" ht="15.75" customHeight="1">
      <c r="A427" s="60">
        <v>1</v>
      </c>
      <c r="B427" s="64">
        <v>43355</v>
      </c>
      <c r="C427" s="60" t="s">
        <v>500</v>
      </c>
      <c r="D427" s="60" t="s">
        <v>21</v>
      </c>
      <c r="E427" s="60" t="s">
        <v>572</v>
      </c>
      <c r="F427" s="61">
        <v>150</v>
      </c>
      <c r="G427" s="61">
        <v>144.5</v>
      </c>
      <c r="H427" s="61">
        <v>153</v>
      </c>
      <c r="I427" s="61">
        <v>156</v>
      </c>
      <c r="J427" s="61">
        <v>159</v>
      </c>
      <c r="K427" s="61">
        <v>152.9</v>
      </c>
      <c r="L427" s="65">
        <f>100000/F427</f>
        <v>666.6666666666666</v>
      </c>
      <c r="M427" s="66">
        <f>IF(D427="BUY",(K427-F427)*(L427),(F427-K427)*(L427))</f>
        <v>1933.3333333333371</v>
      </c>
      <c r="N427" s="67">
        <f>M427/(L427)/F427%</f>
        <v>1.9333333333333371</v>
      </c>
    </row>
    <row r="428" spans="1:14" ht="15.75">
      <c r="A428" s="60">
        <v>2</v>
      </c>
      <c r="B428" s="64">
        <v>43350</v>
      </c>
      <c r="C428" s="60" t="s">
        <v>500</v>
      </c>
      <c r="D428" s="60" t="s">
        <v>21</v>
      </c>
      <c r="E428" s="60" t="s">
        <v>492</v>
      </c>
      <c r="F428" s="61">
        <v>79</v>
      </c>
      <c r="G428" s="61">
        <v>77</v>
      </c>
      <c r="H428" s="61">
        <v>80.5</v>
      </c>
      <c r="I428" s="61">
        <v>82</v>
      </c>
      <c r="J428" s="61">
        <v>83.5</v>
      </c>
      <c r="K428" s="61">
        <v>80</v>
      </c>
      <c r="L428" s="65">
        <f>100000/F428</f>
        <v>1265.8227848101267</v>
      </c>
      <c r="M428" s="66">
        <f>IF(D428="BUY",(K428-F428)*(L428),(F428-K428)*(L428))</f>
        <v>1265.8227848101267</v>
      </c>
      <c r="N428" s="67">
        <f>M428/(L428)/F428%</f>
        <v>1.2658227848101264</v>
      </c>
    </row>
    <row r="429" spans="1:14" ht="15.75">
      <c r="A429" s="60">
        <v>3</v>
      </c>
      <c r="B429" s="64">
        <v>43350</v>
      </c>
      <c r="C429" s="60" t="s">
        <v>500</v>
      </c>
      <c r="D429" s="60" t="s">
        <v>21</v>
      </c>
      <c r="E429" s="60" t="s">
        <v>429</v>
      </c>
      <c r="F429" s="61">
        <v>608</v>
      </c>
      <c r="G429" s="61">
        <v>597</v>
      </c>
      <c r="H429" s="61">
        <v>614</v>
      </c>
      <c r="I429" s="61">
        <v>620</v>
      </c>
      <c r="J429" s="61">
        <v>626</v>
      </c>
      <c r="K429" s="61">
        <v>614</v>
      </c>
      <c r="L429" s="65">
        <f>100000/F429</f>
        <v>164.47368421052633</v>
      </c>
      <c r="M429" s="66">
        <f>IF(D429="BUY",(K429-F429)*(L429),(F429-K429)*(L429))</f>
        <v>986.8421052631579</v>
      </c>
      <c r="N429" s="67">
        <f>M429/(L429)/F429%</f>
        <v>0.9868421052631579</v>
      </c>
    </row>
    <row r="430" spans="1:14" ht="15.75">
      <c r="A430" s="60">
        <v>4</v>
      </c>
      <c r="B430" s="64">
        <v>43349</v>
      </c>
      <c r="C430" s="60" t="s">
        <v>500</v>
      </c>
      <c r="D430" s="60" t="s">
        <v>21</v>
      </c>
      <c r="E430" s="60" t="s">
        <v>409</v>
      </c>
      <c r="F430" s="61">
        <v>372</v>
      </c>
      <c r="G430" s="61">
        <v>364</v>
      </c>
      <c r="H430" s="61">
        <v>376</v>
      </c>
      <c r="I430" s="61">
        <v>380</v>
      </c>
      <c r="J430" s="61">
        <v>684</v>
      </c>
      <c r="K430" s="61">
        <v>364</v>
      </c>
      <c r="L430" s="65">
        <f>100000/F430</f>
        <v>268.81720430107526</v>
      </c>
      <c r="M430" s="66">
        <f>IF(D430="BUY",(K430-F430)*(L430),(F430-K430)*(L430))</f>
        <v>-2150.537634408602</v>
      </c>
      <c r="N430" s="67">
        <f>M430/(L430)/F430%</f>
        <v>-2.150537634408602</v>
      </c>
    </row>
    <row r="431" spans="1:12" ht="15.75">
      <c r="A431" s="13" t="s">
        <v>26</v>
      </c>
      <c r="B431" s="14"/>
      <c r="C431" s="15"/>
      <c r="D431" s="16"/>
      <c r="E431" s="17"/>
      <c r="F431" s="17"/>
      <c r="G431" s="18"/>
      <c r="H431" s="19"/>
      <c r="I431" s="19"/>
      <c r="J431" s="19"/>
      <c r="L431" s="21"/>
    </row>
    <row r="432" spans="1:10" ht="15.75">
      <c r="A432" s="13" t="s">
        <v>27</v>
      </c>
      <c r="B432" s="23"/>
      <c r="C432" s="15"/>
      <c r="D432" s="16"/>
      <c r="E432" s="17"/>
      <c r="F432" s="17"/>
      <c r="G432" s="18"/>
      <c r="H432" s="17"/>
      <c r="I432" s="17"/>
      <c r="J432" s="17"/>
    </row>
    <row r="433" spans="1:10" ht="15.75">
      <c r="A433" s="13" t="s">
        <v>27</v>
      </c>
      <c r="B433" s="23"/>
      <c r="C433" s="24"/>
      <c r="D433" s="25"/>
      <c r="E433" s="26"/>
      <c r="F433" s="26"/>
      <c r="G433" s="27"/>
      <c r="H433" s="26"/>
      <c r="I433" s="26"/>
      <c r="J433" s="26"/>
    </row>
    <row r="434" spans="3:12" ht="16.5" thickBot="1">
      <c r="C434" s="26"/>
      <c r="D434" s="26"/>
      <c r="E434" s="26"/>
      <c r="F434" s="29"/>
      <c r="G434" s="30"/>
      <c r="H434" s="31" t="s">
        <v>28</v>
      </c>
      <c r="I434" s="31"/>
      <c r="L434" s="20"/>
    </row>
    <row r="435" spans="3:9" ht="15.75">
      <c r="C435" s="119" t="s">
        <v>29</v>
      </c>
      <c r="D435" s="119"/>
      <c r="E435" s="33">
        <v>4</v>
      </c>
      <c r="F435" s="34">
        <f>F436+F437+F438+F439+F440+F441</f>
        <v>100</v>
      </c>
      <c r="G435" s="35">
        <v>4</v>
      </c>
      <c r="H435" s="36">
        <f>G436/G435%</f>
        <v>75</v>
      </c>
      <c r="I435" s="36"/>
    </row>
    <row r="436" spans="3:9" ht="15.75">
      <c r="C436" s="115" t="s">
        <v>30</v>
      </c>
      <c r="D436" s="115"/>
      <c r="E436" s="37">
        <v>3</v>
      </c>
      <c r="F436" s="38">
        <f>(E436/E435)*100</f>
        <v>75</v>
      </c>
      <c r="G436" s="35">
        <v>3</v>
      </c>
      <c r="H436" s="32"/>
      <c r="I436" s="32"/>
    </row>
    <row r="437" spans="3:9" ht="15.75">
      <c r="C437" s="115" t="s">
        <v>32</v>
      </c>
      <c r="D437" s="115"/>
      <c r="E437" s="37">
        <v>0</v>
      </c>
      <c r="F437" s="38">
        <f>(E437/E435)*100</f>
        <v>0</v>
      </c>
      <c r="G437" s="40"/>
      <c r="H437" s="35"/>
      <c r="I437" s="35"/>
    </row>
    <row r="438" spans="3:9" ht="15.75">
      <c r="C438" s="115" t="s">
        <v>33</v>
      </c>
      <c r="D438" s="115"/>
      <c r="E438" s="37">
        <v>0</v>
      </c>
      <c r="F438" s="38">
        <f>(E438/E435)*100</f>
        <v>0</v>
      </c>
      <c r="G438" s="40"/>
      <c r="H438" s="35"/>
      <c r="I438" s="35"/>
    </row>
    <row r="439" spans="3:9" ht="15.75">
      <c r="C439" s="115" t="s">
        <v>34</v>
      </c>
      <c r="D439" s="115"/>
      <c r="E439" s="37">
        <v>1</v>
      </c>
      <c r="F439" s="38">
        <f>(E439/E435)*100</f>
        <v>25</v>
      </c>
      <c r="G439" s="40"/>
      <c r="H439" s="26" t="s">
        <v>35</v>
      </c>
      <c r="I439" s="26"/>
    </row>
    <row r="440" spans="3:9" ht="15.75">
      <c r="C440" s="115" t="s">
        <v>36</v>
      </c>
      <c r="D440" s="115"/>
      <c r="E440" s="37">
        <v>0</v>
      </c>
      <c r="F440" s="38">
        <f>(E440/E435)*100</f>
        <v>0</v>
      </c>
      <c r="G440" s="40"/>
      <c r="H440" s="26"/>
      <c r="I440" s="26"/>
    </row>
    <row r="441" spans="3:9" ht="16.5" thickBot="1">
      <c r="C441" s="116" t="s">
        <v>37</v>
      </c>
      <c r="D441" s="116"/>
      <c r="E441" s="42"/>
      <c r="F441" s="43">
        <f>(E441/E435)*100</f>
        <v>0</v>
      </c>
      <c r="G441" s="40"/>
      <c r="H441" s="26"/>
      <c r="I441" s="26"/>
    </row>
    <row r="442" spans="1:13" ht="15.75">
      <c r="A442" s="45" t="s">
        <v>38</v>
      </c>
      <c r="B442" s="14"/>
      <c r="C442" s="15"/>
      <c r="D442" s="15"/>
      <c r="E442" s="17"/>
      <c r="F442" s="17"/>
      <c r="G442" s="46"/>
      <c r="H442" s="47"/>
      <c r="I442" s="47"/>
      <c r="J442" s="47"/>
      <c r="L442" s="21"/>
      <c r="M442" s="44"/>
    </row>
    <row r="443" spans="1:14" ht="15.75">
      <c r="A443" s="16" t="s">
        <v>39</v>
      </c>
      <c r="B443" s="14"/>
      <c r="C443" s="48"/>
      <c r="D443" s="49"/>
      <c r="E443" s="50"/>
      <c r="F443" s="47"/>
      <c r="G443" s="46"/>
      <c r="H443" s="47"/>
      <c r="I443" s="47"/>
      <c r="J443" s="47"/>
      <c r="K443" s="17"/>
      <c r="L443" s="21"/>
      <c r="M443" s="28"/>
      <c r="N443" s="44"/>
    </row>
    <row r="444" spans="1:14" ht="15.75">
      <c r="A444" s="16" t="s">
        <v>40</v>
      </c>
      <c r="B444" s="14"/>
      <c r="C444" s="15"/>
      <c r="D444" s="49"/>
      <c r="E444" s="50"/>
      <c r="F444" s="47"/>
      <c r="G444" s="46"/>
      <c r="H444" s="51"/>
      <c r="I444" s="51"/>
      <c r="J444" s="51"/>
      <c r="K444" s="17"/>
      <c r="N444" s="21"/>
    </row>
    <row r="445" spans="1:14" ht="15.75">
      <c r="A445" s="16" t="s">
        <v>41</v>
      </c>
      <c r="B445" s="48"/>
      <c r="C445" s="15"/>
      <c r="D445" s="49"/>
      <c r="E445" s="50"/>
      <c r="F445" s="47"/>
      <c r="G445" s="52"/>
      <c r="H445" s="51"/>
      <c r="I445" s="51"/>
      <c r="J445" s="51"/>
      <c r="K445" s="17"/>
      <c r="M445" s="21"/>
      <c r="N445" s="21"/>
    </row>
    <row r="446" spans="1:14" ht="15.75">
      <c r="A446" s="16" t="s">
        <v>42</v>
      </c>
      <c r="B446" s="39"/>
      <c r="C446" s="15"/>
      <c r="D446" s="53"/>
      <c r="E446" s="47"/>
      <c r="F446" s="47"/>
      <c r="G446" s="52"/>
      <c r="H446" s="51"/>
      <c r="I446" s="51"/>
      <c r="J446" s="51"/>
      <c r="K446" s="47"/>
      <c r="L446" s="21"/>
      <c r="M446" s="21"/>
      <c r="N446" s="21"/>
    </row>
    <row r="447" spans="1:14" ht="16.5" thickBot="1">
      <c r="A447" s="16" t="s">
        <v>42</v>
      </c>
      <c r="B447" s="39"/>
      <c r="C447" s="15"/>
      <c r="D447" s="53"/>
      <c r="E447" s="47"/>
      <c r="F447" s="47"/>
      <c r="G447" s="52"/>
      <c r="H447" s="51"/>
      <c r="I447" s="51"/>
      <c r="J447" s="51"/>
      <c r="K447" s="47"/>
      <c r="L447" s="21"/>
      <c r="M447" s="21"/>
      <c r="N447" s="21"/>
    </row>
    <row r="448" spans="1:14" ht="15.75" thickBot="1">
      <c r="A448" s="124" t="s">
        <v>0</v>
      </c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</row>
    <row r="449" spans="1:14" ht="15.75" thickBot="1">
      <c r="A449" s="124"/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</row>
    <row r="450" spans="1:14" ht="15">
      <c r="A450" s="124"/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</row>
    <row r="451" spans="1:14" ht="15.75">
      <c r="A451" s="125" t="s">
        <v>1</v>
      </c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</row>
    <row r="452" spans="1:14" ht="15.75">
      <c r="A452" s="125" t="s">
        <v>2</v>
      </c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</row>
    <row r="453" spans="1:14" ht="16.5" thickBot="1">
      <c r="A453" s="126" t="s">
        <v>3</v>
      </c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</row>
    <row r="454" spans="1:14" ht="15.75">
      <c r="A454" s="127" t="s">
        <v>580</v>
      </c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</row>
    <row r="455" spans="1:14" ht="15.75">
      <c r="A455" s="127" t="s">
        <v>5</v>
      </c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</row>
    <row r="456" spans="1:14" ht="15">
      <c r="A456" s="122" t="s">
        <v>6</v>
      </c>
      <c r="B456" s="117" t="s">
        <v>7</v>
      </c>
      <c r="C456" s="117" t="s">
        <v>8</v>
      </c>
      <c r="D456" s="122" t="s">
        <v>9</v>
      </c>
      <c r="E456" s="117" t="s">
        <v>10</v>
      </c>
      <c r="F456" s="117" t="s">
        <v>11</v>
      </c>
      <c r="G456" s="117" t="s">
        <v>12</v>
      </c>
      <c r="H456" s="117" t="s">
        <v>13</v>
      </c>
      <c r="I456" s="117" t="s">
        <v>14</v>
      </c>
      <c r="J456" s="117" t="s">
        <v>15</v>
      </c>
      <c r="K456" s="120" t="s">
        <v>16</v>
      </c>
      <c r="L456" s="117" t="s">
        <v>17</v>
      </c>
      <c r="M456" s="117" t="s">
        <v>18</v>
      </c>
      <c r="N456" s="117" t="s">
        <v>19</v>
      </c>
    </row>
    <row r="457" spans="1:14" ht="15">
      <c r="A457" s="122"/>
      <c r="B457" s="117"/>
      <c r="C457" s="117"/>
      <c r="D457" s="122"/>
      <c r="E457" s="117"/>
      <c r="F457" s="117"/>
      <c r="G457" s="117"/>
      <c r="H457" s="117"/>
      <c r="I457" s="117"/>
      <c r="J457" s="117"/>
      <c r="K457" s="120"/>
      <c r="L457" s="117"/>
      <c r="M457" s="117"/>
      <c r="N457" s="117"/>
    </row>
    <row r="458" spans="1:14" s="1" customFormat="1" ht="13.5" customHeight="1">
      <c r="A458" s="60">
        <v>1</v>
      </c>
      <c r="B458" s="64">
        <v>43343</v>
      </c>
      <c r="C458" s="60" t="s">
        <v>500</v>
      </c>
      <c r="D458" s="60" t="s">
        <v>21</v>
      </c>
      <c r="E458" s="60" t="s">
        <v>280</v>
      </c>
      <c r="F458" s="61">
        <v>976</v>
      </c>
      <c r="G458" s="61">
        <v>959</v>
      </c>
      <c r="H458" s="61">
        <v>986</v>
      </c>
      <c r="I458" s="61">
        <v>996</v>
      </c>
      <c r="J458" s="61">
        <v>1006</v>
      </c>
      <c r="K458" s="61">
        <v>986</v>
      </c>
      <c r="L458" s="65">
        <f aca="true" t="shared" si="41" ref="L458:L468">100000/F458</f>
        <v>102.45901639344262</v>
      </c>
      <c r="M458" s="66">
        <f>IF(D458="BUY",(K458-F458)*(L458),(F458-K458)*(L458))</f>
        <v>1024.5901639344263</v>
      </c>
      <c r="N458" s="67">
        <f>M458/(L458)/F458%</f>
        <v>1.0245901639344261</v>
      </c>
    </row>
    <row r="459" spans="1:14" s="1" customFormat="1" ht="13.5" customHeight="1">
      <c r="A459" s="60">
        <v>2</v>
      </c>
      <c r="B459" s="64">
        <v>43342</v>
      </c>
      <c r="C459" s="60" t="s">
        <v>500</v>
      </c>
      <c r="D459" s="60" t="s">
        <v>21</v>
      </c>
      <c r="E459" s="60" t="s">
        <v>548</v>
      </c>
      <c r="F459" s="61">
        <v>1302</v>
      </c>
      <c r="G459" s="61">
        <v>1279</v>
      </c>
      <c r="H459" s="61">
        <v>1315</v>
      </c>
      <c r="I459" s="61">
        <v>1328</v>
      </c>
      <c r="J459" s="61">
        <v>1342</v>
      </c>
      <c r="K459" s="61">
        <v>1328</v>
      </c>
      <c r="L459" s="65">
        <f>100000/F459</f>
        <v>76.80491551459293</v>
      </c>
      <c r="M459" s="66">
        <f>IF(D459="BUY",(K459-F459)*(L459),(F459-K459)*(L459))</f>
        <v>1996.9278033794162</v>
      </c>
      <c r="N459" s="67">
        <f>M459/(L459)/F459%</f>
        <v>1.9969278033794164</v>
      </c>
    </row>
    <row r="460" spans="1:14" s="1" customFormat="1" ht="13.5" customHeight="1">
      <c r="A460" s="60">
        <v>3</v>
      </c>
      <c r="B460" s="64">
        <v>43341</v>
      </c>
      <c r="C460" s="60" t="s">
        <v>500</v>
      </c>
      <c r="D460" s="60" t="s">
        <v>21</v>
      </c>
      <c r="E460" s="60" t="s">
        <v>290</v>
      </c>
      <c r="F460" s="61">
        <v>1620</v>
      </c>
      <c r="G460" s="61">
        <v>1585</v>
      </c>
      <c r="H460" s="61">
        <v>1640</v>
      </c>
      <c r="I460" s="61">
        <v>1660</v>
      </c>
      <c r="J460" s="61">
        <v>1680</v>
      </c>
      <c r="K460" s="61">
        <v>1585</v>
      </c>
      <c r="L460" s="65">
        <f>100000/F460</f>
        <v>61.72839506172839</v>
      </c>
      <c r="M460" s="66">
        <f>IF(D460="BUY",(K460-F460)*(L460),(F460-K460)*(L460))</f>
        <v>-2160.4938271604938</v>
      </c>
      <c r="N460" s="67">
        <f>M460/(L460)/F460%</f>
        <v>-2.160493827160494</v>
      </c>
    </row>
    <row r="461" spans="1:14" s="1" customFormat="1" ht="13.5" customHeight="1">
      <c r="A461" s="60">
        <v>4</v>
      </c>
      <c r="B461" s="64">
        <v>43339</v>
      </c>
      <c r="C461" s="60" t="s">
        <v>500</v>
      </c>
      <c r="D461" s="60" t="s">
        <v>21</v>
      </c>
      <c r="E461" s="60" t="s">
        <v>588</v>
      </c>
      <c r="F461" s="61">
        <v>407</v>
      </c>
      <c r="G461" s="61">
        <v>397</v>
      </c>
      <c r="H461" s="61">
        <v>412</v>
      </c>
      <c r="I461" s="61">
        <v>417</v>
      </c>
      <c r="J461" s="61">
        <v>422</v>
      </c>
      <c r="K461" s="61">
        <v>417</v>
      </c>
      <c r="L461" s="65">
        <f>100000/F461</f>
        <v>245.7002457002457</v>
      </c>
      <c r="M461" s="66">
        <f>IF(D461="BUY",(K461-F461)*(L461),(F461-K461)*(L461))</f>
        <v>2457.002457002457</v>
      </c>
      <c r="N461" s="67">
        <f>M461/(L461)/F461%</f>
        <v>2.457002457002457</v>
      </c>
    </row>
    <row r="462" spans="1:14" s="1" customFormat="1" ht="13.5" customHeight="1">
      <c r="A462" s="60">
        <v>5</v>
      </c>
      <c r="B462" s="64">
        <v>43336</v>
      </c>
      <c r="C462" s="60" t="s">
        <v>500</v>
      </c>
      <c r="D462" s="60" t="s">
        <v>21</v>
      </c>
      <c r="E462" s="60" t="s">
        <v>422</v>
      </c>
      <c r="F462" s="61">
        <v>565</v>
      </c>
      <c r="G462" s="61">
        <v>554</v>
      </c>
      <c r="H462" s="61">
        <v>571</v>
      </c>
      <c r="I462" s="61">
        <v>577</v>
      </c>
      <c r="J462" s="61">
        <v>584</v>
      </c>
      <c r="K462" s="61">
        <v>571</v>
      </c>
      <c r="L462" s="65">
        <f t="shared" si="41"/>
        <v>176.99115044247787</v>
      </c>
      <c r="M462" s="66">
        <f aca="true" t="shared" si="42" ref="M462:M468">IF(D462="BUY",(K462-F462)*(L462),(F462-K462)*(L462))</f>
        <v>1061.9469026548672</v>
      </c>
      <c r="N462" s="67">
        <f aca="true" t="shared" si="43" ref="N462:N468">M462/(L462)/F462%</f>
        <v>1.0619469026548671</v>
      </c>
    </row>
    <row r="463" spans="1:14" s="1" customFormat="1" ht="15.75">
      <c r="A463" s="60">
        <v>6</v>
      </c>
      <c r="B463" s="64">
        <v>43328</v>
      </c>
      <c r="C463" s="60" t="s">
        <v>500</v>
      </c>
      <c r="D463" s="60" t="s">
        <v>21</v>
      </c>
      <c r="E463" s="60" t="s">
        <v>404</v>
      </c>
      <c r="F463" s="61">
        <v>432</v>
      </c>
      <c r="G463" s="61">
        <v>421</v>
      </c>
      <c r="H463" s="61">
        <v>438</v>
      </c>
      <c r="I463" s="61">
        <v>444</v>
      </c>
      <c r="J463" s="61">
        <v>450</v>
      </c>
      <c r="K463" s="61">
        <v>438</v>
      </c>
      <c r="L463" s="65">
        <f t="shared" si="41"/>
        <v>231.4814814814815</v>
      </c>
      <c r="M463" s="66">
        <f t="shared" si="42"/>
        <v>1388.888888888889</v>
      </c>
      <c r="N463" s="67">
        <f t="shared" si="43"/>
        <v>1.3888888888888888</v>
      </c>
    </row>
    <row r="464" spans="1:15" ht="15.75">
      <c r="A464" s="60">
        <v>7</v>
      </c>
      <c r="B464" s="64">
        <v>43320</v>
      </c>
      <c r="C464" s="60" t="s">
        <v>500</v>
      </c>
      <c r="D464" s="60" t="s">
        <v>21</v>
      </c>
      <c r="E464" s="60" t="s">
        <v>59</v>
      </c>
      <c r="F464" s="61">
        <v>385</v>
      </c>
      <c r="G464" s="61">
        <v>376</v>
      </c>
      <c r="H464" s="61">
        <v>390</v>
      </c>
      <c r="I464" s="61">
        <v>395</v>
      </c>
      <c r="J464" s="61">
        <v>400</v>
      </c>
      <c r="K464" s="61">
        <v>376</v>
      </c>
      <c r="L464" s="65">
        <f t="shared" si="41"/>
        <v>259.7402597402597</v>
      </c>
      <c r="M464" s="66">
        <f t="shared" si="42"/>
        <v>-2337.6623376623374</v>
      </c>
      <c r="N464" s="67">
        <f t="shared" si="43"/>
        <v>-2.3376623376623376</v>
      </c>
      <c r="O464" s="1"/>
    </row>
    <row r="465" spans="1:15" ht="15.75">
      <c r="A465" s="60">
        <v>8</v>
      </c>
      <c r="B465" s="64">
        <v>43319</v>
      </c>
      <c r="C465" s="60" t="s">
        <v>500</v>
      </c>
      <c r="D465" s="60" t="s">
        <v>21</v>
      </c>
      <c r="E465" s="60" t="s">
        <v>276</v>
      </c>
      <c r="F465" s="61">
        <v>957</v>
      </c>
      <c r="G465" s="61">
        <v>939</v>
      </c>
      <c r="H465" s="61">
        <v>967</v>
      </c>
      <c r="I465" s="61">
        <v>977</v>
      </c>
      <c r="J465" s="61">
        <v>987</v>
      </c>
      <c r="K465" s="61">
        <v>967</v>
      </c>
      <c r="L465" s="65">
        <f t="shared" si="41"/>
        <v>104.4932079414838</v>
      </c>
      <c r="M465" s="66">
        <f t="shared" si="42"/>
        <v>1044.932079414838</v>
      </c>
      <c r="N465" s="67">
        <f t="shared" si="43"/>
        <v>1.044932079414838</v>
      </c>
      <c r="O465" s="1"/>
    </row>
    <row r="466" spans="1:15" ht="15.75">
      <c r="A466" s="60">
        <v>9</v>
      </c>
      <c r="B466" s="64">
        <v>43315</v>
      </c>
      <c r="C466" s="60" t="s">
        <v>500</v>
      </c>
      <c r="D466" s="60" t="s">
        <v>21</v>
      </c>
      <c r="E466" s="60" t="s">
        <v>544</v>
      </c>
      <c r="F466" s="61">
        <v>120</v>
      </c>
      <c r="G466" s="61">
        <v>116</v>
      </c>
      <c r="H466" s="61">
        <v>122</v>
      </c>
      <c r="I466" s="61">
        <v>124</v>
      </c>
      <c r="J466" s="61">
        <v>126</v>
      </c>
      <c r="K466" s="61">
        <v>116</v>
      </c>
      <c r="L466" s="65">
        <f t="shared" si="41"/>
        <v>833.3333333333334</v>
      </c>
      <c r="M466" s="66">
        <f t="shared" si="42"/>
        <v>-3333.3333333333335</v>
      </c>
      <c r="N466" s="67">
        <f t="shared" si="43"/>
        <v>-3.3333333333333335</v>
      </c>
      <c r="O466" s="1"/>
    </row>
    <row r="467" spans="1:14" ht="15.75">
      <c r="A467" s="60">
        <v>10</v>
      </c>
      <c r="B467" s="64">
        <v>43314</v>
      </c>
      <c r="C467" s="60" t="s">
        <v>500</v>
      </c>
      <c r="D467" s="60" t="s">
        <v>21</v>
      </c>
      <c r="E467" s="60" t="s">
        <v>533</v>
      </c>
      <c r="F467" s="61">
        <v>106</v>
      </c>
      <c r="G467" s="61">
        <v>103</v>
      </c>
      <c r="H467" s="61">
        <v>108</v>
      </c>
      <c r="I467" s="61">
        <v>110</v>
      </c>
      <c r="J467" s="61">
        <v>112</v>
      </c>
      <c r="K467" s="61">
        <v>108</v>
      </c>
      <c r="L467" s="65">
        <f t="shared" si="41"/>
        <v>943.3962264150944</v>
      </c>
      <c r="M467" s="66">
        <f t="shared" si="42"/>
        <v>1886.7924528301887</v>
      </c>
      <c r="N467" s="67">
        <f t="shared" si="43"/>
        <v>1.8867924528301885</v>
      </c>
    </row>
    <row r="468" spans="1:14" s="1" customFormat="1" ht="15.75">
      <c r="A468" s="60">
        <v>11</v>
      </c>
      <c r="B468" s="64">
        <v>43313</v>
      </c>
      <c r="C468" s="60" t="s">
        <v>500</v>
      </c>
      <c r="D468" s="60" t="s">
        <v>21</v>
      </c>
      <c r="E468" s="60" t="s">
        <v>276</v>
      </c>
      <c r="F468" s="61">
        <v>933</v>
      </c>
      <c r="G468" s="61">
        <v>916</v>
      </c>
      <c r="H468" s="61">
        <v>943</v>
      </c>
      <c r="I468" s="61">
        <v>953</v>
      </c>
      <c r="J468" s="61">
        <v>963</v>
      </c>
      <c r="K468" s="61">
        <v>943</v>
      </c>
      <c r="L468" s="65">
        <f t="shared" si="41"/>
        <v>107.18113612004288</v>
      </c>
      <c r="M468" s="66">
        <f t="shared" si="42"/>
        <v>1071.8113612004288</v>
      </c>
      <c r="N468" s="67">
        <f t="shared" si="43"/>
        <v>1.0718113612004287</v>
      </c>
    </row>
    <row r="469" ht="15.75">
      <c r="O469" s="1"/>
    </row>
    <row r="470" spans="1:15" ht="15.75">
      <c r="A470" s="13" t="s">
        <v>26</v>
      </c>
      <c r="B470" s="14"/>
      <c r="C470" s="15"/>
      <c r="D470" s="16"/>
      <c r="E470" s="17"/>
      <c r="F470" s="17"/>
      <c r="G470" s="18"/>
      <c r="H470" s="19"/>
      <c r="I470" s="19"/>
      <c r="J470" s="19"/>
      <c r="L470" s="21"/>
      <c r="O470" s="1"/>
    </row>
    <row r="471" spans="1:15" ht="15.75">
      <c r="A471" s="13" t="s">
        <v>27</v>
      </c>
      <c r="B471" s="23"/>
      <c r="C471" s="15"/>
      <c r="D471" s="16"/>
      <c r="E471" s="17"/>
      <c r="F471" s="17"/>
      <c r="G471" s="18"/>
      <c r="H471" s="17"/>
      <c r="I471" s="17"/>
      <c r="J471" s="17"/>
      <c r="O471" s="1"/>
    </row>
    <row r="472" spans="1:10" ht="15.75">
      <c r="A472" s="13" t="s">
        <v>27</v>
      </c>
      <c r="B472" s="23"/>
      <c r="C472" s="24"/>
      <c r="D472" s="25"/>
      <c r="E472" s="26"/>
      <c r="F472" s="26"/>
      <c r="G472" s="27"/>
      <c r="H472" s="26"/>
      <c r="I472" s="26"/>
      <c r="J472" s="26"/>
    </row>
    <row r="473" spans="3:12" ht="16.5" thickBot="1">
      <c r="C473" s="26"/>
      <c r="D473" s="26"/>
      <c r="E473" s="26"/>
      <c r="F473" s="29"/>
      <c r="G473" s="30"/>
      <c r="H473" s="31" t="s">
        <v>28</v>
      </c>
      <c r="I473" s="31"/>
      <c r="L473" s="20"/>
    </row>
    <row r="474" spans="3:9" ht="15.75">
      <c r="C474" s="119" t="s">
        <v>29</v>
      </c>
      <c r="D474" s="119"/>
      <c r="E474" s="33">
        <v>11</v>
      </c>
      <c r="F474" s="34">
        <f>F475+F476+F477+F478+F479+F480</f>
        <v>100</v>
      </c>
      <c r="G474" s="35">
        <v>11</v>
      </c>
      <c r="H474" s="36">
        <f>G475/G474%</f>
        <v>72.72727272727273</v>
      </c>
      <c r="I474" s="36"/>
    </row>
    <row r="475" spans="3:9" ht="15.75">
      <c r="C475" s="115" t="s">
        <v>30</v>
      </c>
      <c r="D475" s="115"/>
      <c r="E475" s="37">
        <v>8</v>
      </c>
      <c r="F475" s="38">
        <f>(E475/E474)*100</f>
        <v>72.72727272727273</v>
      </c>
      <c r="G475" s="35">
        <v>8</v>
      </c>
      <c r="H475" s="32"/>
      <c r="I475" s="32"/>
    </row>
    <row r="476" spans="3:9" ht="15.75">
      <c r="C476" s="115" t="s">
        <v>32</v>
      </c>
      <c r="D476" s="115"/>
      <c r="E476" s="37">
        <v>0</v>
      </c>
      <c r="F476" s="38">
        <f>(E476/E474)*100</f>
        <v>0</v>
      </c>
      <c r="G476" s="40"/>
      <c r="H476" s="35"/>
      <c r="I476" s="35"/>
    </row>
    <row r="477" spans="3:9" ht="15.75">
      <c r="C477" s="115" t="s">
        <v>33</v>
      </c>
      <c r="D477" s="115"/>
      <c r="E477" s="37">
        <v>0</v>
      </c>
      <c r="F477" s="38">
        <f>(E477/E474)*100</f>
        <v>0</v>
      </c>
      <c r="G477" s="40"/>
      <c r="H477" s="35"/>
      <c r="I477" s="35"/>
    </row>
    <row r="478" spans="3:9" ht="15.75">
      <c r="C478" s="115" t="s">
        <v>34</v>
      </c>
      <c r="D478" s="115"/>
      <c r="E478" s="37">
        <v>3</v>
      </c>
      <c r="F478" s="38">
        <f>(E478/E474)*100</f>
        <v>27.27272727272727</v>
      </c>
      <c r="G478" s="40"/>
      <c r="H478" s="26" t="s">
        <v>35</v>
      </c>
      <c r="I478" s="26"/>
    </row>
    <row r="479" spans="3:9" ht="15.75">
      <c r="C479" s="115" t="s">
        <v>36</v>
      </c>
      <c r="D479" s="115"/>
      <c r="E479" s="37">
        <v>0</v>
      </c>
      <c r="F479" s="38">
        <f>(E479/E474)*100</f>
        <v>0</v>
      </c>
      <c r="G479" s="40"/>
      <c r="H479" s="26"/>
      <c r="I479" s="26"/>
    </row>
    <row r="480" spans="3:9" ht="16.5" thickBot="1">
      <c r="C480" s="116" t="s">
        <v>37</v>
      </c>
      <c r="D480" s="116"/>
      <c r="E480" s="42"/>
      <c r="F480" s="43">
        <f>(E480/E474)*100</f>
        <v>0</v>
      </c>
      <c r="G480" s="40"/>
      <c r="H480" s="26"/>
      <c r="I480" s="26"/>
    </row>
    <row r="481" spans="1:14" ht="15.75">
      <c r="A481" s="45" t="s">
        <v>38</v>
      </c>
      <c r="B481" s="14"/>
      <c r="C481" s="15"/>
      <c r="D481" s="15"/>
      <c r="E481" s="17"/>
      <c r="F481" s="17"/>
      <c r="G481" s="46"/>
      <c r="H481" s="47"/>
      <c r="I481" s="47"/>
      <c r="J481" s="47"/>
      <c r="K481" s="17"/>
      <c r="L481" s="21"/>
      <c r="M481" s="44"/>
      <c r="N481" s="44"/>
    </row>
    <row r="482" spans="1:14" ht="15.75">
      <c r="A482" s="16" t="s">
        <v>39</v>
      </c>
      <c r="B482" s="14"/>
      <c r="C482" s="48"/>
      <c r="D482" s="49"/>
      <c r="E482" s="50"/>
      <c r="F482" s="47"/>
      <c r="G482" s="46"/>
      <c r="H482" s="47"/>
      <c r="I482" s="47"/>
      <c r="J482" s="47"/>
      <c r="K482" s="17"/>
      <c r="L482" s="21"/>
      <c r="M482" s="28"/>
      <c r="N482" s="28"/>
    </row>
    <row r="483" spans="1:14" ht="15.75">
      <c r="A483" s="16" t="s">
        <v>40</v>
      </c>
      <c r="B483" s="14"/>
      <c r="C483" s="15"/>
      <c r="D483" s="49"/>
      <c r="E483" s="50"/>
      <c r="F483" s="47"/>
      <c r="G483" s="46"/>
      <c r="H483" s="51"/>
      <c r="I483" s="51"/>
      <c r="J483" s="51"/>
      <c r="K483" s="17"/>
      <c r="N483" s="21"/>
    </row>
    <row r="484" spans="1:14" ht="15.75">
      <c r="A484" s="16" t="s">
        <v>41</v>
      </c>
      <c r="B484" s="48"/>
      <c r="C484" s="15"/>
      <c r="D484" s="49"/>
      <c r="E484" s="50"/>
      <c r="F484" s="47"/>
      <c r="G484" s="52"/>
      <c r="H484" s="51"/>
      <c r="I484" s="51"/>
      <c r="J484" s="51"/>
      <c r="K484" s="17"/>
      <c r="M484" s="21"/>
      <c r="N484" s="21"/>
    </row>
    <row r="485" spans="1:14" ht="15.75">
      <c r="A485" s="16" t="s">
        <v>42</v>
      </c>
      <c r="B485" s="39"/>
      <c r="C485" s="15"/>
      <c r="D485" s="53"/>
      <c r="E485" s="47"/>
      <c r="F485" s="47"/>
      <c r="G485" s="52"/>
      <c r="H485" s="51"/>
      <c r="I485" s="51"/>
      <c r="J485" s="51"/>
      <c r="K485" s="47"/>
      <c r="L485" s="21"/>
      <c r="M485" s="21"/>
      <c r="N485" s="21"/>
    </row>
    <row r="486" spans="1:14" ht="16.5" thickBot="1">
      <c r="A486" s="16" t="s">
        <v>42</v>
      </c>
      <c r="B486" s="39"/>
      <c r="C486" s="15"/>
      <c r="D486" s="53"/>
      <c r="E486" s="47"/>
      <c r="F486" s="47"/>
      <c r="G486" s="52"/>
      <c r="H486" s="51"/>
      <c r="I486" s="51"/>
      <c r="J486" s="51"/>
      <c r="K486" s="47"/>
      <c r="L486" s="21"/>
      <c r="M486" s="21"/>
      <c r="N486" s="21"/>
    </row>
    <row r="487" spans="1:14" ht="15.75" thickBot="1">
      <c r="A487" s="124" t="s">
        <v>0</v>
      </c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</row>
    <row r="488" spans="1:14" ht="15.75" thickBot="1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</row>
    <row r="489" spans="1:14" ht="15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</row>
    <row r="490" spans="1:14" ht="15.75">
      <c r="A490" s="125" t="s">
        <v>1</v>
      </c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</row>
    <row r="491" spans="1:14" ht="15.75">
      <c r="A491" s="125" t="s">
        <v>2</v>
      </c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</row>
    <row r="492" spans="1:14" ht="16.5" thickBot="1">
      <c r="A492" s="126" t="s">
        <v>3</v>
      </c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</row>
    <row r="493" spans="1:14" ht="15.75">
      <c r="A493" s="127" t="s">
        <v>563</v>
      </c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</row>
    <row r="494" spans="1:14" ht="15.75">
      <c r="A494" s="127" t="s">
        <v>5</v>
      </c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</row>
    <row r="495" spans="1:14" ht="15">
      <c r="A495" s="122" t="s">
        <v>6</v>
      </c>
      <c r="B495" s="117" t="s">
        <v>7</v>
      </c>
      <c r="C495" s="117" t="s">
        <v>8</v>
      </c>
      <c r="D495" s="122" t="s">
        <v>9</v>
      </c>
      <c r="E495" s="117" t="s">
        <v>10</v>
      </c>
      <c r="F495" s="117" t="s">
        <v>11</v>
      </c>
      <c r="G495" s="117" t="s">
        <v>12</v>
      </c>
      <c r="H495" s="117" t="s">
        <v>13</v>
      </c>
      <c r="I495" s="117" t="s">
        <v>14</v>
      </c>
      <c r="J495" s="117" t="s">
        <v>15</v>
      </c>
      <c r="K495" s="120" t="s">
        <v>16</v>
      </c>
      <c r="L495" s="117" t="s">
        <v>17</v>
      </c>
      <c r="M495" s="117" t="s">
        <v>18</v>
      </c>
      <c r="N495" s="117" t="s">
        <v>19</v>
      </c>
    </row>
    <row r="496" spans="1:14" ht="15">
      <c r="A496" s="122"/>
      <c r="B496" s="117"/>
      <c r="C496" s="117"/>
      <c r="D496" s="122"/>
      <c r="E496" s="117"/>
      <c r="F496" s="117"/>
      <c r="G496" s="117"/>
      <c r="H496" s="117"/>
      <c r="I496" s="117"/>
      <c r="J496" s="117"/>
      <c r="K496" s="120"/>
      <c r="L496" s="117"/>
      <c r="M496" s="117"/>
      <c r="N496" s="117"/>
    </row>
    <row r="497" spans="1:14" s="1" customFormat="1" ht="16.5" customHeight="1">
      <c r="A497" s="60">
        <v>1</v>
      </c>
      <c r="B497" s="64">
        <v>43312</v>
      </c>
      <c r="C497" s="60" t="s">
        <v>500</v>
      </c>
      <c r="D497" s="60" t="s">
        <v>21</v>
      </c>
      <c r="E497" s="60" t="s">
        <v>237</v>
      </c>
      <c r="F497" s="61">
        <v>132</v>
      </c>
      <c r="G497" s="61">
        <v>128</v>
      </c>
      <c r="H497" s="61">
        <v>134</v>
      </c>
      <c r="I497" s="61">
        <v>136</v>
      </c>
      <c r="J497" s="61">
        <v>138</v>
      </c>
      <c r="K497" s="61">
        <v>136</v>
      </c>
      <c r="L497" s="65">
        <f aca="true" t="shared" si="44" ref="L497:L508">100000/F497</f>
        <v>757.5757575757576</v>
      </c>
      <c r="M497" s="66">
        <f>IF(D497="BUY",(K497-F497)*(L497),(F497-K497)*(L497))</f>
        <v>3030.3030303030305</v>
      </c>
      <c r="N497" s="80">
        <f>M497/(L497)/F497%</f>
        <v>3.0303030303030303</v>
      </c>
    </row>
    <row r="498" spans="1:14" s="1" customFormat="1" ht="16.5" customHeight="1">
      <c r="A498" s="60">
        <v>2</v>
      </c>
      <c r="B498" s="64">
        <v>43307</v>
      </c>
      <c r="C498" s="60" t="s">
        <v>500</v>
      </c>
      <c r="D498" s="60" t="s">
        <v>21</v>
      </c>
      <c r="E498" s="60" t="s">
        <v>254</v>
      </c>
      <c r="F498" s="61">
        <v>288</v>
      </c>
      <c r="G498" s="61">
        <v>282</v>
      </c>
      <c r="H498" s="61">
        <v>291</v>
      </c>
      <c r="I498" s="61">
        <v>294</v>
      </c>
      <c r="J498" s="61">
        <v>297</v>
      </c>
      <c r="K498" s="61">
        <v>291</v>
      </c>
      <c r="L498" s="65">
        <f aca="true" t="shared" si="45" ref="L498:L503">100000/F498</f>
        <v>347.22222222222223</v>
      </c>
      <c r="M498" s="66">
        <f>IF(D498="BUY",(K498-F498)*(L498),(F498-K498)*(L498))</f>
        <v>1041.6666666666667</v>
      </c>
      <c r="N498" s="80">
        <f>M498/(L498)/F498%</f>
        <v>1.0416666666666667</v>
      </c>
    </row>
    <row r="499" spans="1:14" s="1" customFormat="1" ht="16.5" customHeight="1">
      <c r="A499" s="60">
        <v>3</v>
      </c>
      <c r="B499" s="64">
        <v>43307</v>
      </c>
      <c r="C499" s="60" t="s">
        <v>500</v>
      </c>
      <c r="D499" s="60" t="s">
        <v>21</v>
      </c>
      <c r="E499" s="60" t="s">
        <v>320</v>
      </c>
      <c r="F499" s="61">
        <v>473</v>
      </c>
      <c r="G499" s="61">
        <v>463</v>
      </c>
      <c r="H499" s="61">
        <v>478</v>
      </c>
      <c r="I499" s="61">
        <v>483</v>
      </c>
      <c r="J499" s="61">
        <v>488</v>
      </c>
      <c r="K499" s="61">
        <v>488</v>
      </c>
      <c r="L499" s="65">
        <f t="shared" si="45"/>
        <v>211.41649048625794</v>
      </c>
      <c r="M499" s="66">
        <f>IF(D499="BUY",(K499-F499)*(L499),(F499-K499)*(L499))</f>
        <v>3171.2473572938693</v>
      </c>
      <c r="N499" s="80">
        <f>M499/(L499)/F499%</f>
        <v>3.1712473572938684</v>
      </c>
    </row>
    <row r="500" spans="1:14" s="1" customFormat="1" ht="16.5" customHeight="1">
      <c r="A500" s="60">
        <v>4</v>
      </c>
      <c r="B500" s="64">
        <v>43305</v>
      </c>
      <c r="C500" s="60" t="s">
        <v>500</v>
      </c>
      <c r="D500" s="60" t="s">
        <v>21</v>
      </c>
      <c r="E500" s="60" t="s">
        <v>572</v>
      </c>
      <c r="F500" s="61">
        <v>187</v>
      </c>
      <c r="G500" s="61">
        <v>182</v>
      </c>
      <c r="H500" s="61">
        <v>190</v>
      </c>
      <c r="I500" s="61">
        <v>193</v>
      </c>
      <c r="J500" s="61">
        <v>196</v>
      </c>
      <c r="K500" s="61">
        <v>193</v>
      </c>
      <c r="L500" s="65">
        <f t="shared" si="45"/>
        <v>534.75935828877</v>
      </c>
      <c r="M500" s="66">
        <f>IF(D500="BUY",(K500-F500)*(L500),(F500-K500)*(L500))</f>
        <v>3208.5561497326203</v>
      </c>
      <c r="N500" s="80">
        <f>M500/(L500)/F500%</f>
        <v>3.2085561497326203</v>
      </c>
    </row>
    <row r="501" spans="1:14" s="1" customFormat="1" ht="16.5" customHeight="1">
      <c r="A501" s="60">
        <v>5</v>
      </c>
      <c r="B501" s="64">
        <v>43301</v>
      </c>
      <c r="C501" s="60" t="s">
        <v>500</v>
      </c>
      <c r="D501" s="60" t="s">
        <v>21</v>
      </c>
      <c r="E501" s="60" t="s">
        <v>214</v>
      </c>
      <c r="F501" s="61">
        <v>553</v>
      </c>
      <c r="G501" s="61">
        <v>542</v>
      </c>
      <c r="H501" s="61">
        <v>559</v>
      </c>
      <c r="I501" s="61">
        <v>565</v>
      </c>
      <c r="J501" s="61">
        <v>571</v>
      </c>
      <c r="K501" s="61">
        <v>565</v>
      </c>
      <c r="L501" s="65">
        <f t="shared" si="45"/>
        <v>180.83182640144665</v>
      </c>
      <c r="M501" s="66">
        <f>IF(D501="BUY",(K501-F501)*(L501),(F501-K501)*(L501))</f>
        <v>2169.98191681736</v>
      </c>
      <c r="N501" s="80">
        <f>M501/(L501)/F501%</f>
        <v>2.1699819168173597</v>
      </c>
    </row>
    <row r="502" spans="1:14" s="1" customFormat="1" ht="16.5" customHeight="1">
      <c r="A502" s="60">
        <v>6</v>
      </c>
      <c r="B502" s="64">
        <v>43300</v>
      </c>
      <c r="C502" s="60" t="s">
        <v>500</v>
      </c>
      <c r="D502" s="60" t="s">
        <v>21</v>
      </c>
      <c r="E502" s="60" t="s">
        <v>426</v>
      </c>
      <c r="F502" s="61">
        <v>421</v>
      </c>
      <c r="G502" s="61">
        <v>412</v>
      </c>
      <c r="H502" s="61">
        <v>426</v>
      </c>
      <c r="I502" s="61">
        <v>431</v>
      </c>
      <c r="J502" s="61">
        <v>436</v>
      </c>
      <c r="K502" s="61">
        <v>436</v>
      </c>
      <c r="L502" s="65">
        <f t="shared" si="45"/>
        <v>237.52969121140143</v>
      </c>
      <c r="M502" s="66">
        <f aca="true" t="shared" si="46" ref="M502:M508">IF(D502="BUY",(K502-F502)*(L502),(F502-K502)*(L502))</f>
        <v>3562.9453681710215</v>
      </c>
      <c r="N502" s="80">
        <f aca="true" t="shared" si="47" ref="N502:N508">M502/(L502)/F502%</f>
        <v>3.5629453681710213</v>
      </c>
    </row>
    <row r="503" spans="1:14" s="1" customFormat="1" ht="16.5" customHeight="1">
      <c r="A503" s="60">
        <v>7</v>
      </c>
      <c r="B503" s="64">
        <v>43299</v>
      </c>
      <c r="C503" s="60" t="s">
        <v>500</v>
      </c>
      <c r="D503" s="60" t="s">
        <v>21</v>
      </c>
      <c r="E503" s="60" t="s">
        <v>236</v>
      </c>
      <c r="F503" s="61">
        <v>620</v>
      </c>
      <c r="G503" s="61">
        <v>607</v>
      </c>
      <c r="H503" s="61">
        <v>627</v>
      </c>
      <c r="I503" s="61">
        <v>634</v>
      </c>
      <c r="J503" s="61">
        <v>640</v>
      </c>
      <c r="K503" s="61">
        <v>607</v>
      </c>
      <c r="L503" s="65">
        <f t="shared" si="45"/>
        <v>161.29032258064515</v>
      </c>
      <c r="M503" s="66">
        <f t="shared" si="46"/>
        <v>-2096.774193548387</v>
      </c>
      <c r="N503" s="80">
        <f t="shared" si="47"/>
        <v>-2.096774193548387</v>
      </c>
    </row>
    <row r="504" spans="1:14" s="1" customFormat="1" ht="16.5" customHeight="1">
      <c r="A504" s="60">
        <v>8</v>
      </c>
      <c r="B504" s="64">
        <v>43293</v>
      </c>
      <c r="C504" s="60" t="s">
        <v>500</v>
      </c>
      <c r="D504" s="60" t="s">
        <v>21</v>
      </c>
      <c r="E504" s="60" t="s">
        <v>104</v>
      </c>
      <c r="F504" s="61">
        <v>1077</v>
      </c>
      <c r="G504" s="61">
        <v>1059</v>
      </c>
      <c r="H504" s="61">
        <v>1088</v>
      </c>
      <c r="I504" s="61">
        <v>1099</v>
      </c>
      <c r="J504" s="61">
        <v>1110</v>
      </c>
      <c r="K504" s="61">
        <v>1088</v>
      </c>
      <c r="L504" s="65">
        <f t="shared" si="44"/>
        <v>92.85051067780873</v>
      </c>
      <c r="M504" s="66">
        <f t="shared" si="46"/>
        <v>1021.355617455896</v>
      </c>
      <c r="N504" s="80">
        <f t="shared" si="47"/>
        <v>1.021355617455896</v>
      </c>
    </row>
    <row r="505" spans="1:15" ht="15.75">
      <c r="A505" s="60">
        <v>9</v>
      </c>
      <c r="B505" s="64">
        <v>43291</v>
      </c>
      <c r="C505" s="60" t="s">
        <v>500</v>
      </c>
      <c r="D505" s="60" t="s">
        <v>21</v>
      </c>
      <c r="E505" s="60" t="s">
        <v>316</v>
      </c>
      <c r="F505" s="61">
        <v>273</v>
      </c>
      <c r="G505" s="61">
        <v>264</v>
      </c>
      <c r="H505" s="61">
        <v>278</v>
      </c>
      <c r="I505" s="61">
        <v>283</v>
      </c>
      <c r="J505" s="61">
        <v>288</v>
      </c>
      <c r="K505" s="61">
        <v>264</v>
      </c>
      <c r="L505" s="65">
        <f t="shared" si="44"/>
        <v>366.3003663003663</v>
      </c>
      <c r="M505" s="66">
        <f t="shared" si="46"/>
        <v>-3296.703296703297</v>
      </c>
      <c r="N505" s="80">
        <f t="shared" si="47"/>
        <v>-3.2967032967032965</v>
      </c>
      <c r="O505" s="1"/>
    </row>
    <row r="506" spans="1:14" ht="15.75">
      <c r="A506" s="60">
        <v>10</v>
      </c>
      <c r="B506" s="64">
        <v>43290</v>
      </c>
      <c r="C506" s="60" t="s">
        <v>500</v>
      </c>
      <c r="D506" s="60" t="s">
        <v>21</v>
      </c>
      <c r="E506" s="60" t="s">
        <v>296</v>
      </c>
      <c r="F506" s="61">
        <v>178.5</v>
      </c>
      <c r="G506" s="61">
        <v>174</v>
      </c>
      <c r="H506" s="61">
        <v>181.5</v>
      </c>
      <c r="I506" s="61">
        <v>185.5</v>
      </c>
      <c r="J506" s="61">
        <v>188.5</v>
      </c>
      <c r="K506" s="61">
        <v>181.5</v>
      </c>
      <c r="L506" s="65">
        <f t="shared" si="44"/>
        <v>560.2240896358544</v>
      </c>
      <c r="M506" s="66">
        <f t="shared" si="46"/>
        <v>1680.6722689075632</v>
      </c>
      <c r="N506" s="80">
        <f t="shared" si="47"/>
        <v>1.680672268907563</v>
      </c>
    </row>
    <row r="507" spans="1:14" ht="15.75">
      <c r="A507" s="60">
        <v>11</v>
      </c>
      <c r="B507" s="64">
        <v>43287</v>
      </c>
      <c r="C507" s="60" t="s">
        <v>500</v>
      </c>
      <c r="D507" s="60" t="s">
        <v>21</v>
      </c>
      <c r="E507" s="60" t="s">
        <v>565</v>
      </c>
      <c r="F507" s="61">
        <v>73</v>
      </c>
      <c r="G507" s="61">
        <v>75</v>
      </c>
      <c r="H507" s="61">
        <v>77</v>
      </c>
      <c r="I507" s="61">
        <v>79</v>
      </c>
      <c r="J507" s="61">
        <v>69.5</v>
      </c>
      <c r="K507" s="61">
        <v>75</v>
      </c>
      <c r="L507" s="65">
        <f t="shared" si="44"/>
        <v>1369.86301369863</v>
      </c>
      <c r="M507" s="66">
        <f t="shared" si="46"/>
        <v>2739.72602739726</v>
      </c>
      <c r="N507" s="80">
        <f t="shared" si="47"/>
        <v>2.73972602739726</v>
      </c>
    </row>
    <row r="508" spans="1:14" s="1" customFormat="1" ht="16.5" customHeight="1">
      <c r="A508" s="60">
        <v>12</v>
      </c>
      <c r="B508" s="64">
        <v>43285</v>
      </c>
      <c r="C508" s="60" t="s">
        <v>500</v>
      </c>
      <c r="D508" s="60" t="s">
        <v>21</v>
      </c>
      <c r="E508" s="60" t="s">
        <v>548</v>
      </c>
      <c r="F508" s="61">
        <v>1100</v>
      </c>
      <c r="G508" s="61">
        <v>1079</v>
      </c>
      <c r="H508" s="61">
        <v>1112</v>
      </c>
      <c r="I508" s="61">
        <v>1124</v>
      </c>
      <c r="J508" s="61">
        <v>1136</v>
      </c>
      <c r="K508" s="61">
        <v>1079</v>
      </c>
      <c r="L508" s="65">
        <f t="shared" si="44"/>
        <v>90.9090909090909</v>
      </c>
      <c r="M508" s="81">
        <f t="shared" si="46"/>
        <v>-1909.090909090909</v>
      </c>
      <c r="N508" s="67">
        <f t="shared" si="47"/>
        <v>-1.9090909090909092</v>
      </c>
    </row>
    <row r="509" spans="1:14" ht="15.75">
      <c r="A509" s="13" t="s">
        <v>26</v>
      </c>
      <c r="B509" s="14"/>
      <c r="C509" s="15"/>
      <c r="D509" s="16"/>
      <c r="E509" s="17"/>
      <c r="F509" s="17"/>
      <c r="G509" s="18"/>
      <c r="H509" s="19"/>
      <c r="I509" s="19"/>
      <c r="J509" s="19"/>
      <c r="L509" s="21"/>
      <c r="N509" s="72"/>
    </row>
    <row r="510" spans="1:10" ht="15.75">
      <c r="A510" s="13" t="s">
        <v>27</v>
      </c>
      <c r="B510" s="23"/>
      <c r="C510" s="15"/>
      <c r="D510" s="16"/>
      <c r="E510" s="17"/>
      <c r="F510" s="17"/>
      <c r="G510" s="18"/>
      <c r="H510" s="17"/>
      <c r="I510" s="17"/>
      <c r="J510" s="17"/>
    </row>
    <row r="511" spans="1:12" ht="15.75">
      <c r="A511" s="13" t="s">
        <v>27</v>
      </c>
      <c r="B511" s="23"/>
      <c r="C511" s="24"/>
      <c r="D511" s="25"/>
      <c r="E511" s="26"/>
      <c r="F511" s="26"/>
      <c r="G511" s="27"/>
      <c r="H511" s="26"/>
      <c r="I511" s="26"/>
      <c r="J511" s="26"/>
      <c r="L511" s="20"/>
    </row>
    <row r="512" spans="3:13" ht="16.5" thickBot="1">
      <c r="C512" s="26"/>
      <c r="D512" s="26"/>
      <c r="E512" s="26"/>
      <c r="F512" s="29"/>
      <c r="G512" s="30"/>
      <c r="H512" s="31" t="s">
        <v>28</v>
      </c>
      <c r="I512" s="31"/>
      <c r="M512" s="1"/>
    </row>
    <row r="513" spans="3:9" ht="15.75">
      <c r="C513" s="119" t="s">
        <v>29</v>
      </c>
      <c r="D513" s="119"/>
      <c r="E513" s="33">
        <v>12</v>
      </c>
      <c r="F513" s="34">
        <f>F514+F515+F516+F517+F518+F519</f>
        <v>100</v>
      </c>
      <c r="G513" s="35">
        <v>12</v>
      </c>
      <c r="H513" s="36">
        <f>G514/G513%</f>
        <v>75</v>
      </c>
      <c r="I513" s="36"/>
    </row>
    <row r="514" spans="3:9" ht="15.75">
      <c r="C514" s="115" t="s">
        <v>30</v>
      </c>
      <c r="D514" s="115"/>
      <c r="E514" s="37">
        <v>9</v>
      </c>
      <c r="F514" s="38">
        <f>(E514/E513)*100</f>
        <v>75</v>
      </c>
      <c r="G514" s="35">
        <v>9</v>
      </c>
      <c r="H514" s="32"/>
      <c r="I514" s="32"/>
    </row>
    <row r="515" spans="3:14" ht="15.75">
      <c r="C515" s="115" t="s">
        <v>32</v>
      </c>
      <c r="D515" s="115"/>
      <c r="E515" s="37">
        <v>0</v>
      </c>
      <c r="F515" s="38">
        <f>(E515/E513)*100</f>
        <v>0</v>
      </c>
      <c r="G515" s="40"/>
      <c r="H515" s="35"/>
      <c r="I515" s="35"/>
      <c r="N515" s="75"/>
    </row>
    <row r="516" spans="3:9" ht="15.75">
      <c r="C516" s="115" t="s">
        <v>33</v>
      </c>
      <c r="D516" s="115"/>
      <c r="E516" s="37">
        <v>0</v>
      </c>
      <c r="F516" s="38">
        <f>(E516/E513)*100</f>
        <v>0</v>
      </c>
      <c r="G516" s="40"/>
      <c r="H516" s="35"/>
      <c r="I516" s="35"/>
    </row>
    <row r="517" spans="3:9" ht="15.75">
      <c r="C517" s="115" t="s">
        <v>34</v>
      </c>
      <c r="D517" s="115"/>
      <c r="E517" s="37">
        <v>3</v>
      </c>
      <c r="F517" s="38">
        <f>(E517/E513)*100</f>
        <v>25</v>
      </c>
      <c r="G517" s="40"/>
      <c r="H517" s="26" t="s">
        <v>35</v>
      </c>
      <c r="I517" s="26"/>
    </row>
    <row r="518" spans="3:9" ht="15.75">
      <c r="C518" s="115" t="s">
        <v>36</v>
      </c>
      <c r="D518" s="115"/>
      <c r="E518" s="37">
        <v>0</v>
      </c>
      <c r="F518" s="38">
        <f>(E518/E513)*100</f>
        <v>0</v>
      </c>
      <c r="G518" s="40"/>
      <c r="H518" s="26"/>
      <c r="I518" s="26"/>
    </row>
    <row r="519" spans="3:9" ht="16.5" thickBot="1">
      <c r="C519" s="116" t="s">
        <v>37</v>
      </c>
      <c r="D519" s="116"/>
      <c r="E519" s="42"/>
      <c r="F519" s="43">
        <f>(E519/E513)*100</f>
        <v>0</v>
      </c>
      <c r="G519" s="40"/>
      <c r="H519" s="26"/>
      <c r="I519" s="26"/>
    </row>
    <row r="520" spans="1:14" ht="15.75">
      <c r="A520" s="45" t="s">
        <v>38</v>
      </c>
      <c r="B520" s="14"/>
      <c r="C520" s="15"/>
      <c r="D520" s="15"/>
      <c r="E520" s="17"/>
      <c r="F520" s="17"/>
      <c r="G520" s="46"/>
      <c r="H520" s="47"/>
      <c r="I520" s="47"/>
      <c r="J520" s="47"/>
      <c r="K520" s="17"/>
      <c r="L520" s="21"/>
      <c r="M520" s="44"/>
      <c r="N520" s="44"/>
    </row>
    <row r="521" spans="1:14" ht="15.75">
      <c r="A521" s="16" t="s">
        <v>39</v>
      </c>
      <c r="B521" s="14"/>
      <c r="C521" s="48"/>
      <c r="D521" s="49"/>
      <c r="E521" s="50"/>
      <c r="F521" s="47"/>
      <c r="G521" s="46"/>
      <c r="H521" s="47"/>
      <c r="I521" s="47"/>
      <c r="J521" s="47"/>
      <c r="K521" s="17"/>
      <c r="L521" s="21"/>
      <c r="M521" s="28"/>
      <c r="N521" s="28"/>
    </row>
    <row r="522" spans="1:14" ht="15.75">
      <c r="A522" s="16" t="s">
        <v>40</v>
      </c>
      <c r="B522" s="14"/>
      <c r="C522" s="15"/>
      <c r="D522" s="49"/>
      <c r="E522" s="50"/>
      <c r="F522" s="47"/>
      <c r="G522" s="46"/>
      <c r="H522" s="51"/>
      <c r="I522" s="51"/>
      <c r="J522" s="51"/>
      <c r="K522" s="17"/>
      <c r="N522" s="21"/>
    </row>
    <row r="523" spans="1:14" ht="15.75">
      <c r="A523" s="16" t="s">
        <v>41</v>
      </c>
      <c r="B523" s="48"/>
      <c r="C523" s="15"/>
      <c r="D523" s="49"/>
      <c r="E523" s="50"/>
      <c r="F523" s="47"/>
      <c r="G523" s="52"/>
      <c r="H523" s="51"/>
      <c r="I523" s="51"/>
      <c r="J523" s="51"/>
      <c r="K523" s="17"/>
      <c r="M523" s="21"/>
      <c r="N523" s="21"/>
    </row>
    <row r="524" spans="1:14" ht="15.75">
      <c r="A524" s="16" t="s">
        <v>42</v>
      </c>
      <c r="B524" s="39"/>
      <c r="C524" s="15"/>
      <c r="D524" s="53"/>
      <c r="E524" s="47"/>
      <c r="F524" s="47"/>
      <c r="G524" s="52"/>
      <c r="H524" s="51"/>
      <c r="I524" s="51"/>
      <c r="J524" s="51"/>
      <c r="K524" s="47"/>
      <c r="L524" s="21"/>
      <c r="M524" s="21"/>
      <c r="N524" s="21"/>
    </row>
    <row r="525" spans="1:14" ht="15.75">
      <c r="A525" s="16" t="s">
        <v>42</v>
      </c>
      <c r="B525" s="39"/>
      <c r="C525" s="15"/>
      <c r="D525" s="53"/>
      <c r="E525" s="47"/>
      <c r="F525" s="47"/>
      <c r="G525" s="52"/>
      <c r="H525" s="51"/>
      <c r="I525" s="51"/>
      <c r="J525" s="51"/>
      <c r="K525" s="47"/>
      <c r="L525" s="21"/>
      <c r="M525" s="21"/>
      <c r="N525" s="21"/>
    </row>
    <row r="526" ht="15.75" thickBot="1"/>
    <row r="527" spans="1:14" ht="15.75" thickBot="1">
      <c r="A527" s="124" t="s">
        <v>0</v>
      </c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</row>
    <row r="528" spans="1:14" ht="15.75" thickBot="1">
      <c r="A528" s="124"/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</row>
    <row r="529" spans="1:14" ht="15">
      <c r="A529" s="124"/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</row>
    <row r="530" spans="1:14" ht="15.75">
      <c r="A530" s="125" t="s">
        <v>1</v>
      </c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</row>
    <row r="531" spans="1:14" ht="15.75">
      <c r="A531" s="125" t="s">
        <v>2</v>
      </c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</row>
    <row r="532" spans="1:14" ht="16.5" thickBot="1">
      <c r="A532" s="126" t="s">
        <v>3</v>
      </c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</row>
    <row r="533" spans="1:14" ht="15.75">
      <c r="A533" s="127" t="s">
        <v>542</v>
      </c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</row>
    <row r="534" spans="1:14" ht="15.75">
      <c r="A534" s="127" t="s">
        <v>5</v>
      </c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</row>
    <row r="535" spans="1:14" ht="15">
      <c r="A535" s="122" t="s">
        <v>6</v>
      </c>
      <c r="B535" s="117" t="s">
        <v>7</v>
      </c>
      <c r="C535" s="117" t="s">
        <v>8</v>
      </c>
      <c r="D535" s="122" t="s">
        <v>9</v>
      </c>
      <c r="E535" s="117" t="s">
        <v>10</v>
      </c>
      <c r="F535" s="117" t="s">
        <v>11</v>
      </c>
      <c r="G535" s="117" t="s">
        <v>12</v>
      </c>
      <c r="H535" s="117" t="s">
        <v>13</v>
      </c>
      <c r="I535" s="117" t="s">
        <v>14</v>
      </c>
      <c r="J535" s="117" t="s">
        <v>15</v>
      </c>
      <c r="K535" s="120" t="s">
        <v>16</v>
      </c>
      <c r="L535" s="117" t="s">
        <v>17</v>
      </c>
      <c r="M535" s="117" t="s">
        <v>18</v>
      </c>
      <c r="N535" s="117" t="s">
        <v>19</v>
      </c>
    </row>
    <row r="536" spans="1:14" ht="15">
      <c r="A536" s="122"/>
      <c r="B536" s="117"/>
      <c r="C536" s="117"/>
      <c r="D536" s="122"/>
      <c r="E536" s="117"/>
      <c r="F536" s="117"/>
      <c r="G536" s="117"/>
      <c r="H536" s="117"/>
      <c r="I536" s="117"/>
      <c r="J536" s="117"/>
      <c r="K536" s="120"/>
      <c r="L536" s="117"/>
      <c r="M536" s="117"/>
      <c r="N536" s="117"/>
    </row>
    <row r="537" spans="1:14" s="1" customFormat="1" ht="15.75">
      <c r="A537" s="60">
        <v>1</v>
      </c>
      <c r="B537" s="64">
        <v>43280</v>
      </c>
      <c r="C537" s="60" t="s">
        <v>500</v>
      </c>
      <c r="D537" s="60" t="s">
        <v>21</v>
      </c>
      <c r="E537" s="60" t="s">
        <v>118</v>
      </c>
      <c r="F537" s="61">
        <v>268.5</v>
      </c>
      <c r="G537" s="61">
        <v>262</v>
      </c>
      <c r="H537" s="61">
        <v>272</v>
      </c>
      <c r="I537" s="61">
        <v>275</v>
      </c>
      <c r="J537" s="61">
        <v>278</v>
      </c>
      <c r="K537" s="61">
        <v>272</v>
      </c>
      <c r="L537" s="65">
        <f aca="true" t="shared" si="48" ref="L537:L548">100000/F537</f>
        <v>372.43947858472995</v>
      </c>
      <c r="M537" s="66">
        <f aca="true" t="shared" si="49" ref="M537:M542">IF(D537="BUY",(K537-F537)*(L537),(F537-K537)*(L537))</f>
        <v>1303.538175046555</v>
      </c>
      <c r="N537" s="67">
        <f aca="true" t="shared" si="50" ref="N537:N542">M537/(L537)/F537%</f>
        <v>1.303538175046555</v>
      </c>
    </row>
    <row r="538" spans="1:14" s="1" customFormat="1" ht="15.75">
      <c r="A538" s="60">
        <v>2</v>
      </c>
      <c r="B538" s="64">
        <v>43279</v>
      </c>
      <c r="C538" s="60" t="s">
        <v>500</v>
      </c>
      <c r="D538" s="60" t="s">
        <v>21</v>
      </c>
      <c r="E538" s="60" t="s">
        <v>551</v>
      </c>
      <c r="F538" s="61">
        <v>2130</v>
      </c>
      <c r="G538" s="61">
        <v>2094</v>
      </c>
      <c r="H538" s="61">
        <v>2150</v>
      </c>
      <c r="I538" s="61">
        <v>2170</v>
      </c>
      <c r="J538" s="61">
        <v>2190</v>
      </c>
      <c r="K538" s="61">
        <v>2094</v>
      </c>
      <c r="L538" s="65">
        <f>100000/F538</f>
        <v>46.948356807511736</v>
      </c>
      <c r="M538" s="66">
        <f t="shared" si="49"/>
        <v>-1690.1408450704225</v>
      </c>
      <c r="N538" s="67">
        <f t="shared" si="50"/>
        <v>-1.6901408450704225</v>
      </c>
    </row>
    <row r="539" spans="1:14" s="1" customFormat="1" ht="15.75">
      <c r="A539" s="60">
        <v>3</v>
      </c>
      <c r="B539" s="64">
        <v>43278</v>
      </c>
      <c r="C539" s="60" t="s">
        <v>500</v>
      </c>
      <c r="D539" s="60" t="s">
        <v>21</v>
      </c>
      <c r="E539" s="60" t="s">
        <v>214</v>
      </c>
      <c r="F539" s="61">
        <v>538</v>
      </c>
      <c r="G539" s="61">
        <v>526</v>
      </c>
      <c r="H539" s="61">
        <v>545</v>
      </c>
      <c r="I539" s="61">
        <v>551</v>
      </c>
      <c r="J539" s="61">
        <v>557</v>
      </c>
      <c r="K539" s="61">
        <v>545</v>
      </c>
      <c r="L539" s="65">
        <f>100000/F539</f>
        <v>185.87360594795538</v>
      </c>
      <c r="M539" s="66">
        <f t="shared" si="49"/>
        <v>1301.1152416356877</v>
      </c>
      <c r="N539" s="67">
        <f t="shared" si="50"/>
        <v>1.3011152416356877</v>
      </c>
    </row>
    <row r="540" spans="1:14" s="1" customFormat="1" ht="15.75">
      <c r="A540" s="60">
        <v>4</v>
      </c>
      <c r="B540" s="64">
        <v>43277</v>
      </c>
      <c r="C540" s="60" t="s">
        <v>500</v>
      </c>
      <c r="D540" s="60" t="s">
        <v>21</v>
      </c>
      <c r="E540" s="60" t="s">
        <v>557</v>
      </c>
      <c r="F540" s="61">
        <v>706</v>
      </c>
      <c r="G540" s="61">
        <v>690</v>
      </c>
      <c r="H540" s="61">
        <v>714</v>
      </c>
      <c r="I540" s="61">
        <v>721</v>
      </c>
      <c r="J540" s="61">
        <v>728</v>
      </c>
      <c r="K540" s="61">
        <v>690</v>
      </c>
      <c r="L540" s="65">
        <f t="shared" si="48"/>
        <v>141.643059490085</v>
      </c>
      <c r="M540" s="66">
        <f t="shared" si="49"/>
        <v>-2266.28895184136</v>
      </c>
      <c r="N540" s="67">
        <f t="shared" si="50"/>
        <v>-2.26628895184136</v>
      </c>
    </row>
    <row r="541" spans="1:14" s="1" customFormat="1" ht="15.75">
      <c r="A541" s="60">
        <v>5</v>
      </c>
      <c r="B541" s="64">
        <v>43276</v>
      </c>
      <c r="C541" s="60" t="s">
        <v>500</v>
      </c>
      <c r="D541" s="60" t="s">
        <v>21</v>
      </c>
      <c r="E541" s="60" t="s">
        <v>239</v>
      </c>
      <c r="F541" s="61">
        <v>603</v>
      </c>
      <c r="G541" s="61">
        <v>588</v>
      </c>
      <c r="H541" s="61">
        <v>610</v>
      </c>
      <c r="I541" s="61">
        <v>617</v>
      </c>
      <c r="J541" s="61">
        <v>624</v>
      </c>
      <c r="K541" s="61">
        <v>588</v>
      </c>
      <c r="L541" s="65">
        <f t="shared" si="48"/>
        <v>165.8374792703151</v>
      </c>
      <c r="M541" s="66">
        <f t="shared" si="49"/>
        <v>-2487.5621890547263</v>
      </c>
      <c r="N541" s="67">
        <f t="shared" si="50"/>
        <v>-2.487562189054726</v>
      </c>
    </row>
    <row r="542" spans="1:14" s="1" customFormat="1" ht="15.75">
      <c r="A542" s="60">
        <v>6</v>
      </c>
      <c r="B542" s="64">
        <v>43270</v>
      </c>
      <c r="C542" s="60" t="s">
        <v>500</v>
      </c>
      <c r="D542" s="60" t="s">
        <v>21</v>
      </c>
      <c r="E542" s="60" t="s">
        <v>550</v>
      </c>
      <c r="F542" s="61">
        <v>1067</v>
      </c>
      <c r="G542" s="61">
        <v>1048</v>
      </c>
      <c r="H542" s="61">
        <v>1077</v>
      </c>
      <c r="I542" s="61">
        <v>1087</v>
      </c>
      <c r="J542" s="61">
        <v>1097</v>
      </c>
      <c r="K542" s="61">
        <v>1076</v>
      </c>
      <c r="L542" s="65">
        <f t="shared" si="48"/>
        <v>93.72071227741331</v>
      </c>
      <c r="M542" s="66">
        <f t="shared" si="49"/>
        <v>843.4864104967198</v>
      </c>
      <c r="N542" s="67">
        <f t="shared" si="50"/>
        <v>0.8434864104967198</v>
      </c>
    </row>
    <row r="543" spans="1:14" s="1" customFormat="1" ht="15.75">
      <c r="A543" s="60">
        <v>7</v>
      </c>
      <c r="B543" s="64">
        <v>43269</v>
      </c>
      <c r="C543" s="60" t="s">
        <v>500</v>
      </c>
      <c r="D543" s="60" t="s">
        <v>21</v>
      </c>
      <c r="E543" s="60" t="s">
        <v>276</v>
      </c>
      <c r="F543" s="61">
        <v>812</v>
      </c>
      <c r="G543" s="61">
        <v>790</v>
      </c>
      <c r="H543" s="61">
        <v>822</v>
      </c>
      <c r="I543" s="61">
        <v>832</v>
      </c>
      <c r="J543" s="61">
        <v>842</v>
      </c>
      <c r="K543" s="61">
        <v>822</v>
      </c>
      <c r="L543" s="65">
        <f t="shared" si="48"/>
        <v>123.15270935960591</v>
      </c>
      <c r="M543" s="66">
        <f aca="true" t="shared" si="51" ref="M543:M548">IF(D543="BUY",(K543-F543)*(L543),(F543-K543)*(L543))</f>
        <v>1231.527093596059</v>
      </c>
      <c r="N543" s="67">
        <f aca="true" t="shared" si="52" ref="N543:N548">M543/(L543)/F543%</f>
        <v>1.2315270935960592</v>
      </c>
    </row>
    <row r="544" spans="1:14" s="1" customFormat="1" ht="15.75">
      <c r="A544" s="60">
        <v>8</v>
      </c>
      <c r="B544" s="64">
        <v>43266</v>
      </c>
      <c r="C544" s="60" t="s">
        <v>500</v>
      </c>
      <c r="D544" s="60" t="s">
        <v>21</v>
      </c>
      <c r="E544" s="60" t="s">
        <v>365</v>
      </c>
      <c r="F544" s="61">
        <v>610</v>
      </c>
      <c r="G544" s="61">
        <v>597</v>
      </c>
      <c r="H544" s="61">
        <v>617</v>
      </c>
      <c r="I544" s="61">
        <v>624</v>
      </c>
      <c r="J544" s="61">
        <v>630</v>
      </c>
      <c r="K544" s="61">
        <v>617</v>
      </c>
      <c r="L544" s="65">
        <f t="shared" si="48"/>
        <v>163.9344262295082</v>
      </c>
      <c r="M544" s="66">
        <f t="shared" si="51"/>
        <v>1147.5409836065573</v>
      </c>
      <c r="N544" s="67">
        <f t="shared" si="52"/>
        <v>1.1475409836065573</v>
      </c>
    </row>
    <row r="545" spans="1:14" s="1" customFormat="1" ht="15.75">
      <c r="A545" s="60">
        <v>9</v>
      </c>
      <c r="B545" s="64">
        <v>43263</v>
      </c>
      <c r="C545" s="60" t="s">
        <v>500</v>
      </c>
      <c r="D545" s="60" t="s">
        <v>21</v>
      </c>
      <c r="E545" s="60" t="s">
        <v>394</v>
      </c>
      <c r="F545" s="61">
        <v>72</v>
      </c>
      <c r="G545" s="61">
        <v>69</v>
      </c>
      <c r="H545" s="61">
        <v>74</v>
      </c>
      <c r="I545" s="61">
        <v>76</v>
      </c>
      <c r="J545" s="61">
        <v>78</v>
      </c>
      <c r="K545" s="61">
        <v>74</v>
      </c>
      <c r="L545" s="65">
        <f t="shared" si="48"/>
        <v>1388.888888888889</v>
      </c>
      <c r="M545" s="66">
        <f t="shared" si="51"/>
        <v>2777.777777777778</v>
      </c>
      <c r="N545" s="67">
        <f t="shared" si="52"/>
        <v>2.7777777777777777</v>
      </c>
    </row>
    <row r="546" spans="1:14" s="1" customFormat="1" ht="15.75">
      <c r="A546" s="60">
        <v>10</v>
      </c>
      <c r="B546" s="64">
        <v>43262</v>
      </c>
      <c r="C546" s="60" t="s">
        <v>500</v>
      </c>
      <c r="D546" s="60" t="s">
        <v>21</v>
      </c>
      <c r="E546" s="60" t="s">
        <v>418</v>
      </c>
      <c r="F546" s="61">
        <v>148</v>
      </c>
      <c r="G546" s="61">
        <v>144</v>
      </c>
      <c r="H546" s="61">
        <v>151</v>
      </c>
      <c r="I546" s="61">
        <v>154</v>
      </c>
      <c r="J546" s="61">
        <v>157</v>
      </c>
      <c r="K546" s="61">
        <v>154</v>
      </c>
      <c r="L546" s="65">
        <f t="shared" si="48"/>
        <v>675.6756756756756</v>
      </c>
      <c r="M546" s="66">
        <f t="shared" si="51"/>
        <v>4054.0540540540537</v>
      </c>
      <c r="N546" s="67">
        <f t="shared" si="52"/>
        <v>4.054054054054054</v>
      </c>
    </row>
    <row r="547" spans="1:14" s="1" customFormat="1" ht="15.75">
      <c r="A547" s="60">
        <v>11</v>
      </c>
      <c r="B547" s="64">
        <v>43258</v>
      </c>
      <c r="C547" s="60" t="s">
        <v>500</v>
      </c>
      <c r="D547" s="60" t="s">
        <v>21</v>
      </c>
      <c r="E547" s="60" t="s">
        <v>323</v>
      </c>
      <c r="F547" s="61">
        <v>198</v>
      </c>
      <c r="G547" s="61">
        <v>192.5</v>
      </c>
      <c r="H547" s="61">
        <v>201</v>
      </c>
      <c r="I547" s="61">
        <v>204</v>
      </c>
      <c r="J547" s="61">
        <v>207</v>
      </c>
      <c r="K547" s="61">
        <v>201</v>
      </c>
      <c r="L547" s="65">
        <f t="shared" si="48"/>
        <v>505.050505050505</v>
      </c>
      <c r="M547" s="66">
        <f t="shared" si="51"/>
        <v>1515.151515151515</v>
      </c>
      <c r="N547" s="67">
        <f t="shared" si="52"/>
        <v>1.5151515151515151</v>
      </c>
    </row>
    <row r="548" spans="1:14" s="1" customFormat="1" ht="15.75">
      <c r="A548" s="60">
        <v>12</v>
      </c>
      <c r="B548" s="64">
        <v>43257</v>
      </c>
      <c r="C548" s="60" t="s">
        <v>500</v>
      </c>
      <c r="D548" s="60" t="s">
        <v>21</v>
      </c>
      <c r="E548" s="60" t="s">
        <v>543</v>
      </c>
      <c r="F548" s="61">
        <v>77</v>
      </c>
      <c r="G548" s="61">
        <v>74</v>
      </c>
      <c r="H548" s="61">
        <v>78.5</v>
      </c>
      <c r="I548" s="61">
        <v>80</v>
      </c>
      <c r="J548" s="61">
        <v>81.5</v>
      </c>
      <c r="K548" s="61">
        <v>80</v>
      </c>
      <c r="L548" s="65">
        <f t="shared" si="48"/>
        <v>1298.7012987012988</v>
      </c>
      <c r="M548" s="66">
        <f t="shared" si="51"/>
        <v>3896.1038961038967</v>
      </c>
      <c r="N548" s="67">
        <f t="shared" si="52"/>
        <v>3.896103896103896</v>
      </c>
    </row>
    <row r="549" spans="1:12" ht="15.75">
      <c r="A549" s="13" t="s">
        <v>26</v>
      </c>
      <c r="B549" s="14"/>
      <c r="C549" s="15"/>
      <c r="D549" s="16"/>
      <c r="E549" s="17"/>
      <c r="F549" s="17"/>
      <c r="G549" s="18"/>
      <c r="H549" s="19"/>
      <c r="I549" s="19"/>
      <c r="J549" s="19"/>
      <c r="L549" s="21"/>
    </row>
    <row r="550" spans="1:14" ht="15.75">
      <c r="A550" s="13" t="s">
        <v>27</v>
      </c>
      <c r="B550" s="23"/>
      <c r="C550" s="15"/>
      <c r="D550" s="16"/>
      <c r="E550" s="17"/>
      <c r="F550" s="17"/>
      <c r="G550" s="18"/>
      <c r="H550" s="17"/>
      <c r="I550" s="17"/>
      <c r="J550" s="17"/>
      <c r="L550" s="20"/>
      <c r="M550" s="1"/>
      <c r="N550" s="75"/>
    </row>
    <row r="551" spans="1:11" ht="15.75">
      <c r="A551" s="13" t="s">
        <v>27</v>
      </c>
      <c r="B551" s="23"/>
      <c r="C551" s="24"/>
      <c r="D551" s="25"/>
      <c r="E551" s="26"/>
      <c r="F551" s="26"/>
      <c r="G551" s="27"/>
      <c r="H551" s="26"/>
      <c r="I551" s="26"/>
      <c r="J551" s="26"/>
      <c r="K551" s="26"/>
    </row>
    <row r="552" spans="3:9" ht="16.5" thickBot="1">
      <c r="C552" s="26"/>
      <c r="D552" s="26"/>
      <c r="E552" s="26"/>
      <c r="F552" s="29"/>
      <c r="G552" s="30"/>
      <c r="H552" s="31" t="s">
        <v>28</v>
      </c>
      <c r="I552" s="31"/>
    </row>
    <row r="553" spans="3:9" ht="15.75">
      <c r="C553" s="119" t="s">
        <v>29</v>
      </c>
      <c r="D553" s="119"/>
      <c r="E553" s="33">
        <v>12</v>
      </c>
      <c r="F553" s="34">
        <f>F554+F555+F556+F557+F558+F559</f>
        <v>100</v>
      </c>
      <c r="G553" s="35">
        <v>12</v>
      </c>
      <c r="H553" s="36">
        <f>G554/G553%</f>
        <v>75</v>
      </c>
      <c r="I553" s="36"/>
    </row>
    <row r="554" spans="3:9" ht="15.75">
      <c r="C554" s="115" t="s">
        <v>30</v>
      </c>
      <c r="D554" s="115"/>
      <c r="E554" s="37">
        <v>9</v>
      </c>
      <c r="F554" s="38">
        <f>(E554/E553)*100</f>
        <v>75</v>
      </c>
      <c r="G554" s="35">
        <v>9</v>
      </c>
      <c r="H554" s="32"/>
      <c r="I554" s="32"/>
    </row>
    <row r="555" spans="3:9" ht="15.75">
      <c r="C555" s="115" t="s">
        <v>32</v>
      </c>
      <c r="D555" s="115"/>
      <c r="E555" s="37">
        <v>0</v>
      </c>
      <c r="F555" s="38">
        <f>(E555/E553)*100</f>
        <v>0</v>
      </c>
      <c r="G555" s="40"/>
      <c r="H555" s="35"/>
      <c r="I555" s="35"/>
    </row>
    <row r="556" spans="3:9" ht="15.75">
      <c r="C556" s="115" t="s">
        <v>33</v>
      </c>
      <c r="D556" s="115"/>
      <c r="E556" s="37">
        <v>0</v>
      </c>
      <c r="F556" s="38">
        <f>(E556/E553)*100</f>
        <v>0</v>
      </c>
      <c r="G556" s="40"/>
      <c r="H556" s="35"/>
      <c r="I556" s="35"/>
    </row>
    <row r="557" spans="3:9" ht="15.75">
      <c r="C557" s="115" t="s">
        <v>34</v>
      </c>
      <c r="D557" s="115"/>
      <c r="E557" s="37">
        <v>3</v>
      </c>
      <c r="F557" s="38">
        <f>(E557/E553)*100</f>
        <v>25</v>
      </c>
      <c r="G557" s="40"/>
      <c r="H557" s="26" t="s">
        <v>35</v>
      </c>
      <c r="I557" s="26"/>
    </row>
    <row r="558" spans="3:9" ht="15.75">
      <c r="C558" s="115" t="s">
        <v>36</v>
      </c>
      <c r="D558" s="115"/>
      <c r="E558" s="37">
        <v>0</v>
      </c>
      <c r="F558" s="38">
        <f>(E558/E553)*100</f>
        <v>0</v>
      </c>
      <c r="G558" s="40"/>
      <c r="H558" s="26"/>
      <c r="I558" s="26"/>
    </row>
    <row r="559" spans="3:9" ht="16.5" thickBot="1">
      <c r="C559" s="116" t="s">
        <v>37</v>
      </c>
      <c r="D559" s="116"/>
      <c r="E559" s="42"/>
      <c r="F559" s="43">
        <f>(E559/E553)*100</f>
        <v>0</v>
      </c>
      <c r="G559" s="40"/>
      <c r="H559" s="26"/>
      <c r="I559" s="26"/>
    </row>
    <row r="560" spans="1:14" ht="15.75">
      <c r="A560" s="45" t="s">
        <v>38</v>
      </c>
      <c r="B560" s="14"/>
      <c r="C560" s="15"/>
      <c r="D560" s="15"/>
      <c r="E560" s="17"/>
      <c r="F560" s="17"/>
      <c r="G560" s="46"/>
      <c r="H560" s="47"/>
      <c r="I560" s="47"/>
      <c r="J560" s="47"/>
      <c r="K560" s="17"/>
      <c r="L560" s="21"/>
      <c r="M560" s="44"/>
      <c r="N560" s="44"/>
    </row>
    <row r="561" spans="1:14" ht="15.75">
      <c r="A561" s="16" t="s">
        <v>39</v>
      </c>
      <c r="B561" s="14"/>
      <c r="C561" s="48"/>
      <c r="D561" s="49"/>
      <c r="E561" s="50"/>
      <c r="F561" s="47"/>
      <c r="G561" s="46"/>
      <c r="H561" s="47"/>
      <c r="I561" s="47"/>
      <c r="J561" s="47"/>
      <c r="K561" s="17"/>
      <c r="L561" s="21"/>
      <c r="M561" s="28"/>
      <c r="N561" s="28"/>
    </row>
    <row r="562" spans="1:14" ht="15.75">
      <c r="A562" s="16" t="s">
        <v>40</v>
      </c>
      <c r="B562" s="14"/>
      <c r="C562" s="15"/>
      <c r="D562" s="49"/>
      <c r="E562" s="50"/>
      <c r="F562" s="47"/>
      <c r="G562" s="46"/>
      <c r="H562" s="51"/>
      <c r="I562" s="51"/>
      <c r="J562" s="51"/>
      <c r="K562" s="17"/>
      <c r="L562" s="21"/>
      <c r="M562" s="21"/>
      <c r="N562" s="21"/>
    </row>
    <row r="563" spans="1:14" ht="15.75">
      <c r="A563" s="16" t="s">
        <v>41</v>
      </c>
      <c r="B563" s="48"/>
      <c r="C563" s="15"/>
      <c r="D563" s="49"/>
      <c r="E563" s="50"/>
      <c r="F563" s="47"/>
      <c r="G563" s="52"/>
      <c r="H563" s="51"/>
      <c r="I563" s="51"/>
      <c r="J563" s="51"/>
      <c r="K563" s="17"/>
      <c r="L563" s="21"/>
      <c r="M563" s="21"/>
      <c r="N563" s="21"/>
    </row>
    <row r="564" spans="1:14" ht="15.75">
      <c r="A564" s="16" t="s">
        <v>42</v>
      </c>
      <c r="B564" s="39"/>
      <c r="C564" s="15"/>
      <c r="D564" s="53"/>
      <c r="E564" s="47"/>
      <c r="F564" s="47"/>
      <c r="G564" s="52"/>
      <c r="H564" s="51"/>
      <c r="I564" s="51"/>
      <c r="J564" s="51"/>
      <c r="K564" s="47"/>
      <c r="L564" s="21"/>
      <c r="M564" s="21"/>
      <c r="N564" s="21"/>
    </row>
    <row r="565" spans="1:14" ht="15.75">
      <c r="A565" s="16" t="s">
        <v>42</v>
      </c>
      <c r="B565" s="39"/>
      <c r="C565" s="15"/>
      <c r="D565" s="53"/>
      <c r="E565" s="47"/>
      <c r="F565" s="47"/>
      <c r="G565" s="52"/>
      <c r="H565" s="51"/>
      <c r="I565" s="51"/>
      <c r="J565" s="51"/>
      <c r="K565" s="47"/>
      <c r="L565" s="21"/>
      <c r="M565" s="21"/>
      <c r="N565" s="21"/>
    </row>
    <row r="566" ht="15.75" thickBot="1"/>
    <row r="567" spans="1:14" ht="15.75" thickBot="1">
      <c r="A567" s="124" t="s">
        <v>0</v>
      </c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</row>
    <row r="568" spans="1:14" ht="15.75" thickBot="1">
      <c r="A568" s="124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</row>
    <row r="569" spans="1:14" ht="15">
      <c r="A569" s="124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</row>
    <row r="570" spans="1:14" ht="15.75">
      <c r="A570" s="125" t="s">
        <v>1</v>
      </c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</row>
    <row r="571" spans="1:14" ht="15.75">
      <c r="A571" s="125" t="s">
        <v>2</v>
      </c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</row>
    <row r="572" spans="1:14" ht="16.5" thickBot="1">
      <c r="A572" s="126" t="s">
        <v>3</v>
      </c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</row>
    <row r="573" spans="1:14" ht="15.75">
      <c r="A573" s="127" t="s">
        <v>521</v>
      </c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</row>
    <row r="574" spans="1:14" ht="15.75">
      <c r="A574" s="127" t="s">
        <v>5</v>
      </c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</row>
    <row r="575" spans="1:14" ht="15">
      <c r="A575" s="122" t="s">
        <v>6</v>
      </c>
      <c r="B575" s="117" t="s">
        <v>7</v>
      </c>
      <c r="C575" s="117" t="s">
        <v>8</v>
      </c>
      <c r="D575" s="122" t="s">
        <v>9</v>
      </c>
      <c r="E575" s="117" t="s">
        <v>10</v>
      </c>
      <c r="F575" s="117" t="s">
        <v>11</v>
      </c>
      <c r="G575" s="117" t="s">
        <v>12</v>
      </c>
      <c r="H575" s="117" t="s">
        <v>13</v>
      </c>
      <c r="I575" s="117" t="s">
        <v>14</v>
      </c>
      <c r="J575" s="117" t="s">
        <v>15</v>
      </c>
      <c r="K575" s="120" t="s">
        <v>16</v>
      </c>
      <c r="L575" s="117" t="s">
        <v>17</v>
      </c>
      <c r="M575" s="117" t="s">
        <v>18</v>
      </c>
      <c r="N575" s="117" t="s">
        <v>19</v>
      </c>
    </row>
    <row r="576" spans="1:14" ht="15">
      <c r="A576" s="122"/>
      <c r="B576" s="117"/>
      <c r="C576" s="117"/>
      <c r="D576" s="122"/>
      <c r="E576" s="117"/>
      <c r="F576" s="117"/>
      <c r="G576" s="117"/>
      <c r="H576" s="117"/>
      <c r="I576" s="117"/>
      <c r="J576" s="117"/>
      <c r="K576" s="120"/>
      <c r="L576" s="117"/>
      <c r="M576" s="117"/>
      <c r="N576" s="117"/>
    </row>
    <row r="577" spans="1:14" s="1" customFormat="1" ht="15.75">
      <c r="A577" s="60">
        <v>1</v>
      </c>
      <c r="B577" s="64">
        <v>43236</v>
      </c>
      <c r="C577" s="60" t="s">
        <v>500</v>
      </c>
      <c r="D577" s="60" t="s">
        <v>21</v>
      </c>
      <c r="E577" s="60" t="s">
        <v>25</v>
      </c>
      <c r="F577" s="61">
        <v>954</v>
      </c>
      <c r="G577" s="61">
        <v>937</v>
      </c>
      <c r="H577" s="61">
        <v>964</v>
      </c>
      <c r="I577" s="61">
        <v>974</v>
      </c>
      <c r="J577" s="61">
        <v>984</v>
      </c>
      <c r="K577" s="61">
        <v>964</v>
      </c>
      <c r="L577" s="65">
        <f aca="true" t="shared" si="53" ref="L577:L583">100000/F577</f>
        <v>104.82180293501048</v>
      </c>
      <c r="M577" s="66">
        <f aca="true" t="shared" si="54" ref="M577:M583">IF(D577="BUY",(K577-F577)*(L577),(F577-K577)*(L577))</f>
        <v>1048.2180293501049</v>
      </c>
      <c r="N577" s="67">
        <f aca="true" t="shared" si="55" ref="N577:N583">M577/(L577)/F577%</f>
        <v>1.0482180293501049</v>
      </c>
    </row>
    <row r="578" spans="1:14" s="1" customFormat="1" ht="15.75">
      <c r="A578" s="60">
        <v>1</v>
      </c>
      <c r="B578" s="64">
        <v>43234</v>
      </c>
      <c r="C578" s="60" t="s">
        <v>500</v>
      </c>
      <c r="D578" s="60" t="s">
        <v>21</v>
      </c>
      <c r="E578" s="61" t="s">
        <v>388</v>
      </c>
      <c r="F578" s="60">
        <v>100</v>
      </c>
      <c r="G578" s="61">
        <v>96.5</v>
      </c>
      <c r="H578" s="61">
        <v>102</v>
      </c>
      <c r="I578" s="61">
        <v>104</v>
      </c>
      <c r="J578" s="61">
        <v>106</v>
      </c>
      <c r="K578" s="61">
        <v>101</v>
      </c>
      <c r="L578" s="65">
        <f t="shared" si="53"/>
        <v>1000</v>
      </c>
      <c r="M578" s="66">
        <f t="shared" si="54"/>
        <v>1000</v>
      </c>
      <c r="N578" s="67">
        <f t="shared" si="55"/>
        <v>1</v>
      </c>
    </row>
    <row r="579" spans="1:14" s="1" customFormat="1" ht="15.75">
      <c r="A579" s="60">
        <v>2</v>
      </c>
      <c r="B579" s="64">
        <v>43231</v>
      </c>
      <c r="C579" s="60" t="s">
        <v>500</v>
      </c>
      <c r="D579" s="60" t="s">
        <v>21</v>
      </c>
      <c r="E579" s="61" t="s">
        <v>438</v>
      </c>
      <c r="F579" s="60">
        <v>668</v>
      </c>
      <c r="G579" s="61">
        <v>655</v>
      </c>
      <c r="H579" s="61">
        <v>675</v>
      </c>
      <c r="I579" s="61">
        <v>682</v>
      </c>
      <c r="J579" s="61">
        <v>689</v>
      </c>
      <c r="K579" s="61">
        <v>675</v>
      </c>
      <c r="L579" s="65">
        <f t="shared" si="53"/>
        <v>149.7005988023952</v>
      </c>
      <c r="M579" s="66">
        <f t="shared" si="54"/>
        <v>1047.9041916167664</v>
      </c>
      <c r="N579" s="67">
        <f t="shared" si="55"/>
        <v>1.0479041916167664</v>
      </c>
    </row>
    <row r="580" spans="1:14" s="1" customFormat="1" ht="15.75">
      <c r="A580" s="60">
        <v>3</v>
      </c>
      <c r="B580" s="64">
        <v>43230</v>
      </c>
      <c r="C580" s="60" t="s">
        <v>500</v>
      </c>
      <c r="D580" s="60" t="s">
        <v>21</v>
      </c>
      <c r="E580" s="61" t="s">
        <v>97</v>
      </c>
      <c r="F580" s="60">
        <v>415</v>
      </c>
      <c r="G580" s="61">
        <v>405</v>
      </c>
      <c r="H580" s="61">
        <v>420</v>
      </c>
      <c r="I580" s="61">
        <v>425</v>
      </c>
      <c r="J580" s="61">
        <v>430</v>
      </c>
      <c r="K580" s="61">
        <v>425</v>
      </c>
      <c r="L580" s="65">
        <f t="shared" si="53"/>
        <v>240.96385542168676</v>
      </c>
      <c r="M580" s="66">
        <f t="shared" si="54"/>
        <v>2409.6385542168678</v>
      </c>
      <c r="N580" s="67">
        <f t="shared" si="55"/>
        <v>2.4096385542168672</v>
      </c>
    </row>
    <row r="581" spans="1:14" s="1" customFormat="1" ht="15.75">
      <c r="A581" s="60">
        <v>4</v>
      </c>
      <c r="B581" s="64">
        <v>43228</v>
      </c>
      <c r="C581" s="60" t="s">
        <v>500</v>
      </c>
      <c r="D581" s="60" t="s">
        <v>21</v>
      </c>
      <c r="E581" s="61" t="s">
        <v>529</v>
      </c>
      <c r="F581" s="60">
        <v>145</v>
      </c>
      <c r="G581" s="61">
        <v>140</v>
      </c>
      <c r="H581" s="61">
        <v>148</v>
      </c>
      <c r="I581" s="61">
        <v>151</v>
      </c>
      <c r="J581" s="61">
        <v>154</v>
      </c>
      <c r="K581" s="61">
        <v>154</v>
      </c>
      <c r="L581" s="65">
        <f t="shared" si="53"/>
        <v>689.6551724137931</v>
      </c>
      <c r="M581" s="66">
        <f t="shared" si="54"/>
        <v>6206.896551724139</v>
      </c>
      <c r="N581" s="67">
        <f t="shared" si="55"/>
        <v>6.206896551724138</v>
      </c>
    </row>
    <row r="582" spans="1:14" s="1" customFormat="1" ht="15.75">
      <c r="A582" s="60">
        <v>5</v>
      </c>
      <c r="B582" s="64">
        <v>43224</v>
      </c>
      <c r="C582" s="60" t="s">
        <v>500</v>
      </c>
      <c r="D582" s="60" t="s">
        <v>21</v>
      </c>
      <c r="E582" s="61" t="s">
        <v>203</v>
      </c>
      <c r="F582" s="60">
        <v>425</v>
      </c>
      <c r="G582" s="61">
        <v>415</v>
      </c>
      <c r="H582" s="61">
        <v>430</v>
      </c>
      <c r="I582" s="61">
        <v>435</v>
      </c>
      <c r="J582" s="61">
        <v>440</v>
      </c>
      <c r="K582" s="61">
        <v>435</v>
      </c>
      <c r="L582" s="65">
        <f t="shared" si="53"/>
        <v>235.2941176470588</v>
      </c>
      <c r="M582" s="66">
        <f t="shared" si="54"/>
        <v>2352.9411764705883</v>
      </c>
      <c r="N582" s="67">
        <f t="shared" si="55"/>
        <v>2.3529411764705883</v>
      </c>
    </row>
    <row r="583" spans="1:14" s="1" customFormat="1" ht="15.75">
      <c r="A583" s="60">
        <v>6</v>
      </c>
      <c r="B583" s="64">
        <v>43223</v>
      </c>
      <c r="C583" s="60" t="s">
        <v>500</v>
      </c>
      <c r="D583" s="60" t="s">
        <v>21</v>
      </c>
      <c r="E583" s="61" t="s">
        <v>524</v>
      </c>
      <c r="F583" s="60">
        <v>128</v>
      </c>
      <c r="G583" s="61">
        <v>123</v>
      </c>
      <c r="H583" s="61">
        <v>131</v>
      </c>
      <c r="I583" s="61">
        <v>134</v>
      </c>
      <c r="J583" s="61">
        <v>137</v>
      </c>
      <c r="K583" s="61">
        <v>130</v>
      </c>
      <c r="L583" s="65">
        <f t="shared" si="53"/>
        <v>781.25</v>
      </c>
      <c r="M583" s="66">
        <f t="shared" si="54"/>
        <v>1562.5</v>
      </c>
      <c r="N583" s="67">
        <f t="shared" si="55"/>
        <v>1.5625</v>
      </c>
    </row>
    <row r="584" spans="1:12" ht="15.75">
      <c r="A584" s="13" t="s">
        <v>26</v>
      </c>
      <c r="B584" s="14"/>
      <c r="C584" s="15"/>
      <c r="D584" s="16"/>
      <c r="E584" s="17"/>
      <c r="F584" s="17"/>
      <c r="G584" s="18"/>
      <c r="H584" s="19"/>
      <c r="I584" s="19"/>
      <c r="J584" s="19"/>
      <c r="L584" s="21"/>
    </row>
    <row r="585" spans="1:14" ht="15.75">
      <c r="A585" s="13" t="s">
        <v>27</v>
      </c>
      <c r="B585" s="23"/>
      <c r="C585" s="15"/>
      <c r="D585" s="16"/>
      <c r="E585" s="17"/>
      <c r="F585" s="17"/>
      <c r="G585" s="18"/>
      <c r="H585" s="17"/>
      <c r="I585" s="17"/>
      <c r="J585" s="17"/>
      <c r="L585" s="20"/>
      <c r="M585" s="1"/>
      <c r="N585" s="75"/>
    </row>
    <row r="586" spans="1:13" ht="15.75">
      <c r="A586" s="13" t="s">
        <v>27</v>
      </c>
      <c r="B586" s="23"/>
      <c r="C586" s="24"/>
      <c r="D586" s="25"/>
      <c r="E586" s="26"/>
      <c r="F586" s="26"/>
      <c r="G586" s="27"/>
      <c r="H586" s="26"/>
      <c r="I586" s="26"/>
      <c r="J586" s="26"/>
      <c r="K586" s="26"/>
      <c r="M586" s="20"/>
    </row>
    <row r="587" spans="3:9" ht="16.5" thickBot="1">
      <c r="C587" s="26"/>
      <c r="D587" s="26"/>
      <c r="E587" s="26"/>
      <c r="F587" s="29"/>
      <c r="G587" s="30"/>
      <c r="H587" s="31" t="s">
        <v>28</v>
      </c>
      <c r="I587" s="31"/>
    </row>
    <row r="588" spans="3:9" ht="15.75">
      <c r="C588" s="119" t="s">
        <v>29</v>
      </c>
      <c r="D588" s="119"/>
      <c r="E588" s="33">
        <v>6</v>
      </c>
      <c r="F588" s="34">
        <f>F589+F590+F591+F592+F593+F594</f>
        <v>100</v>
      </c>
      <c r="G588" s="35">
        <v>6</v>
      </c>
      <c r="H588" s="36">
        <f>G589/G588%</f>
        <v>100</v>
      </c>
      <c r="I588" s="36"/>
    </row>
    <row r="589" spans="3:9" ht="15.75">
      <c r="C589" s="115" t="s">
        <v>30</v>
      </c>
      <c r="D589" s="115"/>
      <c r="E589" s="37">
        <v>6</v>
      </c>
      <c r="F589" s="38">
        <f>(E589/E588)*100</f>
        <v>100</v>
      </c>
      <c r="G589" s="35">
        <v>6</v>
      </c>
      <c r="H589" s="32"/>
      <c r="I589" s="32"/>
    </row>
    <row r="590" spans="3:9" ht="15.75">
      <c r="C590" s="115" t="s">
        <v>32</v>
      </c>
      <c r="D590" s="115"/>
      <c r="E590" s="37">
        <v>0</v>
      </c>
      <c r="F590" s="38">
        <f>(E590/E588)*100</f>
        <v>0</v>
      </c>
      <c r="G590" s="40"/>
      <c r="H590" s="35"/>
      <c r="I590" s="35"/>
    </row>
    <row r="591" spans="3:9" ht="15.75">
      <c r="C591" s="115" t="s">
        <v>33</v>
      </c>
      <c r="D591" s="115"/>
      <c r="E591" s="37">
        <v>0</v>
      </c>
      <c r="F591" s="38">
        <f>(E591/E588)*100</f>
        <v>0</v>
      </c>
      <c r="G591" s="40"/>
      <c r="H591" s="35"/>
      <c r="I591" s="35"/>
    </row>
    <row r="592" spans="3:9" ht="15.75">
      <c r="C592" s="115" t="s">
        <v>34</v>
      </c>
      <c r="D592" s="115"/>
      <c r="E592" s="37">
        <v>0</v>
      </c>
      <c r="F592" s="38">
        <f>(E592/E588)*100</f>
        <v>0</v>
      </c>
      <c r="G592" s="40"/>
      <c r="H592" s="26" t="s">
        <v>35</v>
      </c>
      <c r="I592" s="26"/>
    </row>
    <row r="593" spans="3:9" ht="15.75">
      <c r="C593" s="115" t="s">
        <v>36</v>
      </c>
      <c r="D593" s="115"/>
      <c r="E593" s="37">
        <v>0</v>
      </c>
      <c r="F593" s="38">
        <f>(E593/E588)*100</f>
        <v>0</v>
      </c>
      <c r="G593" s="40"/>
      <c r="H593" s="26"/>
      <c r="I593" s="26"/>
    </row>
    <row r="594" spans="3:9" ht="16.5" thickBot="1">
      <c r="C594" s="116" t="s">
        <v>37</v>
      </c>
      <c r="D594" s="116"/>
      <c r="E594" s="42"/>
      <c r="F594" s="43">
        <f>(E594/E588)*100</f>
        <v>0</v>
      </c>
      <c r="G594" s="40"/>
      <c r="H594" s="26"/>
      <c r="I594" s="26"/>
    </row>
    <row r="595" spans="1:14" ht="15.75">
      <c r="A595" s="45" t="s">
        <v>38</v>
      </c>
      <c r="B595" s="14"/>
      <c r="C595" s="15"/>
      <c r="D595" s="15"/>
      <c r="E595" s="17"/>
      <c r="F595" s="17"/>
      <c r="G595" s="46"/>
      <c r="H595" s="47"/>
      <c r="I595" s="47"/>
      <c r="J595" s="47"/>
      <c r="K595" s="17"/>
      <c r="L595" s="21"/>
      <c r="M595" s="44"/>
      <c r="N595" s="44"/>
    </row>
    <row r="596" spans="1:14" ht="15.75">
      <c r="A596" s="16" t="s">
        <v>39</v>
      </c>
      <c r="B596" s="14"/>
      <c r="C596" s="48"/>
      <c r="D596" s="49"/>
      <c r="E596" s="50"/>
      <c r="F596" s="47"/>
      <c r="G596" s="46"/>
      <c r="H596" s="47"/>
      <c r="I596" s="47"/>
      <c r="J596" s="47"/>
      <c r="K596" s="17"/>
      <c r="L596" s="21"/>
      <c r="M596" s="28"/>
      <c r="N596" s="28"/>
    </row>
    <row r="597" spans="1:14" ht="15.75">
      <c r="A597" s="16" t="s">
        <v>40</v>
      </c>
      <c r="B597" s="14"/>
      <c r="C597" s="15"/>
      <c r="D597" s="49"/>
      <c r="E597" s="50"/>
      <c r="F597" s="47"/>
      <c r="G597" s="46"/>
      <c r="H597" s="51"/>
      <c r="I597" s="51"/>
      <c r="J597" s="51"/>
      <c r="K597" s="17"/>
      <c r="L597" s="21"/>
      <c r="M597" s="21"/>
      <c r="N597" s="21"/>
    </row>
    <row r="598" spans="1:14" ht="15.75">
      <c r="A598" s="16" t="s">
        <v>41</v>
      </c>
      <c r="B598" s="48"/>
      <c r="C598" s="15"/>
      <c r="D598" s="49"/>
      <c r="E598" s="50"/>
      <c r="F598" s="47"/>
      <c r="G598" s="52"/>
      <c r="H598" s="51"/>
      <c r="I598" s="51"/>
      <c r="J598" s="51"/>
      <c r="K598" s="17"/>
      <c r="L598" s="21"/>
      <c r="M598" s="21"/>
      <c r="N598" s="21"/>
    </row>
    <row r="599" spans="1:14" ht="15.75">
      <c r="A599" s="16" t="s">
        <v>42</v>
      </c>
      <c r="B599" s="39"/>
      <c r="C599" s="15"/>
      <c r="D599" s="53"/>
      <c r="E599" s="47"/>
      <c r="F599" s="47"/>
      <c r="G599" s="52"/>
      <c r="H599" s="51"/>
      <c r="I599" s="51"/>
      <c r="J599" s="51"/>
      <c r="K599" s="47"/>
      <c r="L599" s="21"/>
      <c r="M599" s="21"/>
      <c r="N599" s="21"/>
    </row>
    <row r="600" spans="1:14" ht="15.75">
      <c r="A600" s="16" t="s">
        <v>42</v>
      </c>
      <c r="B600" s="39"/>
      <c r="C600" s="15"/>
      <c r="D600" s="53"/>
      <c r="E600" s="47"/>
      <c r="F600" s="47"/>
      <c r="G600" s="52"/>
      <c r="H600" s="51"/>
      <c r="I600" s="51"/>
      <c r="J600" s="51"/>
      <c r="K600" s="47"/>
      <c r="L600" s="21"/>
      <c r="M600" s="21"/>
      <c r="N600" s="21"/>
    </row>
    <row r="601" ht="15.75" thickBot="1"/>
    <row r="602" spans="1:14" ht="15.75" thickBot="1">
      <c r="A602" s="124" t="s">
        <v>0</v>
      </c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</row>
    <row r="603" spans="1:14" ht="15.75" thickBot="1">
      <c r="A603" s="124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</row>
    <row r="604" spans="1:14" ht="15">
      <c r="A604" s="124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</row>
    <row r="605" spans="1:14" ht="15.75">
      <c r="A605" s="125" t="s">
        <v>1</v>
      </c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</row>
    <row r="606" spans="1:14" ht="15.75">
      <c r="A606" s="125" t="s">
        <v>2</v>
      </c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</row>
    <row r="607" spans="1:14" ht="16.5" thickBot="1">
      <c r="A607" s="126" t="s">
        <v>3</v>
      </c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</row>
    <row r="608" spans="1:14" ht="15.75">
      <c r="A608" s="127" t="s">
        <v>497</v>
      </c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</row>
    <row r="609" spans="1:14" ht="15.75">
      <c r="A609" s="127" t="s">
        <v>5</v>
      </c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</row>
    <row r="610" spans="1:14" ht="15">
      <c r="A610" s="122" t="s">
        <v>6</v>
      </c>
      <c r="B610" s="117" t="s">
        <v>7</v>
      </c>
      <c r="C610" s="117" t="s">
        <v>8</v>
      </c>
      <c r="D610" s="122" t="s">
        <v>9</v>
      </c>
      <c r="E610" s="117" t="s">
        <v>10</v>
      </c>
      <c r="F610" s="117" t="s">
        <v>11</v>
      </c>
      <c r="G610" s="117" t="s">
        <v>12</v>
      </c>
      <c r="H610" s="117" t="s">
        <v>13</v>
      </c>
      <c r="I610" s="117" t="s">
        <v>14</v>
      </c>
      <c r="J610" s="117" t="s">
        <v>15</v>
      </c>
      <c r="K610" s="120" t="s">
        <v>16</v>
      </c>
      <c r="L610" s="117" t="s">
        <v>17</v>
      </c>
      <c r="M610" s="117" t="s">
        <v>18</v>
      </c>
      <c r="N610" s="117" t="s">
        <v>19</v>
      </c>
    </row>
    <row r="611" spans="1:14" ht="15">
      <c r="A611" s="122"/>
      <c r="B611" s="117"/>
      <c r="C611" s="117"/>
      <c r="D611" s="122"/>
      <c r="E611" s="117"/>
      <c r="F611" s="117"/>
      <c r="G611" s="117"/>
      <c r="H611" s="117"/>
      <c r="I611" s="117"/>
      <c r="J611" s="117"/>
      <c r="K611" s="120"/>
      <c r="L611" s="117"/>
      <c r="M611" s="117"/>
      <c r="N611" s="117"/>
    </row>
    <row r="612" spans="1:16" s="1" customFormat="1" ht="16.5" customHeight="1">
      <c r="A612" s="60">
        <v>1</v>
      </c>
      <c r="B612" s="64">
        <v>43220</v>
      </c>
      <c r="C612" s="60" t="s">
        <v>500</v>
      </c>
      <c r="D612" s="60" t="s">
        <v>21</v>
      </c>
      <c r="E612" s="61" t="s">
        <v>25</v>
      </c>
      <c r="F612" s="60">
        <v>1000</v>
      </c>
      <c r="G612" s="61">
        <v>980</v>
      </c>
      <c r="H612" s="61">
        <v>1010</v>
      </c>
      <c r="I612" s="61">
        <v>1020</v>
      </c>
      <c r="J612" s="61">
        <v>1030</v>
      </c>
      <c r="K612" s="61">
        <v>1010</v>
      </c>
      <c r="L612" s="65">
        <f aca="true" t="shared" si="56" ref="L612:L620">100000/F612</f>
        <v>100</v>
      </c>
      <c r="M612" s="66">
        <f>IF(D612="BUY",(K612-F612)*(L612),(F612-K612)*(L612))</f>
        <v>1000</v>
      </c>
      <c r="N612" s="79">
        <f>M612/(L612)/F612%</f>
        <v>1</v>
      </c>
      <c r="P612" s="76"/>
    </row>
    <row r="613" spans="1:16" s="1" customFormat="1" ht="16.5" customHeight="1">
      <c r="A613" s="60">
        <v>2</v>
      </c>
      <c r="B613" s="64">
        <v>43216</v>
      </c>
      <c r="C613" s="60" t="s">
        <v>500</v>
      </c>
      <c r="D613" s="60" t="s">
        <v>21</v>
      </c>
      <c r="E613" s="61" t="s">
        <v>44</v>
      </c>
      <c r="F613" s="60">
        <v>1183</v>
      </c>
      <c r="G613" s="61">
        <v>1168</v>
      </c>
      <c r="H613" s="61">
        <v>1194</v>
      </c>
      <c r="I613" s="61">
        <v>1205</v>
      </c>
      <c r="J613" s="61">
        <v>1216</v>
      </c>
      <c r="K613" s="60">
        <v>1205</v>
      </c>
      <c r="L613" s="65">
        <f t="shared" si="56"/>
        <v>84.53085376162299</v>
      </c>
      <c r="M613" s="66">
        <f>IF(D613="BUY",(K613-F613)*(L613),(F613-K613)*(L613))</f>
        <v>1859.678782755706</v>
      </c>
      <c r="N613" s="79">
        <f>M613/(L613)/F613%</f>
        <v>1.8596787827557058</v>
      </c>
      <c r="P613" s="76"/>
    </row>
    <row r="614" spans="1:14" s="1" customFormat="1" ht="15.75">
      <c r="A614" s="60">
        <v>3</v>
      </c>
      <c r="B614" s="64">
        <v>43216</v>
      </c>
      <c r="C614" s="60" t="s">
        <v>500</v>
      </c>
      <c r="D614" s="60" t="s">
        <v>21</v>
      </c>
      <c r="E614" s="61" t="s">
        <v>466</v>
      </c>
      <c r="F614" s="60">
        <v>1148</v>
      </c>
      <c r="G614" s="61">
        <v>1129</v>
      </c>
      <c r="H614" s="61">
        <v>1159</v>
      </c>
      <c r="I614" s="61">
        <v>1170</v>
      </c>
      <c r="J614" s="61">
        <v>1182</v>
      </c>
      <c r="K614" s="61">
        <v>1170</v>
      </c>
      <c r="L614" s="65">
        <f t="shared" si="56"/>
        <v>87.10801393728222</v>
      </c>
      <c r="M614" s="66">
        <f>IF(D614="BUY",(K614-F614)*(L614),(F614-K614)*(L614))</f>
        <v>1916.3763066202089</v>
      </c>
      <c r="N614" s="67">
        <f>M614/(L614)/F614%</f>
        <v>1.916376306620209</v>
      </c>
    </row>
    <row r="615" spans="1:14" s="1" customFormat="1" ht="15.75">
      <c r="A615" s="60">
        <v>4</v>
      </c>
      <c r="B615" s="64">
        <v>43203</v>
      </c>
      <c r="C615" s="60" t="s">
        <v>500</v>
      </c>
      <c r="D615" s="60" t="s">
        <v>21</v>
      </c>
      <c r="E615" s="61" t="s">
        <v>25</v>
      </c>
      <c r="F615" s="60">
        <v>940</v>
      </c>
      <c r="G615" s="61">
        <v>922</v>
      </c>
      <c r="H615" s="61">
        <v>950</v>
      </c>
      <c r="I615" s="61">
        <v>960</v>
      </c>
      <c r="J615" s="61">
        <v>970</v>
      </c>
      <c r="K615" s="61">
        <v>950</v>
      </c>
      <c r="L615" s="65">
        <f t="shared" si="56"/>
        <v>106.38297872340425</v>
      </c>
      <c r="M615" s="66">
        <f aca="true" t="shared" si="57" ref="M615:M620">IF(D615="BUY",(K615-F615)*(L615),(F615-K615)*(L615))</f>
        <v>1063.8297872340424</v>
      </c>
      <c r="N615" s="67">
        <f aca="true" t="shared" si="58" ref="N615:N620">M615/(L615)/F615%</f>
        <v>1.0638297872340425</v>
      </c>
    </row>
    <row r="616" spans="1:14" s="1" customFormat="1" ht="15.75">
      <c r="A616" s="60">
        <v>5</v>
      </c>
      <c r="B616" s="64">
        <v>43199</v>
      </c>
      <c r="C616" s="60" t="s">
        <v>500</v>
      </c>
      <c r="D616" s="60" t="s">
        <v>21</v>
      </c>
      <c r="E616" s="61" t="s">
        <v>247</v>
      </c>
      <c r="F616" s="60">
        <v>252</v>
      </c>
      <c r="G616" s="61">
        <v>246</v>
      </c>
      <c r="H616" s="61">
        <v>255</v>
      </c>
      <c r="I616" s="61">
        <v>258</v>
      </c>
      <c r="J616" s="61">
        <v>261</v>
      </c>
      <c r="K616" s="61">
        <v>246</v>
      </c>
      <c r="L616" s="65">
        <f t="shared" si="56"/>
        <v>396.8253968253968</v>
      </c>
      <c r="M616" s="66">
        <f t="shared" si="57"/>
        <v>-2380.9523809523807</v>
      </c>
      <c r="N616" s="67">
        <f t="shared" si="58"/>
        <v>-2.380952380952381</v>
      </c>
    </row>
    <row r="617" spans="1:14" s="1" customFormat="1" ht="15.75">
      <c r="A617" s="60">
        <v>6</v>
      </c>
      <c r="B617" s="64">
        <v>43196</v>
      </c>
      <c r="C617" s="60" t="s">
        <v>500</v>
      </c>
      <c r="D617" s="60" t="s">
        <v>21</v>
      </c>
      <c r="E617" s="61" t="s">
        <v>506</v>
      </c>
      <c r="F617" s="60">
        <v>770</v>
      </c>
      <c r="G617" s="61">
        <v>755</v>
      </c>
      <c r="H617" s="61">
        <v>780</v>
      </c>
      <c r="I617" s="61">
        <v>790</v>
      </c>
      <c r="J617" s="61">
        <v>800</v>
      </c>
      <c r="K617" s="61">
        <v>755</v>
      </c>
      <c r="L617" s="65">
        <f t="shared" si="56"/>
        <v>129.87012987012986</v>
      </c>
      <c r="M617" s="66">
        <f t="shared" si="57"/>
        <v>-1948.0519480519479</v>
      </c>
      <c r="N617" s="67">
        <f t="shared" si="58"/>
        <v>-1.948051948051948</v>
      </c>
    </row>
    <row r="618" spans="1:14" s="1" customFormat="1" ht="15.75">
      <c r="A618" s="60">
        <v>7</v>
      </c>
      <c r="B618" s="64">
        <v>43195</v>
      </c>
      <c r="C618" s="60" t="s">
        <v>500</v>
      </c>
      <c r="D618" s="60" t="s">
        <v>21</v>
      </c>
      <c r="E618" s="61" t="s">
        <v>81</v>
      </c>
      <c r="F618" s="60">
        <v>136.5</v>
      </c>
      <c r="G618" s="61">
        <v>133.5</v>
      </c>
      <c r="H618" s="61">
        <v>138.5</v>
      </c>
      <c r="I618" s="61">
        <v>140.5</v>
      </c>
      <c r="J618" s="61">
        <v>142.5</v>
      </c>
      <c r="K618" s="61">
        <v>138.5</v>
      </c>
      <c r="L618" s="65">
        <f t="shared" si="56"/>
        <v>732.6007326007326</v>
      </c>
      <c r="M618" s="66">
        <f t="shared" si="57"/>
        <v>1465.2014652014652</v>
      </c>
      <c r="N618" s="67">
        <f t="shared" si="58"/>
        <v>1.465201465201465</v>
      </c>
    </row>
    <row r="619" spans="1:14" s="1" customFormat="1" ht="15.75">
      <c r="A619" s="60">
        <v>8</v>
      </c>
      <c r="B619" s="64">
        <v>43193</v>
      </c>
      <c r="C619" s="60" t="s">
        <v>500</v>
      </c>
      <c r="D619" s="60" t="s">
        <v>21</v>
      </c>
      <c r="E619" s="61" t="s">
        <v>374</v>
      </c>
      <c r="F619" s="60">
        <v>127</v>
      </c>
      <c r="G619" s="61">
        <v>122</v>
      </c>
      <c r="H619" s="61">
        <v>130</v>
      </c>
      <c r="I619" s="61">
        <v>133</v>
      </c>
      <c r="J619" s="61">
        <v>136</v>
      </c>
      <c r="K619" s="61">
        <v>129</v>
      </c>
      <c r="L619" s="65">
        <f t="shared" si="56"/>
        <v>787.4015748031496</v>
      </c>
      <c r="M619" s="66">
        <f t="shared" si="57"/>
        <v>1574.8031496062993</v>
      </c>
      <c r="N619" s="67">
        <f t="shared" si="58"/>
        <v>1.574803149606299</v>
      </c>
    </row>
    <row r="620" spans="1:14" s="1" customFormat="1" ht="15.75">
      <c r="A620" s="60">
        <v>9</v>
      </c>
      <c r="B620" s="64">
        <v>43192</v>
      </c>
      <c r="C620" s="60" t="s">
        <v>500</v>
      </c>
      <c r="D620" s="60" t="s">
        <v>21</v>
      </c>
      <c r="E620" s="61" t="s">
        <v>97</v>
      </c>
      <c r="F620" s="60">
        <v>409</v>
      </c>
      <c r="G620" s="61">
        <v>399</v>
      </c>
      <c r="H620" s="61">
        <v>415</v>
      </c>
      <c r="I620" s="61">
        <v>420</v>
      </c>
      <c r="J620" s="61">
        <v>425</v>
      </c>
      <c r="K620" s="61">
        <v>420</v>
      </c>
      <c r="L620" s="65">
        <f t="shared" si="56"/>
        <v>244.49877750611248</v>
      </c>
      <c r="M620" s="66">
        <f t="shared" si="57"/>
        <v>2689.486552567237</v>
      </c>
      <c r="N620" s="67">
        <f t="shared" si="58"/>
        <v>2.6894865525672373</v>
      </c>
    </row>
    <row r="621" spans="1:12" ht="15.75">
      <c r="A621" s="13" t="s">
        <v>26</v>
      </c>
      <c r="B621" s="14"/>
      <c r="C621" s="15"/>
      <c r="D621" s="16"/>
      <c r="E621" s="17"/>
      <c r="F621" s="17"/>
      <c r="G621" s="18"/>
      <c r="H621" s="19"/>
      <c r="I621" s="19"/>
      <c r="J621" s="19"/>
      <c r="L621" s="21"/>
    </row>
    <row r="622" spans="1:14" ht="15.75">
      <c r="A622" s="13" t="s">
        <v>27</v>
      </c>
      <c r="B622" s="23"/>
      <c r="C622" s="15"/>
      <c r="D622" s="16"/>
      <c r="E622" s="17"/>
      <c r="F622" s="17"/>
      <c r="G622" s="18"/>
      <c r="H622" s="17"/>
      <c r="I622" s="17"/>
      <c r="J622" s="17"/>
      <c r="L622" s="20"/>
      <c r="M622" s="1"/>
      <c r="N622" s="75"/>
    </row>
    <row r="623" spans="1:13" ht="15.75">
      <c r="A623" s="13" t="s">
        <v>27</v>
      </c>
      <c r="B623" s="23"/>
      <c r="C623" s="24"/>
      <c r="D623" s="25"/>
      <c r="E623" s="26"/>
      <c r="F623" s="26"/>
      <c r="G623" s="27"/>
      <c r="H623" s="26"/>
      <c r="I623" s="26"/>
      <c r="J623" s="26"/>
      <c r="K623" s="26"/>
      <c r="M623" s="20"/>
    </row>
    <row r="624" spans="3:9" ht="16.5" thickBot="1">
      <c r="C624" s="26"/>
      <c r="D624" s="26"/>
      <c r="E624" s="26"/>
      <c r="F624" s="29"/>
      <c r="G624" s="30"/>
      <c r="H624" s="31" t="s">
        <v>28</v>
      </c>
      <c r="I624" s="31"/>
    </row>
    <row r="625" spans="3:9" ht="15.75">
      <c r="C625" s="119" t="s">
        <v>29</v>
      </c>
      <c r="D625" s="119"/>
      <c r="E625" s="33">
        <v>9</v>
      </c>
      <c r="F625" s="34">
        <f>F626+F627+F628+F629+F630+F631</f>
        <v>100</v>
      </c>
      <c r="G625" s="35">
        <v>9</v>
      </c>
      <c r="H625" s="36">
        <f>G626/G625%</f>
        <v>77.77777777777779</v>
      </c>
      <c r="I625" s="36"/>
    </row>
    <row r="626" spans="3:9" ht="15.75">
      <c r="C626" s="115" t="s">
        <v>30</v>
      </c>
      <c r="D626" s="115"/>
      <c r="E626" s="37">
        <v>7</v>
      </c>
      <c r="F626" s="38">
        <f>(E626/E625)*100</f>
        <v>77.77777777777779</v>
      </c>
      <c r="G626" s="35">
        <v>7</v>
      </c>
      <c r="H626" s="32"/>
      <c r="I626" s="32"/>
    </row>
    <row r="627" spans="3:9" ht="15.75">
      <c r="C627" s="115" t="s">
        <v>32</v>
      </c>
      <c r="D627" s="115"/>
      <c r="E627" s="37">
        <v>0</v>
      </c>
      <c r="F627" s="38">
        <f>(E627/E625)*100</f>
        <v>0</v>
      </c>
      <c r="G627" s="40"/>
      <c r="H627" s="35"/>
      <c r="I627" s="35"/>
    </row>
    <row r="628" spans="3:9" ht="15.75">
      <c r="C628" s="115" t="s">
        <v>33</v>
      </c>
      <c r="D628" s="115"/>
      <c r="E628" s="37">
        <v>0</v>
      </c>
      <c r="F628" s="38">
        <f>(E628/E625)*100</f>
        <v>0</v>
      </c>
      <c r="G628" s="40"/>
      <c r="H628" s="35"/>
      <c r="I628" s="35"/>
    </row>
    <row r="629" spans="3:9" ht="15.75">
      <c r="C629" s="115" t="s">
        <v>34</v>
      </c>
      <c r="D629" s="115"/>
      <c r="E629" s="37">
        <v>2</v>
      </c>
      <c r="F629" s="38">
        <f>(E629/E625)*100</f>
        <v>22.22222222222222</v>
      </c>
      <c r="G629" s="40"/>
      <c r="H629" s="26" t="s">
        <v>35</v>
      </c>
      <c r="I629" s="26"/>
    </row>
    <row r="630" spans="3:9" ht="15.75">
      <c r="C630" s="115" t="s">
        <v>36</v>
      </c>
      <c r="D630" s="115"/>
      <c r="E630" s="37">
        <v>0</v>
      </c>
      <c r="F630" s="38">
        <f>(E630/E625)*100</f>
        <v>0</v>
      </c>
      <c r="G630" s="40"/>
      <c r="H630" s="26"/>
      <c r="I630" s="26"/>
    </row>
    <row r="631" spans="3:9" ht="16.5" thickBot="1">
      <c r="C631" s="116" t="s">
        <v>37</v>
      </c>
      <c r="D631" s="116"/>
      <c r="E631" s="42"/>
      <c r="F631" s="43">
        <f>(E631/E625)*100</f>
        <v>0</v>
      </c>
      <c r="G631" s="40"/>
      <c r="H631" s="26"/>
      <c r="I631" s="26"/>
    </row>
    <row r="632" spans="1:14" ht="15.75">
      <c r="A632" s="45" t="s">
        <v>38</v>
      </c>
      <c r="B632" s="14"/>
      <c r="C632" s="15"/>
      <c r="D632" s="15"/>
      <c r="E632" s="17"/>
      <c r="F632" s="17"/>
      <c r="G632" s="46"/>
      <c r="H632" s="47"/>
      <c r="I632" s="47"/>
      <c r="J632" s="47"/>
      <c r="K632" s="17"/>
      <c r="L632" s="21"/>
      <c r="M632" s="44"/>
      <c r="N632" s="44"/>
    </row>
    <row r="633" spans="1:14" ht="15.75">
      <c r="A633" s="16" t="s">
        <v>39</v>
      </c>
      <c r="B633" s="14"/>
      <c r="C633" s="48"/>
      <c r="D633" s="49"/>
      <c r="E633" s="50"/>
      <c r="F633" s="47"/>
      <c r="G633" s="46"/>
      <c r="H633" s="47"/>
      <c r="I633" s="47"/>
      <c r="J633" s="47"/>
      <c r="K633" s="17"/>
      <c r="L633" s="21"/>
      <c r="M633" s="28"/>
      <c r="N633" s="28"/>
    </row>
    <row r="634" spans="1:14" ht="15.75">
      <c r="A634" s="16" t="s">
        <v>40</v>
      </c>
      <c r="B634" s="14"/>
      <c r="C634" s="15"/>
      <c r="D634" s="49"/>
      <c r="E634" s="50"/>
      <c r="F634" s="47"/>
      <c r="G634" s="46"/>
      <c r="H634" s="51"/>
      <c r="I634" s="51"/>
      <c r="J634" s="51"/>
      <c r="K634" s="17"/>
      <c r="L634" s="21"/>
      <c r="M634" s="21"/>
      <c r="N634" s="21"/>
    </row>
    <row r="635" spans="1:14" ht="15.75">
      <c r="A635" s="16" t="s">
        <v>41</v>
      </c>
      <c r="B635" s="48"/>
      <c r="C635" s="15"/>
      <c r="D635" s="49"/>
      <c r="E635" s="50"/>
      <c r="F635" s="47"/>
      <c r="G635" s="52"/>
      <c r="H635" s="51"/>
      <c r="I635" s="51"/>
      <c r="J635" s="51"/>
      <c r="K635" s="17"/>
      <c r="L635" s="21"/>
      <c r="M635" s="21"/>
      <c r="N635" s="21"/>
    </row>
    <row r="636" spans="1:14" ht="15.75">
      <c r="A636" s="16" t="s">
        <v>42</v>
      </c>
      <c r="B636" s="39"/>
      <c r="C636" s="15"/>
      <c r="D636" s="53"/>
      <c r="E636" s="47"/>
      <c r="F636" s="47"/>
      <c r="G636" s="52"/>
      <c r="H636" s="51"/>
      <c r="I636" s="51"/>
      <c r="J636" s="51"/>
      <c r="K636" s="47"/>
      <c r="L636" s="21"/>
      <c r="M636" s="21"/>
      <c r="N636" s="21"/>
    </row>
    <row r="637" spans="1:14" ht="15.75">
      <c r="A637" s="16" t="s">
        <v>42</v>
      </c>
      <c r="B637" s="39"/>
      <c r="C637" s="15"/>
      <c r="D637" s="53"/>
      <c r="E637" s="47"/>
      <c r="F637" s="47"/>
      <c r="G637" s="52"/>
      <c r="H637" s="51"/>
      <c r="I637" s="51"/>
      <c r="J637" s="51"/>
      <c r="K637" s="47"/>
      <c r="L637" s="21"/>
      <c r="M637" s="21"/>
      <c r="N637" s="21"/>
    </row>
    <row r="638" ht="15.75" thickBot="1"/>
    <row r="639" spans="1:14" ht="15.75" thickBot="1">
      <c r="A639" s="124" t="s">
        <v>0</v>
      </c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</row>
    <row r="640" spans="1:14" ht="15.75" thickBot="1">
      <c r="A640" s="124"/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</row>
    <row r="641" spans="1:14" ht="15">
      <c r="A641" s="124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</row>
    <row r="642" spans="1:14" ht="15.75">
      <c r="A642" s="125" t="s">
        <v>1</v>
      </c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</row>
    <row r="643" spans="1:14" ht="15.75">
      <c r="A643" s="125" t="s">
        <v>2</v>
      </c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</row>
    <row r="644" spans="1:14" ht="16.5" thickBot="1">
      <c r="A644" s="126" t="s">
        <v>3</v>
      </c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</row>
    <row r="645" spans="1:14" ht="15.75">
      <c r="A645" s="127" t="s">
        <v>489</v>
      </c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</row>
    <row r="646" spans="1:14" ht="15.75">
      <c r="A646" s="127" t="s">
        <v>5</v>
      </c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</row>
    <row r="647" spans="1:14" ht="15">
      <c r="A647" s="122" t="s">
        <v>6</v>
      </c>
      <c r="B647" s="117" t="s">
        <v>7</v>
      </c>
      <c r="C647" s="117" t="s">
        <v>8</v>
      </c>
      <c r="D647" s="122" t="s">
        <v>9</v>
      </c>
      <c r="E647" s="117" t="s">
        <v>10</v>
      </c>
      <c r="F647" s="117" t="s">
        <v>11</v>
      </c>
      <c r="G647" s="117" t="s">
        <v>12</v>
      </c>
      <c r="H647" s="117" t="s">
        <v>13</v>
      </c>
      <c r="I647" s="117" t="s">
        <v>14</v>
      </c>
      <c r="J647" s="117" t="s">
        <v>15</v>
      </c>
      <c r="K647" s="120" t="s">
        <v>16</v>
      </c>
      <c r="L647" s="117" t="s">
        <v>17</v>
      </c>
      <c r="M647" s="117" t="s">
        <v>18</v>
      </c>
      <c r="N647" s="117" t="s">
        <v>19</v>
      </c>
    </row>
    <row r="648" spans="1:14" ht="15">
      <c r="A648" s="122"/>
      <c r="B648" s="117"/>
      <c r="C648" s="117"/>
      <c r="D648" s="122"/>
      <c r="E648" s="117"/>
      <c r="F648" s="117"/>
      <c r="G648" s="117"/>
      <c r="H648" s="117"/>
      <c r="I648" s="117"/>
      <c r="J648" s="117"/>
      <c r="K648" s="120"/>
      <c r="L648" s="117"/>
      <c r="M648" s="117"/>
      <c r="N648" s="117"/>
    </row>
    <row r="649" spans="1:14" s="1" customFormat="1" ht="15.75">
      <c r="A649" s="63">
        <v>1</v>
      </c>
      <c r="B649" s="64">
        <v>43180</v>
      </c>
      <c r="C649" s="60" t="s">
        <v>187</v>
      </c>
      <c r="D649" s="60" t="s">
        <v>21</v>
      </c>
      <c r="E649" s="61" t="s">
        <v>341</v>
      </c>
      <c r="F649" s="60">
        <v>340</v>
      </c>
      <c r="G649" s="61">
        <v>330</v>
      </c>
      <c r="H649" s="61">
        <v>345</v>
      </c>
      <c r="I649" s="61">
        <v>350</v>
      </c>
      <c r="J649" s="61">
        <v>355</v>
      </c>
      <c r="K649" s="61">
        <v>345</v>
      </c>
      <c r="L649" s="65">
        <f>100000/F649</f>
        <v>294.11764705882354</v>
      </c>
      <c r="M649" s="66">
        <f>IF(D649="BUY",(K649-F649)*(L649),(F649-K649)*(L649))</f>
        <v>1470.5882352941176</v>
      </c>
      <c r="N649" s="67">
        <f>M649/(L649)/F649%</f>
        <v>1.4705882352941178</v>
      </c>
    </row>
    <row r="650" spans="1:14" s="1" customFormat="1" ht="15.75">
      <c r="A650" s="63">
        <v>2</v>
      </c>
      <c r="B650" s="64">
        <v>43179</v>
      </c>
      <c r="C650" s="60" t="s">
        <v>187</v>
      </c>
      <c r="D650" s="60" t="s">
        <v>21</v>
      </c>
      <c r="E650" s="61" t="s">
        <v>145</v>
      </c>
      <c r="F650" s="60">
        <v>385</v>
      </c>
      <c r="G650" s="61">
        <v>375</v>
      </c>
      <c r="H650" s="61">
        <v>390</v>
      </c>
      <c r="I650" s="61">
        <v>395</v>
      </c>
      <c r="J650" s="61">
        <v>400</v>
      </c>
      <c r="K650" s="61">
        <v>390</v>
      </c>
      <c r="L650" s="65">
        <f>100000/F650</f>
        <v>259.7402597402597</v>
      </c>
      <c r="M650" s="66">
        <f>IF(D650="BUY",(K650-F650)*(L650),(F650-K650)*(L650))</f>
        <v>1298.7012987012986</v>
      </c>
      <c r="N650" s="67">
        <f>M650/(L650)/F650%</f>
        <v>1.2987012987012987</v>
      </c>
    </row>
    <row r="651" spans="1:14" s="1" customFormat="1" ht="15.75">
      <c r="A651" s="63">
        <v>3</v>
      </c>
      <c r="B651" s="64">
        <v>43174</v>
      </c>
      <c r="C651" s="60" t="s">
        <v>187</v>
      </c>
      <c r="D651" s="60" t="s">
        <v>21</v>
      </c>
      <c r="E651" s="61" t="s">
        <v>295</v>
      </c>
      <c r="F651" s="60">
        <v>265</v>
      </c>
      <c r="G651" s="61">
        <v>258</v>
      </c>
      <c r="H651" s="61">
        <v>269</v>
      </c>
      <c r="I651" s="61">
        <v>273</v>
      </c>
      <c r="J651" s="61">
        <v>277</v>
      </c>
      <c r="K651" s="61">
        <v>269</v>
      </c>
      <c r="L651" s="65">
        <f>100000/F651</f>
        <v>377.35849056603774</v>
      </c>
      <c r="M651" s="66">
        <f>IF(D651="BUY",(K651-F651)*(L651),(F651-K651)*(L651))</f>
        <v>1509.433962264151</v>
      </c>
      <c r="N651" s="67">
        <f>M651/(L651)/F651%</f>
        <v>1.509433962264151</v>
      </c>
    </row>
    <row r="652" spans="1:14" s="1" customFormat="1" ht="15.75">
      <c r="A652" s="63">
        <v>4</v>
      </c>
      <c r="B652" s="64">
        <v>43173</v>
      </c>
      <c r="C652" s="60" t="s">
        <v>187</v>
      </c>
      <c r="D652" s="60" t="s">
        <v>21</v>
      </c>
      <c r="E652" s="61" t="s">
        <v>466</v>
      </c>
      <c r="F652" s="60">
        <v>970</v>
      </c>
      <c r="G652" s="61">
        <v>953</v>
      </c>
      <c r="H652" s="61">
        <v>980</v>
      </c>
      <c r="I652" s="61">
        <v>990</v>
      </c>
      <c r="J652" s="61">
        <v>1000</v>
      </c>
      <c r="K652" s="61">
        <v>1000</v>
      </c>
      <c r="L652" s="65">
        <f aca="true" t="shared" si="59" ref="L652:L658">100000/F652</f>
        <v>103.09278350515464</v>
      </c>
      <c r="M652" s="66">
        <f aca="true" t="shared" si="60" ref="M652:M658">IF(D652="BUY",(K652-F652)*(L652),(F652-K652)*(L652))</f>
        <v>3092.7835051546394</v>
      </c>
      <c r="N652" s="67">
        <f aca="true" t="shared" si="61" ref="N652:N658">M652/(L652)/F652%</f>
        <v>3.0927835051546393</v>
      </c>
    </row>
    <row r="653" spans="1:14" s="1" customFormat="1" ht="15.75">
      <c r="A653" s="63">
        <v>5</v>
      </c>
      <c r="B653" s="64">
        <v>43173</v>
      </c>
      <c r="C653" s="60" t="s">
        <v>187</v>
      </c>
      <c r="D653" s="60" t="s">
        <v>21</v>
      </c>
      <c r="E653" s="61" t="s">
        <v>379</v>
      </c>
      <c r="F653" s="60">
        <v>229</v>
      </c>
      <c r="G653" s="61">
        <v>224</v>
      </c>
      <c r="H653" s="61">
        <v>232</v>
      </c>
      <c r="I653" s="61">
        <v>235</v>
      </c>
      <c r="J653" s="61">
        <v>238</v>
      </c>
      <c r="K653" s="61">
        <v>232</v>
      </c>
      <c r="L653" s="65">
        <f t="shared" si="59"/>
        <v>436.68122270742356</v>
      </c>
      <c r="M653" s="66">
        <f t="shared" si="60"/>
        <v>1310.0436681222707</v>
      </c>
      <c r="N653" s="67">
        <f t="shared" si="61"/>
        <v>1.3100436681222707</v>
      </c>
    </row>
    <row r="654" spans="1:14" s="1" customFormat="1" ht="15.75">
      <c r="A654" s="63">
        <v>6</v>
      </c>
      <c r="B654" s="64">
        <v>43173</v>
      </c>
      <c r="C654" s="60" t="s">
        <v>187</v>
      </c>
      <c r="D654" s="60" t="s">
        <v>21</v>
      </c>
      <c r="E654" s="61" t="s">
        <v>466</v>
      </c>
      <c r="F654" s="60">
        <v>930</v>
      </c>
      <c r="G654" s="61">
        <v>913</v>
      </c>
      <c r="H654" s="61">
        <v>940</v>
      </c>
      <c r="I654" s="61">
        <v>950</v>
      </c>
      <c r="J654" s="61">
        <v>960</v>
      </c>
      <c r="K654" s="61">
        <v>940</v>
      </c>
      <c r="L654" s="65">
        <f t="shared" si="59"/>
        <v>107.52688172043011</v>
      </c>
      <c r="M654" s="66">
        <f t="shared" si="60"/>
        <v>1075.268817204301</v>
      </c>
      <c r="N654" s="67">
        <f t="shared" si="61"/>
        <v>1.075268817204301</v>
      </c>
    </row>
    <row r="655" spans="1:14" s="1" customFormat="1" ht="15.75">
      <c r="A655" s="63">
        <v>7</v>
      </c>
      <c r="B655" s="64">
        <v>43171</v>
      </c>
      <c r="C655" s="60" t="s">
        <v>187</v>
      </c>
      <c r="D655" s="60" t="s">
        <v>21</v>
      </c>
      <c r="E655" s="61" t="s">
        <v>466</v>
      </c>
      <c r="F655" s="60">
        <v>912</v>
      </c>
      <c r="G655" s="61">
        <v>895</v>
      </c>
      <c r="H655" s="61">
        <v>922</v>
      </c>
      <c r="I655" s="61">
        <v>932</v>
      </c>
      <c r="J655" s="61">
        <v>942</v>
      </c>
      <c r="K655" s="61">
        <v>922</v>
      </c>
      <c r="L655" s="65">
        <f t="shared" si="59"/>
        <v>109.64912280701755</v>
      </c>
      <c r="M655" s="66">
        <f t="shared" si="60"/>
        <v>1096.4912280701756</v>
      </c>
      <c r="N655" s="67">
        <f t="shared" si="61"/>
        <v>1.0964912280701755</v>
      </c>
    </row>
    <row r="656" spans="1:14" s="1" customFormat="1" ht="15.75">
      <c r="A656" s="63">
        <v>8</v>
      </c>
      <c r="B656" s="64">
        <v>43167</v>
      </c>
      <c r="C656" s="60" t="s">
        <v>187</v>
      </c>
      <c r="D656" s="60" t="s">
        <v>21</v>
      </c>
      <c r="E656" s="61" t="s">
        <v>145</v>
      </c>
      <c r="F656" s="60">
        <v>392</v>
      </c>
      <c r="G656" s="61">
        <v>383</v>
      </c>
      <c r="H656" s="61">
        <v>397</v>
      </c>
      <c r="I656" s="61">
        <v>402</v>
      </c>
      <c r="J656" s="61">
        <v>407</v>
      </c>
      <c r="K656" s="61">
        <v>397</v>
      </c>
      <c r="L656" s="65">
        <f t="shared" si="59"/>
        <v>255.10204081632654</v>
      </c>
      <c r="M656" s="66">
        <f t="shared" si="60"/>
        <v>1275.5102040816328</v>
      </c>
      <c r="N656" s="67">
        <f t="shared" si="61"/>
        <v>1.2755102040816326</v>
      </c>
    </row>
    <row r="657" spans="1:14" ht="15.75">
      <c r="A657" s="63">
        <v>9</v>
      </c>
      <c r="B657" s="64">
        <v>43165</v>
      </c>
      <c r="C657" s="60" t="s">
        <v>187</v>
      </c>
      <c r="D657" s="60" t="s">
        <v>21</v>
      </c>
      <c r="E657" s="61" t="s">
        <v>68</v>
      </c>
      <c r="F657" s="60">
        <v>641</v>
      </c>
      <c r="G657" s="61">
        <v>629</v>
      </c>
      <c r="H657" s="61">
        <v>648</v>
      </c>
      <c r="I657" s="61">
        <v>655</v>
      </c>
      <c r="J657" s="61">
        <v>662</v>
      </c>
      <c r="K657" s="61">
        <v>629</v>
      </c>
      <c r="L657" s="65">
        <f t="shared" si="59"/>
        <v>156.00624024961</v>
      </c>
      <c r="M657" s="66">
        <f t="shared" si="60"/>
        <v>-1872.07488299532</v>
      </c>
      <c r="N657" s="67">
        <f t="shared" si="61"/>
        <v>-1.8720748829953198</v>
      </c>
    </row>
    <row r="658" spans="1:14" s="1" customFormat="1" ht="15.75">
      <c r="A658" s="63">
        <v>10</v>
      </c>
      <c r="B658" s="64">
        <v>43164</v>
      </c>
      <c r="C658" s="60" t="s">
        <v>187</v>
      </c>
      <c r="D658" s="60" t="s">
        <v>21</v>
      </c>
      <c r="E658" s="61" t="s">
        <v>466</v>
      </c>
      <c r="F658" s="60">
        <v>855</v>
      </c>
      <c r="G658" s="61">
        <v>838</v>
      </c>
      <c r="H658" s="61">
        <v>865</v>
      </c>
      <c r="I658" s="61">
        <v>875</v>
      </c>
      <c r="J658" s="61">
        <v>885</v>
      </c>
      <c r="K658" s="61">
        <v>885</v>
      </c>
      <c r="L658" s="65">
        <f t="shared" si="59"/>
        <v>116.95906432748538</v>
      </c>
      <c r="M658" s="66">
        <f t="shared" si="60"/>
        <v>3508.7719298245615</v>
      </c>
      <c r="N658" s="67">
        <f t="shared" si="61"/>
        <v>3.508771929824561</v>
      </c>
    </row>
    <row r="660" spans="1:12" ht="15.75">
      <c r="A660" s="13" t="s">
        <v>26</v>
      </c>
      <c r="B660" s="14"/>
      <c r="C660" s="15"/>
      <c r="D660" s="16"/>
      <c r="E660" s="17"/>
      <c r="F660" s="17"/>
      <c r="G660" s="18"/>
      <c r="H660" s="19"/>
      <c r="I660" s="19"/>
      <c r="J660" s="19"/>
      <c r="L660" s="21"/>
    </row>
    <row r="661" spans="1:14" ht="15.75">
      <c r="A661" s="13" t="s">
        <v>27</v>
      </c>
      <c r="B661" s="23"/>
      <c r="C661" s="15"/>
      <c r="D661" s="16"/>
      <c r="E661" s="17"/>
      <c r="F661" s="17"/>
      <c r="G661" s="18"/>
      <c r="H661" s="17"/>
      <c r="I661" s="17"/>
      <c r="J661" s="17"/>
      <c r="L661" s="20"/>
      <c r="M661" s="1"/>
      <c r="N661" s="75"/>
    </row>
    <row r="662" spans="1:13" ht="15.75">
      <c r="A662" s="13" t="s">
        <v>27</v>
      </c>
      <c r="B662" s="23"/>
      <c r="C662" s="24"/>
      <c r="D662" s="25"/>
      <c r="E662" s="26"/>
      <c r="F662" s="26"/>
      <c r="G662" s="27"/>
      <c r="H662" s="26"/>
      <c r="I662" s="26"/>
      <c r="J662" s="26"/>
      <c r="K662" s="26"/>
      <c r="L662" s="20"/>
      <c r="M662" s="1"/>
    </row>
    <row r="663" spans="3:9" ht="16.5" thickBot="1">
      <c r="C663" s="26"/>
      <c r="D663" s="26"/>
      <c r="E663" s="26"/>
      <c r="F663" s="29"/>
      <c r="G663" s="30"/>
      <c r="H663" s="31" t="s">
        <v>28</v>
      </c>
      <c r="I663" s="31"/>
    </row>
    <row r="664" spans="3:9" ht="15.75">
      <c r="C664" s="119" t="s">
        <v>29</v>
      </c>
      <c r="D664" s="119"/>
      <c r="E664" s="33">
        <v>10</v>
      </c>
      <c r="F664" s="34">
        <f>F665+F666+F667+F668+F669+F670</f>
        <v>100</v>
      </c>
      <c r="G664" s="35">
        <v>10</v>
      </c>
      <c r="H664" s="36">
        <f>G665/G664%</f>
        <v>90</v>
      </c>
      <c r="I664" s="36"/>
    </row>
    <row r="665" spans="3:9" ht="15.75">
      <c r="C665" s="115" t="s">
        <v>30</v>
      </c>
      <c r="D665" s="115"/>
      <c r="E665" s="37">
        <v>9</v>
      </c>
      <c r="F665" s="38">
        <f>(E665/E664)*100</f>
        <v>90</v>
      </c>
      <c r="G665" s="35">
        <v>9</v>
      </c>
      <c r="H665" s="32"/>
      <c r="I665" s="32"/>
    </row>
    <row r="666" spans="3:9" ht="15.75">
      <c r="C666" s="115" t="s">
        <v>32</v>
      </c>
      <c r="D666" s="115"/>
      <c r="E666" s="37">
        <v>0</v>
      </c>
      <c r="F666" s="38">
        <f>(E666/E664)*100</f>
        <v>0</v>
      </c>
      <c r="G666" s="40"/>
      <c r="H666" s="35"/>
      <c r="I666" s="35"/>
    </row>
    <row r="667" spans="3:9" ht="15.75">
      <c r="C667" s="115" t="s">
        <v>33</v>
      </c>
      <c r="D667" s="115"/>
      <c r="E667" s="37">
        <v>0</v>
      </c>
      <c r="F667" s="38">
        <f>(E667/E664)*100</f>
        <v>0</v>
      </c>
      <c r="G667" s="40"/>
      <c r="H667" s="35"/>
      <c r="I667" s="35"/>
    </row>
    <row r="668" spans="3:9" ht="15.75">
      <c r="C668" s="115" t="s">
        <v>34</v>
      </c>
      <c r="D668" s="115"/>
      <c r="E668" s="37">
        <v>1</v>
      </c>
      <c r="F668" s="38">
        <f>(E668/E664)*100</f>
        <v>10</v>
      </c>
      <c r="G668" s="40"/>
      <c r="H668" s="26" t="s">
        <v>35</v>
      </c>
      <c r="I668" s="26"/>
    </row>
    <row r="669" spans="3:9" ht="15.75">
      <c r="C669" s="115" t="s">
        <v>36</v>
      </c>
      <c r="D669" s="115"/>
      <c r="E669" s="37">
        <v>0</v>
      </c>
      <c r="F669" s="38">
        <f>(E669/E664)*100</f>
        <v>0</v>
      </c>
      <c r="G669" s="40"/>
      <c r="H669" s="26"/>
      <c r="I669" s="26"/>
    </row>
    <row r="670" spans="3:9" ht="16.5" thickBot="1">
      <c r="C670" s="116" t="s">
        <v>37</v>
      </c>
      <c r="D670" s="116"/>
      <c r="E670" s="42"/>
      <c r="F670" s="43">
        <f>(E670/E664)*100</f>
        <v>0</v>
      </c>
      <c r="G670" s="40"/>
      <c r="H670" s="26"/>
      <c r="I670" s="26"/>
    </row>
    <row r="671" spans="1:14" ht="15.75">
      <c r="A671" s="45" t="s">
        <v>38</v>
      </c>
      <c r="B671" s="14"/>
      <c r="C671" s="15"/>
      <c r="D671" s="15"/>
      <c r="E671" s="17"/>
      <c r="F671" s="17"/>
      <c r="G671" s="46"/>
      <c r="H671" s="47"/>
      <c r="I671" s="47"/>
      <c r="J671" s="47"/>
      <c r="K671" s="17"/>
      <c r="L671" s="21"/>
      <c r="M671" s="44"/>
      <c r="N671" s="44"/>
    </row>
    <row r="672" spans="1:14" ht="15.75">
      <c r="A672" s="16" t="s">
        <v>39</v>
      </c>
      <c r="B672" s="14"/>
      <c r="C672" s="48"/>
      <c r="D672" s="49"/>
      <c r="E672" s="50"/>
      <c r="F672" s="47"/>
      <c r="G672" s="46"/>
      <c r="H672" s="47"/>
      <c r="I672" s="47"/>
      <c r="J672" s="47"/>
      <c r="K672" s="17"/>
      <c r="L672" s="21"/>
      <c r="M672" s="28"/>
      <c r="N672" s="28"/>
    </row>
    <row r="673" spans="1:14" ht="15.75">
      <c r="A673" s="16" t="s">
        <v>40</v>
      </c>
      <c r="B673" s="14"/>
      <c r="C673" s="15"/>
      <c r="D673" s="49"/>
      <c r="E673" s="50"/>
      <c r="F673" s="47"/>
      <c r="G673" s="46"/>
      <c r="H673" s="51"/>
      <c r="I673" s="51"/>
      <c r="J673" s="51"/>
      <c r="K673" s="17"/>
      <c r="L673" s="21"/>
      <c r="M673" s="21"/>
      <c r="N673" s="21"/>
    </row>
    <row r="674" spans="1:14" ht="15.75">
      <c r="A674" s="16" t="s">
        <v>41</v>
      </c>
      <c r="B674" s="48"/>
      <c r="C674" s="15"/>
      <c r="D674" s="49"/>
      <c r="E674" s="50"/>
      <c r="F674" s="47"/>
      <c r="G674" s="52"/>
      <c r="H674" s="51"/>
      <c r="I674" s="51"/>
      <c r="J674" s="51"/>
      <c r="K674" s="17"/>
      <c r="L674" s="21"/>
      <c r="M674" s="21"/>
      <c r="N674" s="21"/>
    </row>
    <row r="675" spans="1:14" ht="15.75">
      <c r="A675" s="16" t="s">
        <v>42</v>
      </c>
      <c r="B675" s="39"/>
      <c r="C675" s="15"/>
      <c r="D675" s="53"/>
      <c r="E675" s="47"/>
      <c r="F675" s="47"/>
      <c r="G675" s="52"/>
      <c r="H675" s="51"/>
      <c r="I675" s="51"/>
      <c r="J675" s="51"/>
      <c r="K675" s="47"/>
      <c r="L675" s="21"/>
      <c r="M675" s="21"/>
      <c r="N675" s="21"/>
    </row>
    <row r="676" spans="1:14" ht="15.75">
      <c r="A676" s="16" t="s">
        <v>42</v>
      </c>
      <c r="B676" s="39"/>
      <c r="C676" s="15"/>
      <c r="D676" s="53"/>
      <c r="E676" s="47"/>
      <c r="F676" s="47"/>
      <c r="G676" s="52"/>
      <c r="H676" s="51"/>
      <c r="I676" s="51"/>
      <c r="J676" s="51"/>
      <c r="K676" s="47"/>
      <c r="L676" s="21"/>
      <c r="M676" s="21"/>
      <c r="N676" s="21"/>
    </row>
    <row r="677" ht="15.75" thickBot="1"/>
    <row r="678" spans="1:14" ht="15.75" thickBot="1">
      <c r="A678" s="124" t="s">
        <v>0</v>
      </c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</row>
    <row r="679" spans="1:14" ht="15.75" thickBot="1">
      <c r="A679" s="124"/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</row>
    <row r="680" spans="1:14" ht="15">
      <c r="A680" s="124"/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</row>
    <row r="681" spans="1:14" ht="15.75">
      <c r="A681" s="125" t="s">
        <v>1</v>
      </c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</row>
    <row r="682" spans="1:14" ht="15.75">
      <c r="A682" s="125" t="s">
        <v>2</v>
      </c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</row>
    <row r="683" spans="1:14" ht="16.5" thickBot="1">
      <c r="A683" s="126" t="s">
        <v>3</v>
      </c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</row>
    <row r="684" spans="1:14" ht="15.75">
      <c r="A684" s="127" t="s">
        <v>476</v>
      </c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</row>
    <row r="685" spans="1:14" ht="15.75">
      <c r="A685" s="127" t="s">
        <v>5</v>
      </c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</row>
    <row r="686" spans="1:14" ht="15">
      <c r="A686" s="122" t="s">
        <v>6</v>
      </c>
      <c r="B686" s="117" t="s">
        <v>7</v>
      </c>
      <c r="C686" s="117" t="s">
        <v>8</v>
      </c>
      <c r="D686" s="122" t="s">
        <v>9</v>
      </c>
      <c r="E686" s="117" t="s">
        <v>10</v>
      </c>
      <c r="F686" s="117" t="s">
        <v>11</v>
      </c>
      <c r="G686" s="117" t="s">
        <v>12</v>
      </c>
      <c r="H686" s="117" t="s">
        <v>13</v>
      </c>
      <c r="I686" s="117" t="s">
        <v>14</v>
      </c>
      <c r="J686" s="117" t="s">
        <v>15</v>
      </c>
      <c r="K686" s="120" t="s">
        <v>16</v>
      </c>
      <c r="L686" s="117" t="s">
        <v>17</v>
      </c>
      <c r="M686" s="117" t="s">
        <v>18</v>
      </c>
      <c r="N686" s="117" t="s">
        <v>19</v>
      </c>
    </row>
    <row r="687" spans="1:14" ht="15">
      <c r="A687" s="122"/>
      <c r="B687" s="117"/>
      <c r="C687" s="117"/>
      <c r="D687" s="122"/>
      <c r="E687" s="117"/>
      <c r="F687" s="117"/>
      <c r="G687" s="117"/>
      <c r="H687" s="117"/>
      <c r="I687" s="117"/>
      <c r="J687" s="117"/>
      <c r="K687" s="120"/>
      <c r="L687" s="117"/>
      <c r="M687" s="117"/>
      <c r="N687" s="117"/>
    </row>
    <row r="688" spans="1:14" s="1" customFormat="1" ht="15.75">
      <c r="A688" s="63">
        <v>1</v>
      </c>
      <c r="B688" s="64">
        <v>43159</v>
      </c>
      <c r="C688" s="60" t="s">
        <v>187</v>
      </c>
      <c r="D688" s="60" t="s">
        <v>21</v>
      </c>
      <c r="E688" s="61" t="s">
        <v>485</v>
      </c>
      <c r="F688" s="60">
        <v>681</v>
      </c>
      <c r="G688" s="61">
        <v>666</v>
      </c>
      <c r="H688" s="61">
        <v>690</v>
      </c>
      <c r="I688" s="61">
        <v>698</v>
      </c>
      <c r="J688" s="61">
        <v>704</v>
      </c>
      <c r="K688" s="61">
        <v>690</v>
      </c>
      <c r="L688" s="65">
        <f>100000/F688</f>
        <v>146.84287812041117</v>
      </c>
      <c r="M688" s="66">
        <f>IF(D688="BUY",(K688-F688)*(L688),(F688-K688)*(L688))</f>
        <v>1321.5859030837005</v>
      </c>
      <c r="N688" s="67">
        <f>M688/(L688)/F688%</f>
        <v>1.3215859030837005</v>
      </c>
    </row>
    <row r="689" spans="1:14" s="1" customFormat="1" ht="15.75">
      <c r="A689" s="63">
        <v>2</v>
      </c>
      <c r="B689" s="64">
        <v>43159</v>
      </c>
      <c r="C689" s="60" t="s">
        <v>187</v>
      </c>
      <c r="D689" s="60" t="s">
        <v>21</v>
      </c>
      <c r="E689" s="61" t="s">
        <v>145</v>
      </c>
      <c r="F689" s="60">
        <v>405</v>
      </c>
      <c r="G689" s="61">
        <v>395</v>
      </c>
      <c r="H689" s="61">
        <v>410</v>
      </c>
      <c r="I689" s="61">
        <v>415</v>
      </c>
      <c r="J689" s="61">
        <v>420</v>
      </c>
      <c r="K689" s="61">
        <v>395</v>
      </c>
      <c r="L689" s="65">
        <f>100000/F689</f>
        <v>246.91358024691357</v>
      </c>
      <c r="M689" s="66">
        <f>IF(D689="BUY",(K689-F689)*(L689),(F689-K689)*(L689))</f>
        <v>-2469.135802469136</v>
      </c>
      <c r="N689" s="67">
        <f>M689/(L689)/F689%</f>
        <v>-2.469135802469136</v>
      </c>
    </row>
    <row r="690" spans="1:14" s="1" customFormat="1" ht="15.75">
      <c r="A690" s="63">
        <v>3</v>
      </c>
      <c r="B690" s="64">
        <v>43157</v>
      </c>
      <c r="C690" s="60" t="s">
        <v>187</v>
      </c>
      <c r="D690" s="60" t="s">
        <v>21</v>
      </c>
      <c r="E690" s="61" t="s">
        <v>483</v>
      </c>
      <c r="F690" s="60">
        <v>615</v>
      </c>
      <c r="G690" s="61">
        <v>603</v>
      </c>
      <c r="H690" s="61">
        <v>622</v>
      </c>
      <c r="I690" s="61">
        <v>629</v>
      </c>
      <c r="J690" s="61">
        <v>635</v>
      </c>
      <c r="K690" s="61">
        <v>622</v>
      </c>
      <c r="L690" s="65">
        <f>100000/F690</f>
        <v>162.60162601626016</v>
      </c>
      <c r="M690" s="66">
        <f>IF(D690="BUY",(K690-F690)*(L690),(F690-K690)*(L690))</f>
        <v>1138.2113821138212</v>
      </c>
      <c r="N690" s="67">
        <f>M690/(L690)/F690%</f>
        <v>1.1382113821138211</v>
      </c>
    </row>
    <row r="691" spans="1:14" s="1" customFormat="1" ht="15.75">
      <c r="A691" s="63">
        <v>4</v>
      </c>
      <c r="B691" s="64">
        <v>43154</v>
      </c>
      <c r="C691" s="60" t="s">
        <v>187</v>
      </c>
      <c r="D691" s="60" t="s">
        <v>21</v>
      </c>
      <c r="E691" s="61" t="s">
        <v>469</v>
      </c>
      <c r="F691" s="60">
        <v>832</v>
      </c>
      <c r="G691" s="61">
        <v>816</v>
      </c>
      <c r="H691" s="61">
        <v>842</v>
      </c>
      <c r="I691" s="61">
        <v>852</v>
      </c>
      <c r="J691" s="61">
        <v>862</v>
      </c>
      <c r="K691" s="61">
        <v>842</v>
      </c>
      <c r="L691" s="65">
        <f>100000/F691</f>
        <v>120.1923076923077</v>
      </c>
      <c r="M691" s="66">
        <f>IF(D691="BUY",(K691-F691)*(L691),(F691-K691)*(L691))</f>
        <v>1201.923076923077</v>
      </c>
      <c r="N691" s="67">
        <f>M691/(L691)/F691%</f>
        <v>1.2019230769230769</v>
      </c>
    </row>
    <row r="692" spans="1:14" s="1" customFormat="1" ht="15.75">
      <c r="A692" s="63">
        <v>5</v>
      </c>
      <c r="B692" s="64">
        <v>43152</v>
      </c>
      <c r="C692" s="60" t="s">
        <v>187</v>
      </c>
      <c r="D692" s="60" t="s">
        <v>21</v>
      </c>
      <c r="E692" s="61" t="s">
        <v>236</v>
      </c>
      <c r="F692" s="60">
        <v>557</v>
      </c>
      <c r="G692" s="61">
        <v>546</v>
      </c>
      <c r="H692" s="61">
        <v>563</v>
      </c>
      <c r="I692" s="61">
        <v>569</v>
      </c>
      <c r="J692" s="61">
        <v>575</v>
      </c>
      <c r="K692" s="61">
        <v>546</v>
      </c>
      <c r="L692" s="65">
        <f>100000/F692</f>
        <v>179.53321364452424</v>
      </c>
      <c r="M692" s="66">
        <f>IF(D692="BUY",(K692-F692)*(L692),(F692-K692)*(L692))</f>
        <v>-1974.8653500897667</v>
      </c>
      <c r="N692" s="67">
        <f>M692/(L692)/F692%</f>
        <v>-1.9748653500897666</v>
      </c>
    </row>
    <row r="693" spans="1:14" s="1" customFormat="1" ht="15.75">
      <c r="A693" s="63">
        <v>6</v>
      </c>
      <c r="B693" s="64">
        <v>43150</v>
      </c>
      <c r="C693" s="60" t="s">
        <v>187</v>
      </c>
      <c r="D693" s="60" t="s">
        <v>21</v>
      </c>
      <c r="E693" s="61" t="s">
        <v>145</v>
      </c>
      <c r="F693" s="60">
        <v>390</v>
      </c>
      <c r="G693" s="61">
        <v>382</v>
      </c>
      <c r="H693" s="61">
        <v>395</v>
      </c>
      <c r="I693" s="61">
        <v>400</v>
      </c>
      <c r="J693" s="61">
        <v>405</v>
      </c>
      <c r="K693" s="61">
        <v>395</v>
      </c>
      <c r="L693" s="65">
        <f aca="true" t="shared" si="62" ref="L693:L698">100000/F693</f>
        <v>256.4102564102564</v>
      </c>
      <c r="M693" s="66">
        <f aca="true" t="shared" si="63" ref="M693:M698">IF(D693="BUY",(K693-F693)*(L693),(F693-K693)*(L693))</f>
        <v>1282.051282051282</v>
      </c>
      <c r="N693" s="67">
        <f aca="true" t="shared" si="64" ref="N693:N698">M693/(L693)/F693%</f>
        <v>1.2820512820512822</v>
      </c>
    </row>
    <row r="694" spans="1:14" s="1" customFormat="1" ht="15.75">
      <c r="A694" s="63">
        <v>7</v>
      </c>
      <c r="B694" s="64">
        <v>43143</v>
      </c>
      <c r="C694" s="60" t="s">
        <v>187</v>
      </c>
      <c r="D694" s="60" t="s">
        <v>21</v>
      </c>
      <c r="E694" s="61" t="s">
        <v>481</v>
      </c>
      <c r="F694" s="60">
        <v>890</v>
      </c>
      <c r="G694" s="61">
        <v>870</v>
      </c>
      <c r="H694" s="61">
        <v>900</v>
      </c>
      <c r="I694" s="61">
        <v>910</v>
      </c>
      <c r="J694" s="61">
        <v>920</v>
      </c>
      <c r="K694" s="61">
        <v>900</v>
      </c>
      <c r="L694" s="65">
        <f t="shared" si="62"/>
        <v>112.35955056179775</v>
      </c>
      <c r="M694" s="66">
        <f t="shared" si="63"/>
        <v>1123.5955056179776</v>
      </c>
      <c r="N694" s="67">
        <f t="shared" si="64"/>
        <v>1.1235955056179774</v>
      </c>
    </row>
    <row r="695" spans="1:14" s="1" customFormat="1" ht="15.75">
      <c r="A695" s="63">
        <v>8</v>
      </c>
      <c r="B695" s="64">
        <v>43146</v>
      </c>
      <c r="C695" s="60" t="s">
        <v>187</v>
      </c>
      <c r="D695" s="60" t="s">
        <v>21</v>
      </c>
      <c r="E695" s="61" t="s">
        <v>63</v>
      </c>
      <c r="F695" s="60">
        <v>376</v>
      </c>
      <c r="G695" s="61">
        <v>369</v>
      </c>
      <c r="H695" s="61">
        <v>380</v>
      </c>
      <c r="I695" s="61">
        <v>384</v>
      </c>
      <c r="J695" s="61">
        <v>388</v>
      </c>
      <c r="K695" s="61">
        <v>380</v>
      </c>
      <c r="L695" s="65">
        <f t="shared" si="62"/>
        <v>265.9574468085106</v>
      </c>
      <c r="M695" s="66">
        <f t="shared" si="63"/>
        <v>1063.8297872340424</v>
      </c>
      <c r="N695" s="67">
        <f t="shared" si="64"/>
        <v>1.0638297872340425</v>
      </c>
    </row>
    <row r="696" spans="1:14" s="1" customFormat="1" ht="15.75">
      <c r="A696" s="63">
        <v>9</v>
      </c>
      <c r="B696" s="64">
        <v>43139</v>
      </c>
      <c r="C696" s="60" t="s">
        <v>187</v>
      </c>
      <c r="D696" s="60" t="s">
        <v>21</v>
      </c>
      <c r="E696" s="61" t="s">
        <v>102</v>
      </c>
      <c r="F696" s="60">
        <v>760</v>
      </c>
      <c r="G696" s="61">
        <v>743</v>
      </c>
      <c r="H696" s="61">
        <v>770</v>
      </c>
      <c r="I696" s="61">
        <v>780</v>
      </c>
      <c r="J696" s="61">
        <v>790</v>
      </c>
      <c r="K696" s="61">
        <v>780</v>
      </c>
      <c r="L696" s="65">
        <f t="shared" si="62"/>
        <v>131.57894736842104</v>
      </c>
      <c r="M696" s="66">
        <f t="shared" si="63"/>
        <v>2631.578947368421</v>
      </c>
      <c r="N696" s="67">
        <f t="shared" si="64"/>
        <v>2.6315789473684212</v>
      </c>
    </row>
    <row r="697" spans="1:14" s="1" customFormat="1" ht="15.75">
      <c r="A697" s="63">
        <v>10</v>
      </c>
      <c r="B697" s="64">
        <v>43136</v>
      </c>
      <c r="C697" s="60" t="s">
        <v>187</v>
      </c>
      <c r="D697" s="60" t="s">
        <v>21</v>
      </c>
      <c r="E697" s="61" t="s">
        <v>192</v>
      </c>
      <c r="F697" s="60">
        <v>628</v>
      </c>
      <c r="G697" s="61">
        <v>615</v>
      </c>
      <c r="H697" s="61">
        <v>635</v>
      </c>
      <c r="I697" s="61">
        <v>641</v>
      </c>
      <c r="J697" s="61">
        <v>648</v>
      </c>
      <c r="K697" s="61">
        <v>615</v>
      </c>
      <c r="L697" s="65">
        <f t="shared" si="62"/>
        <v>159.23566878980893</v>
      </c>
      <c r="M697" s="66">
        <f t="shared" si="63"/>
        <v>-2070.063694267516</v>
      </c>
      <c r="N697" s="67">
        <f t="shared" si="64"/>
        <v>-2.0700636942675157</v>
      </c>
    </row>
    <row r="698" spans="1:14" s="1" customFormat="1" ht="15.75">
      <c r="A698" s="63">
        <v>11</v>
      </c>
      <c r="B698" s="64">
        <v>43136</v>
      </c>
      <c r="C698" s="60" t="s">
        <v>187</v>
      </c>
      <c r="D698" s="60" t="s">
        <v>21</v>
      </c>
      <c r="E698" s="61" t="s">
        <v>25</v>
      </c>
      <c r="F698" s="60">
        <v>873</v>
      </c>
      <c r="G698" s="61">
        <v>857</v>
      </c>
      <c r="H698" s="61">
        <v>883</v>
      </c>
      <c r="I698" s="61">
        <v>893</v>
      </c>
      <c r="J698" s="61">
        <v>903</v>
      </c>
      <c r="K698" s="61">
        <v>893</v>
      </c>
      <c r="L698" s="65">
        <f t="shared" si="62"/>
        <v>114.5475372279496</v>
      </c>
      <c r="M698" s="66">
        <f t="shared" si="63"/>
        <v>2290.950744558992</v>
      </c>
      <c r="N698" s="67">
        <f t="shared" si="64"/>
        <v>2.290950744558992</v>
      </c>
    </row>
    <row r="700" spans="1:12" ht="15.75">
      <c r="A700" s="13" t="s">
        <v>26</v>
      </c>
      <c r="B700" s="14"/>
      <c r="C700" s="15"/>
      <c r="D700" s="16"/>
      <c r="E700" s="17"/>
      <c r="F700" s="17"/>
      <c r="G700" s="18"/>
      <c r="H700" s="19"/>
      <c r="I700" s="19"/>
      <c r="J700" s="19"/>
      <c r="L700" s="21"/>
    </row>
    <row r="701" spans="1:14" ht="15.75">
      <c r="A701" s="13" t="s">
        <v>27</v>
      </c>
      <c r="B701" s="23"/>
      <c r="C701" s="15"/>
      <c r="D701" s="16"/>
      <c r="E701" s="17"/>
      <c r="F701" s="17"/>
      <c r="G701" s="18"/>
      <c r="H701" s="17"/>
      <c r="I701" s="17"/>
      <c r="J701" s="17"/>
      <c r="L701" s="20"/>
      <c r="M701" s="1"/>
      <c r="N701" s="75"/>
    </row>
    <row r="702" spans="1:13" ht="15.75">
      <c r="A702" s="13" t="s">
        <v>27</v>
      </c>
      <c r="B702" s="23"/>
      <c r="C702" s="24"/>
      <c r="D702" s="25"/>
      <c r="E702" s="26"/>
      <c r="F702" s="26"/>
      <c r="G702" s="27"/>
      <c r="H702" s="26"/>
      <c r="I702" s="26"/>
      <c r="J702" s="26"/>
      <c r="K702" s="26"/>
      <c r="L702" s="20"/>
      <c r="M702" s="1"/>
    </row>
    <row r="703" spans="3:9" ht="16.5" thickBot="1">
      <c r="C703" s="26"/>
      <c r="D703" s="26"/>
      <c r="E703" s="26"/>
      <c r="F703" s="29"/>
      <c r="G703" s="30"/>
      <c r="H703" s="31" t="s">
        <v>28</v>
      </c>
      <c r="I703" s="31"/>
    </row>
    <row r="704" spans="3:9" ht="15.75">
      <c r="C704" s="119" t="s">
        <v>29</v>
      </c>
      <c r="D704" s="119"/>
      <c r="E704" s="33">
        <v>11</v>
      </c>
      <c r="F704" s="34">
        <f>F705+F706+F707+F708+F709+F710</f>
        <v>100</v>
      </c>
      <c r="G704" s="35">
        <v>11</v>
      </c>
      <c r="H704" s="36">
        <f>G705/G704%</f>
        <v>72.72727272727273</v>
      </c>
      <c r="I704" s="36"/>
    </row>
    <row r="705" spans="3:14" ht="15.75">
      <c r="C705" s="115" t="s">
        <v>30</v>
      </c>
      <c r="D705" s="115"/>
      <c r="E705" s="37">
        <v>8</v>
      </c>
      <c r="F705" s="38">
        <f>(E705/E704)*100</f>
        <v>72.72727272727273</v>
      </c>
      <c r="G705" s="35">
        <v>8</v>
      </c>
      <c r="H705" s="32"/>
      <c r="I705" s="32"/>
      <c r="N705" s="21"/>
    </row>
    <row r="706" spans="3:9" ht="15.75">
      <c r="C706" s="115" t="s">
        <v>32</v>
      </c>
      <c r="D706" s="115"/>
      <c r="E706" s="37">
        <v>0</v>
      </c>
      <c r="F706" s="38">
        <f>(E706/E704)*100</f>
        <v>0</v>
      </c>
      <c r="G706" s="40"/>
      <c r="H706" s="35"/>
      <c r="I706" s="35"/>
    </row>
    <row r="707" spans="3:9" ht="15.75">
      <c r="C707" s="115" t="s">
        <v>33</v>
      </c>
      <c r="D707" s="115"/>
      <c r="E707" s="37">
        <v>0</v>
      </c>
      <c r="F707" s="38">
        <f>(E707/E704)*100</f>
        <v>0</v>
      </c>
      <c r="G707" s="40"/>
      <c r="H707" s="35"/>
      <c r="I707" s="35"/>
    </row>
    <row r="708" spans="3:9" ht="15.75">
      <c r="C708" s="115" t="s">
        <v>34</v>
      </c>
      <c r="D708" s="115"/>
      <c r="E708" s="37">
        <v>3</v>
      </c>
      <c r="F708" s="38">
        <f>(E708/E704)*100</f>
        <v>27.27272727272727</v>
      </c>
      <c r="G708" s="40"/>
      <c r="H708" s="26" t="s">
        <v>35</v>
      </c>
      <c r="I708" s="26"/>
    </row>
    <row r="709" spans="3:9" ht="15.75">
      <c r="C709" s="115" t="s">
        <v>36</v>
      </c>
      <c r="D709" s="115"/>
      <c r="E709" s="37">
        <v>0</v>
      </c>
      <c r="F709" s="38">
        <f>(E709/E704)*100</f>
        <v>0</v>
      </c>
      <c r="G709" s="40"/>
      <c r="H709" s="26"/>
      <c r="I709" s="26"/>
    </row>
    <row r="710" spans="3:9" ht="16.5" thickBot="1">
      <c r="C710" s="116" t="s">
        <v>37</v>
      </c>
      <c r="D710" s="116"/>
      <c r="E710" s="42"/>
      <c r="F710" s="43">
        <f>(E710/E704)*100</f>
        <v>0</v>
      </c>
      <c r="G710" s="40"/>
      <c r="H710" s="26"/>
      <c r="I710" s="26"/>
    </row>
    <row r="711" spans="1:14" ht="15.75">
      <c r="A711" s="45" t="s">
        <v>38</v>
      </c>
      <c r="B711" s="14"/>
      <c r="C711" s="15"/>
      <c r="D711" s="15"/>
      <c r="E711" s="17"/>
      <c r="F711" s="17"/>
      <c r="G711" s="46"/>
      <c r="H711" s="47"/>
      <c r="I711" s="47"/>
      <c r="J711" s="47"/>
      <c r="K711" s="17"/>
      <c r="L711" s="21"/>
      <c r="M711" s="44"/>
      <c r="N711" s="44"/>
    </row>
    <row r="712" spans="1:14" ht="15.75">
      <c r="A712" s="16" t="s">
        <v>39</v>
      </c>
      <c r="B712" s="14"/>
      <c r="C712" s="48"/>
      <c r="D712" s="49"/>
      <c r="E712" s="50"/>
      <c r="F712" s="47"/>
      <c r="G712" s="46"/>
      <c r="H712" s="47"/>
      <c r="I712" s="47"/>
      <c r="J712" s="47"/>
      <c r="K712" s="17"/>
      <c r="L712" s="21"/>
      <c r="M712" s="28"/>
      <c r="N712" s="28"/>
    </row>
    <row r="713" spans="1:14" ht="15.75">
      <c r="A713" s="16" t="s">
        <v>40</v>
      </c>
      <c r="B713" s="14"/>
      <c r="C713" s="15"/>
      <c r="D713" s="49"/>
      <c r="E713" s="50"/>
      <c r="F713" s="47"/>
      <c r="G713" s="46"/>
      <c r="H713" s="51"/>
      <c r="I713" s="51"/>
      <c r="J713" s="51"/>
      <c r="K713" s="17"/>
      <c r="L713" s="21"/>
      <c r="M713" s="21"/>
      <c r="N713" s="21"/>
    </row>
    <row r="714" spans="1:14" ht="15.75">
      <c r="A714" s="16" t="s">
        <v>41</v>
      </c>
      <c r="B714" s="48"/>
      <c r="C714" s="15"/>
      <c r="D714" s="49"/>
      <c r="E714" s="50"/>
      <c r="F714" s="47"/>
      <c r="G714" s="52"/>
      <c r="H714" s="51"/>
      <c r="I714" s="51"/>
      <c r="J714" s="51"/>
      <c r="K714" s="17"/>
      <c r="L714" s="21"/>
      <c r="M714" s="21"/>
      <c r="N714" s="21"/>
    </row>
    <row r="715" spans="1:14" ht="15.75">
      <c r="A715" s="16" t="s">
        <v>42</v>
      </c>
      <c r="B715" s="39"/>
      <c r="C715" s="15"/>
      <c r="D715" s="53"/>
      <c r="E715" s="47"/>
      <c r="F715" s="47"/>
      <c r="G715" s="52"/>
      <c r="H715" s="51"/>
      <c r="I715" s="51"/>
      <c r="J715" s="51"/>
      <c r="K715" s="47"/>
      <c r="L715" s="21"/>
      <c r="M715" s="21"/>
      <c r="N715" s="21"/>
    </row>
    <row r="716" spans="1:14" ht="15.75">
      <c r="A716" s="16" t="s">
        <v>42</v>
      </c>
      <c r="B716" s="39"/>
      <c r="C716" s="15"/>
      <c r="D716" s="53"/>
      <c r="E716" s="47"/>
      <c r="F716" s="47"/>
      <c r="G716" s="52"/>
      <c r="H716" s="51"/>
      <c r="I716" s="51"/>
      <c r="J716" s="51"/>
      <c r="K716" s="47"/>
      <c r="L716" s="21"/>
      <c r="M716" s="21"/>
      <c r="N716" s="21"/>
    </row>
    <row r="717" ht="18.75" customHeight="1" thickBot="1"/>
    <row r="718" spans="1:14" ht="15.75" thickBot="1">
      <c r="A718" s="124" t="s">
        <v>0</v>
      </c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</row>
    <row r="719" spans="1:14" ht="15.75" thickBot="1">
      <c r="A719" s="124"/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</row>
    <row r="720" spans="1:14" ht="15">
      <c r="A720" s="124"/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</row>
    <row r="721" spans="1:14" ht="15.75">
      <c r="A721" s="125" t="s">
        <v>1</v>
      </c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</row>
    <row r="722" spans="1:14" ht="15.75">
      <c r="A722" s="125" t="s">
        <v>2</v>
      </c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</row>
    <row r="723" spans="1:14" ht="16.5" thickBot="1">
      <c r="A723" s="126" t="s">
        <v>3</v>
      </c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</row>
    <row r="724" spans="1:14" ht="15.75">
      <c r="A724" s="127" t="s">
        <v>454</v>
      </c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</row>
    <row r="725" spans="1:14" ht="15.75">
      <c r="A725" s="127" t="s">
        <v>5</v>
      </c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</row>
    <row r="726" spans="1:14" ht="15">
      <c r="A726" s="122" t="s">
        <v>6</v>
      </c>
      <c r="B726" s="117" t="s">
        <v>7</v>
      </c>
      <c r="C726" s="117" t="s">
        <v>8</v>
      </c>
      <c r="D726" s="122" t="s">
        <v>9</v>
      </c>
      <c r="E726" s="117" t="s">
        <v>10</v>
      </c>
      <c r="F726" s="117" t="s">
        <v>11</v>
      </c>
      <c r="G726" s="117" t="s">
        <v>12</v>
      </c>
      <c r="H726" s="117" t="s">
        <v>13</v>
      </c>
      <c r="I726" s="117" t="s">
        <v>14</v>
      </c>
      <c r="J726" s="117" t="s">
        <v>15</v>
      </c>
      <c r="K726" s="120" t="s">
        <v>16</v>
      </c>
      <c r="L726" s="117" t="s">
        <v>17</v>
      </c>
      <c r="M726" s="117" t="s">
        <v>18</v>
      </c>
      <c r="N726" s="117" t="s">
        <v>19</v>
      </c>
    </row>
    <row r="727" spans="1:14" ht="15">
      <c r="A727" s="122"/>
      <c r="B727" s="117"/>
      <c r="C727" s="117"/>
      <c r="D727" s="122"/>
      <c r="E727" s="117"/>
      <c r="F727" s="117"/>
      <c r="G727" s="117"/>
      <c r="H727" s="117"/>
      <c r="I727" s="117"/>
      <c r="J727" s="117"/>
      <c r="K727" s="120"/>
      <c r="L727" s="117"/>
      <c r="M727" s="117"/>
      <c r="N727" s="117"/>
    </row>
    <row r="728" spans="1:14" s="1" customFormat="1" ht="15.75">
      <c r="A728" s="63">
        <v>1</v>
      </c>
      <c r="B728" s="64">
        <v>43131</v>
      </c>
      <c r="C728" s="60" t="s">
        <v>187</v>
      </c>
      <c r="D728" s="60" t="s">
        <v>21</v>
      </c>
      <c r="E728" s="61" t="s">
        <v>385</v>
      </c>
      <c r="F728" s="60">
        <v>177</v>
      </c>
      <c r="G728" s="61">
        <v>172</v>
      </c>
      <c r="H728" s="61">
        <v>180</v>
      </c>
      <c r="I728" s="61">
        <v>183</v>
      </c>
      <c r="J728" s="61">
        <v>186</v>
      </c>
      <c r="K728" s="61">
        <v>172</v>
      </c>
      <c r="L728" s="65">
        <f aca="true" t="shared" si="65" ref="L728:L734">100000/F728</f>
        <v>564.9717514124294</v>
      </c>
      <c r="M728" s="66">
        <f aca="true" t="shared" si="66" ref="M728:M733">IF(D728="BUY",(K728-F728)*(L728),(F728-K728)*(L728))</f>
        <v>-2824.858757062147</v>
      </c>
      <c r="N728" s="67">
        <f aca="true" t="shared" si="67" ref="N728:N733">M728/(L728)/F728%</f>
        <v>-2.824858757062147</v>
      </c>
    </row>
    <row r="729" spans="1:14" s="1" customFormat="1" ht="15.75">
      <c r="A729" s="63">
        <v>1</v>
      </c>
      <c r="B729" s="64">
        <v>43130</v>
      </c>
      <c r="C729" s="60" t="s">
        <v>187</v>
      </c>
      <c r="D729" s="60" t="s">
        <v>21</v>
      </c>
      <c r="E729" s="61" t="s">
        <v>22</v>
      </c>
      <c r="F729" s="60">
        <v>258</v>
      </c>
      <c r="G729" s="61">
        <v>252</v>
      </c>
      <c r="H729" s="61">
        <v>261</v>
      </c>
      <c r="I729" s="61">
        <v>264</v>
      </c>
      <c r="J729" s="61">
        <v>267</v>
      </c>
      <c r="K729" s="61">
        <v>252</v>
      </c>
      <c r="L729" s="65">
        <f t="shared" si="65"/>
        <v>387.5968992248062</v>
      </c>
      <c r="M729" s="66">
        <f t="shared" si="66"/>
        <v>-2325.581395348837</v>
      </c>
      <c r="N729" s="67">
        <f t="shared" si="67"/>
        <v>-2.325581395348837</v>
      </c>
    </row>
    <row r="730" spans="1:14" s="1" customFormat="1" ht="15.75">
      <c r="A730" s="63">
        <v>2</v>
      </c>
      <c r="B730" s="64">
        <v>43125</v>
      </c>
      <c r="C730" s="60" t="s">
        <v>187</v>
      </c>
      <c r="D730" s="60" t="s">
        <v>21</v>
      </c>
      <c r="E730" s="61" t="s">
        <v>469</v>
      </c>
      <c r="F730" s="60">
        <v>913</v>
      </c>
      <c r="G730" s="61">
        <v>895</v>
      </c>
      <c r="H730" s="61">
        <v>923</v>
      </c>
      <c r="I730" s="61">
        <v>933</v>
      </c>
      <c r="J730" s="61">
        <v>943</v>
      </c>
      <c r="K730" s="61">
        <v>923</v>
      </c>
      <c r="L730" s="65">
        <f t="shared" si="65"/>
        <v>109.5290251916758</v>
      </c>
      <c r="M730" s="66">
        <f t="shared" si="66"/>
        <v>1095.290251916758</v>
      </c>
      <c r="N730" s="67">
        <f t="shared" si="67"/>
        <v>1.0952902519167578</v>
      </c>
    </row>
    <row r="731" spans="1:14" s="1" customFormat="1" ht="15.75">
      <c r="A731" s="63">
        <v>3</v>
      </c>
      <c r="B731" s="64">
        <v>43124</v>
      </c>
      <c r="C731" s="60" t="s">
        <v>187</v>
      </c>
      <c r="D731" s="60" t="s">
        <v>21</v>
      </c>
      <c r="E731" s="61" t="s">
        <v>471</v>
      </c>
      <c r="F731" s="60">
        <v>877</v>
      </c>
      <c r="G731" s="61">
        <v>862</v>
      </c>
      <c r="H731" s="61">
        <v>886</v>
      </c>
      <c r="I731" s="61">
        <v>895</v>
      </c>
      <c r="J731" s="61">
        <v>893</v>
      </c>
      <c r="K731" s="61">
        <v>886</v>
      </c>
      <c r="L731" s="65">
        <f t="shared" si="65"/>
        <v>114.02508551881414</v>
      </c>
      <c r="M731" s="66">
        <f t="shared" si="66"/>
        <v>1026.2257696693273</v>
      </c>
      <c r="N731" s="67">
        <f t="shared" si="67"/>
        <v>1.0262257696693273</v>
      </c>
    </row>
    <row r="732" spans="1:14" s="1" customFormat="1" ht="15.75">
      <c r="A732" s="63">
        <v>4</v>
      </c>
      <c r="B732" s="64">
        <v>43124</v>
      </c>
      <c r="C732" s="60" t="s">
        <v>187</v>
      </c>
      <c r="D732" s="60" t="s">
        <v>21</v>
      </c>
      <c r="E732" s="61" t="s">
        <v>469</v>
      </c>
      <c r="F732" s="60">
        <v>860</v>
      </c>
      <c r="G732" s="61">
        <v>844</v>
      </c>
      <c r="H732" s="61">
        <v>870</v>
      </c>
      <c r="I732" s="61">
        <v>880</v>
      </c>
      <c r="J732" s="61">
        <v>890</v>
      </c>
      <c r="K732" s="61">
        <v>870</v>
      </c>
      <c r="L732" s="65">
        <f t="shared" si="65"/>
        <v>116.27906976744185</v>
      </c>
      <c r="M732" s="66">
        <f t="shared" si="66"/>
        <v>1162.7906976744184</v>
      </c>
      <c r="N732" s="67">
        <f t="shared" si="67"/>
        <v>1.1627906976744184</v>
      </c>
    </row>
    <row r="733" spans="1:14" s="1" customFormat="1" ht="15.75">
      <c r="A733" s="63">
        <v>5</v>
      </c>
      <c r="B733" s="64">
        <v>43123</v>
      </c>
      <c r="C733" s="60" t="s">
        <v>187</v>
      </c>
      <c r="D733" s="60" t="s">
        <v>21</v>
      </c>
      <c r="E733" s="61" t="s">
        <v>282</v>
      </c>
      <c r="F733" s="60">
        <v>585</v>
      </c>
      <c r="G733" s="61">
        <v>574</v>
      </c>
      <c r="H733" s="61">
        <v>591</v>
      </c>
      <c r="I733" s="61">
        <v>597</v>
      </c>
      <c r="J733" s="61">
        <v>603</v>
      </c>
      <c r="K733" s="61">
        <v>574</v>
      </c>
      <c r="L733" s="65">
        <f t="shared" si="65"/>
        <v>170.94017094017093</v>
      </c>
      <c r="M733" s="66">
        <f t="shared" si="66"/>
        <v>-1880.3418803418801</v>
      </c>
      <c r="N733" s="67">
        <f t="shared" si="67"/>
        <v>-1.8803418803418805</v>
      </c>
    </row>
    <row r="734" spans="1:14" s="1" customFormat="1" ht="15.75">
      <c r="A734" s="63">
        <v>6</v>
      </c>
      <c r="B734" s="64">
        <v>43122</v>
      </c>
      <c r="C734" s="60" t="s">
        <v>187</v>
      </c>
      <c r="D734" s="60" t="s">
        <v>21</v>
      </c>
      <c r="E734" s="61" t="s">
        <v>469</v>
      </c>
      <c r="F734" s="60">
        <v>770</v>
      </c>
      <c r="G734" s="61">
        <v>750</v>
      </c>
      <c r="H734" s="61">
        <v>780</v>
      </c>
      <c r="I734" s="61">
        <v>790</v>
      </c>
      <c r="J734" s="61">
        <v>800</v>
      </c>
      <c r="K734" s="61">
        <v>790</v>
      </c>
      <c r="L734" s="65">
        <f t="shared" si="65"/>
        <v>129.87012987012986</v>
      </c>
      <c r="M734" s="66">
        <f aca="true" t="shared" si="68" ref="M734:M741">IF(D734="BUY",(K734-F734)*(L734),(F734-K734)*(L734))</f>
        <v>2597.402597402597</v>
      </c>
      <c r="N734" s="67">
        <f aca="true" t="shared" si="69" ref="N734:N741">M734/(L734)/F734%</f>
        <v>2.5974025974025974</v>
      </c>
    </row>
    <row r="735" spans="1:14" s="1" customFormat="1" ht="15.75">
      <c r="A735" s="63">
        <v>7</v>
      </c>
      <c r="B735" s="64">
        <v>43122</v>
      </c>
      <c r="C735" s="60" t="s">
        <v>187</v>
      </c>
      <c r="D735" s="60" t="s">
        <v>21</v>
      </c>
      <c r="E735" s="61" t="s">
        <v>68</v>
      </c>
      <c r="F735" s="60">
        <v>600</v>
      </c>
      <c r="G735" s="61">
        <v>588</v>
      </c>
      <c r="H735" s="61">
        <v>607</v>
      </c>
      <c r="I735" s="61">
        <v>614</v>
      </c>
      <c r="J735" s="61">
        <v>621</v>
      </c>
      <c r="K735" s="61">
        <v>614</v>
      </c>
      <c r="L735" s="65">
        <f aca="true" t="shared" si="70" ref="L735:L741">100000/F735</f>
        <v>166.66666666666666</v>
      </c>
      <c r="M735" s="66">
        <f t="shared" si="68"/>
        <v>2333.333333333333</v>
      </c>
      <c r="N735" s="67">
        <f t="shared" si="69"/>
        <v>2.333333333333333</v>
      </c>
    </row>
    <row r="736" spans="1:14" s="1" customFormat="1" ht="15.75">
      <c r="A736" s="63">
        <v>8</v>
      </c>
      <c r="B736" s="64">
        <v>43116</v>
      </c>
      <c r="C736" s="60" t="s">
        <v>187</v>
      </c>
      <c r="D736" s="60" t="s">
        <v>21</v>
      </c>
      <c r="E736" s="61" t="s">
        <v>464</v>
      </c>
      <c r="F736" s="60">
        <v>638</v>
      </c>
      <c r="G736" s="61">
        <v>624</v>
      </c>
      <c r="H736" s="61">
        <v>645</v>
      </c>
      <c r="I736" s="61">
        <v>652</v>
      </c>
      <c r="J736" s="61">
        <v>659</v>
      </c>
      <c r="K736" s="61">
        <v>624</v>
      </c>
      <c r="L736" s="65">
        <f>100000/F736</f>
        <v>156.73981191222572</v>
      </c>
      <c r="M736" s="66">
        <f t="shared" si="68"/>
        <v>-2194.35736677116</v>
      </c>
      <c r="N736" s="67">
        <f t="shared" si="69"/>
        <v>-2.19435736677116</v>
      </c>
    </row>
    <row r="737" spans="1:14" s="1" customFormat="1" ht="15.75">
      <c r="A737" s="63">
        <v>9</v>
      </c>
      <c r="B737" s="64">
        <v>43115</v>
      </c>
      <c r="C737" s="60" t="s">
        <v>187</v>
      </c>
      <c r="D737" s="60" t="s">
        <v>21</v>
      </c>
      <c r="E737" s="61" t="s">
        <v>463</v>
      </c>
      <c r="F737" s="60">
        <v>184</v>
      </c>
      <c r="G737" s="61">
        <v>179</v>
      </c>
      <c r="H737" s="61">
        <v>187</v>
      </c>
      <c r="I737" s="61">
        <v>190</v>
      </c>
      <c r="J737" s="61">
        <v>193</v>
      </c>
      <c r="K737" s="61">
        <v>190</v>
      </c>
      <c r="L737" s="65">
        <f t="shared" si="70"/>
        <v>543.4782608695652</v>
      </c>
      <c r="M737" s="66">
        <f t="shared" si="68"/>
        <v>3260.8695652173915</v>
      </c>
      <c r="N737" s="67">
        <f t="shared" si="69"/>
        <v>3.260869565217391</v>
      </c>
    </row>
    <row r="738" spans="1:14" s="1" customFormat="1" ht="15.75">
      <c r="A738" s="63">
        <v>10</v>
      </c>
      <c r="B738" s="64">
        <v>43111</v>
      </c>
      <c r="C738" s="60" t="s">
        <v>187</v>
      </c>
      <c r="D738" s="60" t="s">
        <v>21</v>
      </c>
      <c r="E738" s="61" t="s">
        <v>123</v>
      </c>
      <c r="F738" s="60">
        <v>147</v>
      </c>
      <c r="G738" s="61">
        <v>142</v>
      </c>
      <c r="H738" s="61">
        <v>150</v>
      </c>
      <c r="I738" s="61">
        <v>153</v>
      </c>
      <c r="J738" s="61">
        <v>156</v>
      </c>
      <c r="K738" s="61">
        <v>150</v>
      </c>
      <c r="L738" s="65">
        <f t="shared" si="70"/>
        <v>680.2721088435375</v>
      </c>
      <c r="M738" s="66">
        <f t="shared" si="68"/>
        <v>2040.8163265306125</v>
      </c>
      <c r="N738" s="67">
        <f t="shared" si="69"/>
        <v>2.0408163265306123</v>
      </c>
    </row>
    <row r="739" spans="1:14" s="1" customFormat="1" ht="15.75">
      <c r="A739" s="63">
        <v>11</v>
      </c>
      <c r="B739" s="64">
        <v>43108</v>
      </c>
      <c r="C739" s="60" t="s">
        <v>187</v>
      </c>
      <c r="D739" s="60" t="s">
        <v>21</v>
      </c>
      <c r="E739" s="61" t="s">
        <v>100</v>
      </c>
      <c r="F739" s="60">
        <v>420</v>
      </c>
      <c r="G739" s="61">
        <v>410</v>
      </c>
      <c r="H739" s="61">
        <v>425</v>
      </c>
      <c r="I739" s="61">
        <v>430</v>
      </c>
      <c r="J739" s="61">
        <v>435</v>
      </c>
      <c r="K739" s="61">
        <v>410</v>
      </c>
      <c r="L739" s="65">
        <f t="shared" si="70"/>
        <v>238.0952380952381</v>
      </c>
      <c r="M739" s="66">
        <f t="shared" si="68"/>
        <v>-2380.952380952381</v>
      </c>
      <c r="N739" s="67">
        <f t="shared" si="69"/>
        <v>-2.380952380952381</v>
      </c>
    </row>
    <row r="740" spans="1:14" s="1" customFormat="1" ht="15.75">
      <c r="A740" s="63">
        <v>12</v>
      </c>
      <c r="B740" s="64">
        <v>43108</v>
      </c>
      <c r="C740" s="60" t="s">
        <v>187</v>
      </c>
      <c r="D740" s="60" t="s">
        <v>21</v>
      </c>
      <c r="E740" s="61" t="s">
        <v>238</v>
      </c>
      <c r="F740" s="60">
        <v>1525</v>
      </c>
      <c r="G740" s="61">
        <v>1498</v>
      </c>
      <c r="H740" s="61">
        <v>1540</v>
      </c>
      <c r="I740" s="61">
        <v>1555</v>
      </c>
      <c r="J740" s="61">
        <v>1570</v>
      </c>
      <c r="K740" s="61">
        <v>1570</v>
      </c>
      <c r="L740" s="65">
        <f t="shared" si="70"/>
        <v>65.57377049180327</v>
      </c>
      <c r="M740" s="66">
        <f t="shared" si="68"/>
        <v>2950.8196721311474</v>
      </c>
      <c r="N740" s="67">
        <f t="shared" si="69"/>
        <v>2.9508196721311477</v>
      </c>
    </row>
    <row r="741" spans="1:14" s="1" customFormat="1" ht="15.75">
      <c r="A741" s="63">
        <v>13</v>
      </c>
      <c r="B741" s="64">
        <v>43103</v>
      </c>
      <c r="C741" s="60" t="s">
        <v>187</v>
      </c>
      <c r="D741" s="60" t="s">
        <v>21</v>
      </c>
      <c r="E741" s="61" t="s">
        <v>238</v>
      </c>
      <c r="F741" s="60">
        <v>1070</v>
      </c>
      <c r="G741" s="61">
        <v>1050</v>
      </c>
      <c r="H741" s="61">
        <v>1080</v>
      </c>
      <c r="I741" s="61">
        <v>1090</v>
      </c>
      <c r="J741" s="61">
        <v>1100</v>
      </c>
      <c r="K741" s="61">
        <v>1100</v>
      </c>
      <c r="L741" s="65">
        <f t="shared" si="70"/>
        <v>93.45794392523365</v>
      </c>
      <c r="M741" s="66">
        <f t="shared" si="68"/>
        <v>2803.7383177570096</v>
      </c>
      <c r="N741" s="67">
        <f t="shared" si="69"/>
        <v>2.8037383177570097</v>
      </c>
    </row>
    <row r="743" spans="1:14" ht="15.75">
      <c r="A743" s="13" t="s">
        <v>26</v>
      </c>
      <c r="B743" s="14"/>
      <c r="C743" s="15"/>
      <c r="D743" s="16"/>
      <c r="E743" s="17"/>
      <c r="F743" s="17"/>
      <c r="G743" s="18"/>
      <c r="H743" s="19"/>
      <c r="I743" s="19"/>
      <c r="J743" s="19"/>
      <c r="K743" s="20"/>
      <c r="L743" s="21"/>
      <c r="M743" s="1"/>
      <c r="N743" s="75"/>
    </row>
    <row r="744" spans="1:14" ht="15.75">
      <c r="A744" s="13" t="s">
        <v>27</v>
      </c>
      <c r="B744" s="23"/>
      <c r="C744" s="15"/>
      <c r="D744" s="16"/>
      <c r="E744" s="17"/>
      <c r="F744" s="17"/>
      <c r="G744" s="18"/>
      <c r="H744" s="17"/>
      <c r="I744" s="17"/>
      <c r="J744" s="17"/>
      <c r="K744" s="20"/>
      <c r="L744" s="21"/>
      <c r="M744" s="1"/>
      <c r="N744" s="1"/>
    </row>
    <row r="745" spans="1:13" ht="15.75">
      <c r="A745" s="13" t="s">
        <v>27</v>
      </c>
      <c r="B745" s="23"/>
      <c r="C745" s="24"/>
      <c r="D745" s="25"/>
      <c r="E745" s="26"/>
      <c r="F745" s="26"/>
      <c r="G745" s="27"/>
      <c r="H745" s="26"/>
      <c r="I745" s="26"/>
      <c r="J745" s="26"/>
      <c r="K745" s="26"/>
      <c r="L745" s="21"/>
      <c r="M745" s="21"/>
    </row>
    <row r="746" spans="3:9" ht="16.5" thickBot="1">
      <c r="C746" s="26"/>
      <c r="D746" s="26"/>
      <c r="E746" s="26"/>
      <c r="F746" s="29"/>
      <c r="G746" s="30"/>
      <c r="H746" s="31" t="s">
        <v>28</v>
      </c>
      <c r="I746" s="31"/>
    </row>
    <row r="747" spans="3:9" ht="15.75">
      <c r="C747" s="119" t="s">
        <v>29</v>
      </c>
      <c r="D747" s="119"/>
      <c r="E747" s="33">
        <v>13</v>
      </c>
      <c r="F747" s="34">
        <f>F748+F749+F750+F751+F752+F753</f>
        <v>100</v>
      </c>
      <c r="G747" s="35">
        <v>13</v>
      </c>
      <c r="H747" s="36">
        <f>G748/G747%</f>
        <v>61.53846153846153</v>
      </c>
      <c r="I747" s="36"/>
    </row>
    <row r="748" spans="3:14" ht="15.75">
      <c r="C748" s="115" t="s">
        <v>30</v>
      </c>
      <c r="D748" s="115"/>
      <c r="E748" s="37">
        <v>8</v>
      </c>
      <c r="F748" s="38">
        <f>(E748/E747)*100</f>
        <v>61.53846153846154</v>
      </c>
      <c r="G748" s="35">
        <v>8</v>
      </c>
      <c r="H748" s="32"/>
      <c r="I748" s="32"/>
      <c r="N748" s="21"/>
    </row>
    <row r="749" spans="3:9" ht="15.75">
      <c r="C749" s="115" t="s">
        <v>32</v>
      </c>
      <c r="D749" s="115"/>
      <c r="E749" s="37">
        <v>0</v>
      </c>
      <c r="F749" s="38">
        <f>(E749/E747)*100</f>
        <v>0</v>
      </c>
      <c r="G749" s="40"/>
      <c r="H749" s="35"/>
      <c r="I749" s="35"/>
    </row>
    <row r="750" spans="3:9" ht="15.75">
      <c r="C750" s="115" t="s">
        <v>33</v>
      </c>
      <c r="D750" s="115"/>
      <c r="E750" s="37">
        <v>0</v>
      </c>
      <c r="F750" s="38">
        <f>(E750/E747)*100</f>
        <v>0</v>
      </c>
      <c r="G750" s="40"/>
      <c r="H750" s="35"/>
      <c r="I750" s="35"/>
    </row>
    <row r="751" spans="3:9" ht="15.75">
      <c r="C751" s="115" t="s">
        <v>34</v>
      </c>
      <c r="D751" s="115"/>
      <c r="E751" s="37">
        <v>5</v>
      </c>
      <c r="F751" s="38">
        <f>(E751/E747)*100</f>
        <v>38.46153846153847</v>
      </c>
      <c r="G751" s="40"/>
      <c r="H751" s="26" t="s">
        <v>35</v>
      </c>
      <c r="I751" s="26"/>
    </row>
    <row r="752" spans="3:9" ht="15.75">
      <c r="C752" s="115" t="s">
        <v>36</v>
      </c>
      <c r="D752" s="115"/>
      <c r="E752" s="37">
        <v>0</v>
      </c>
      <c r="F752" s="38">
        <f>(E752/E747)*100</f>
        <v>0</v>
      </c>
      <c r="G752" s="40"/>
      <c r="H752" s="26"/>
      <c r="I752" s="26"/>
    </row>
    <row r="753" spans="3:9" ht="16.5" thickBot="1">
      <c r="C753" s="116" t="s">
        <v>37</v>
      </c>
      <c r="D753" s="116"/>
      <c r="E753" s="42"/>
      <c r="F753" s="43">
        <f>(E753/E747)*100</f>
        <v>0</v>
      </c>
      <c r="G753" s="40"/>
      <c r="H753" s="26"/>
      <c r="I753" s="26"/>
    </row>
    <row r="754" spans="1:14" ht="15.75">
      <c r="A754" s="45" t="s">
        <v>38</v>
      </c>
      <c r="B754" s="14"/>
      <c r="C754" s="15"/>
      <c r="D754" s="15"/>
      <c r="E754" s="17"/>
      <c r="F754" s="17"/>
      <c r="G754" s="46"/>
      <c r="H754" s="47"/>
      <c r="I754" s="47"/>
      <c r="J754" s="47"/>
      <c r="K754" s="17"/>
      <c r="L754" s="21"/>
      <c r="M754" s="44"/>
      <c r="N754" s="44"/>
    </row>
    <row r="755" spans="1:14" ht="15.75">
      <c r="A755" s="16" t="s">
        <v>39</v>
      </c>
      <c r="B755" s="14"/>
      <c r="C755" s="48"/>
      <c r="D755" s="49"/>
      <c r="E755" s="50"/>
      <c r="F755" s="47"/>
      <c r="G755" s="46"/>
      <c r="H755" s="47"/>
      <c r="I755" s="47"/>
      <c r="J755" s="47"/>
      <c r="K755" s="17"/>
      <c r="L755" s="21"/>
      <c r="M755" s="28"/>
      <c r="N755" s="28"/>
    </row>
    <row r="756" spans="1:14" ht="15.75">
      <c r="A756" s="16" t="s">
        <v>40</v>
      </c>
      <c r="B756" s="14"/>
      <c r="C756" s="15"/>
      <c r="D756" s="49"/>
      <c r="E756" s="50"/>
      <c r="F756" s="47"/>
      <c r="G756" s="46"/>
      <c r="H756" s="51"/>
      <c r="I756" s="51"/>
      <c r="J756" s="51"/>
      <c r="K756" s="17"/>
      <c r="L756" s="21"/>
      <c r="M756" s="21"/>
      <c r="N756" s="21"/>
    </row>
    <row r="757" spans="1:14" ht="15.75">
      <c r="A757" s="16" t="s">
        <v>41</v>
      </c>
      <c r="B757" s="48"/>
      <c r="C757" s="15"/>
      <c r="D757" s="49"/>
      <c r="E757" s="50"/>
      <c r="F757" s="47"/>
      <c r="G757" s="52"/>
      <c r="H757" s="51"/>
      <c r="I757" s="51"/>
      <c r="J757" s="51"/>
      <c r="K757" s="17"/>
      <c r="L757" s="21"/>
      <c r="M757" s="21"/>
      <c r="N757" s="21"/>
    </row>
    <row r="758" spans="1:14" ht="15.75">
      <c r="A758" s="16" t="s">
        <v>42</v>
      </c>
      <c r="B758" s="39"/>
      <c r="C758" s="15"/>
      <c r="D758" s="53"/>
      <c r="E758" s="47"/>
      <c r="F758" s="47"/>
      <c r="G758" s="52"/>
      <c r="H758" s="51"/>
      <c r="I758" s="51"/>
      <c r="J758" s="51"/>
      <c r="K758" s="47"/>
      <c r="L758" s="21"/>
      <c r="M758" s="21"/>
      <c r="N758" s="21"/>
    </row>
    <row r="759" spans="1:14" ht="16.5" thickBot="1">
      <c r="A759" s="16" t="s">
        <v>42</v>
      </c>
      <c r="B759" s="39"/>
      <c r="C759" s="15"/>
      <c r="D759" s="53"/>
      <c r="E759" s="47"/>
      <c r="F759" s="47"/>
      <c r="G759" s="52"/>
      <c r="H759" s="51"/>
      <c r="I759" s="51"/>
      <c r="J759" s="51"/>
      <c r="K759" s="47"/>
      <c r="L759" s="21"/>
      <c r="M759" s="21"/>
      <c r="N759" s="21"/>
    </row>
    <row r="760" spans="1:14" ht="15.75" thickBot="1">
      <c r="A760" s="124" t="s">
        <v>0</v>
      </c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</row>
    <row r="761" spans="1:14" ht="15.75" thickBot="1">
      <c r="A761" s="124"/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</row>
    <row r="762" spans="1:14" ht="15">
      <c r="A762" s="124"/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</row>
    <row r="763" spans="1:14" ht="15.75">
      <c r="A763" s="125" t="s">
        <v>1</v>
      </c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</row>
    <row r="764" spans="1:14" ht="15.75">
      <c r="A764" s="125" t="s">
        <v>2</v>
      </c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</row>
    <row r="765" spans="1:14" ht="16.5" thickBot="1">
      <c r="A765" s="126" t="s">
        <v>3</v>
      </c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</row>
    <row r="766" spans="1:14" ht="15.75">
      <c r="A766" s="127" t="s">
        <v>455</v>
      </c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</row>
    <row r="767" spans="1:14" ht="15.75">
      <c r="A767" s="127" t="s">
        <v>5</v>
      </c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</row>
    <row r="768" spans="1:14" ht="15">
      <c r="A768" s="122" t="s">
        <v>6</v>
      </c>
      <c r="B768" s="117" t="s">
        <v>7</v>
      </c>
      <c r="C768" s="117" t="s">
        <v>8</v>
      </c>
      <c r="D768" s="122" t="s">
        <v>9</v>
      </c>
      <c r="E768" s="117" t="s">
        <v>10</v>
      </c>
      <c r="F768" s="117" t="s">
        <v>11</v>
      </c>
      <c r="G768" s="117" t="s">
        <v>12</v>
      </c>
      <c r="H768" s="117" t="s">
        <v>13</v>
      </c>
      <c r="I768" s="117" t="s">
        <v>14</v>
      </c>
      <c r="J768" s="117" t="s">
        <v>15</v>
      </c>
      <c r="K768" s="120" t="s">
        <v>16</v>
      </c>
      <c r="L768" s="117" t="s">
        <v>17</v>
      </c>
      <c r="M768" s="117" t="s">
        <v>18</v>
      </c>
      <c r="N768" s="117" t="s">
        <v>19</v>
      </c>
    </row>
    <row r="769" spans="1:14" ht="15">
      <c r="A769" s="122"/>
      <c r="B769" s="117"/>
      <c r="C769" s="117"/>
      <c r="D769" s="122"/>
      <c r="E769" s="117"/>
      <c r="F769" s="117"/>
      <c r="G769" s="117"/>
      <c r="H769" s="117"/>
      <c r="I769" s="117"/>
      <c r="J769" s="117"/>
      <c r="K769" s="120"/>
      <c r="L769" s="117"/>
      <c r="M769" s="117"/>
      <c r="N769" s="117"/>
    </row>
    <row r="770" spans="1:14" s="1" customFormat="1" ht="16.5" customHeight="1">
      <c r="A770" s="63">
        <v>1</v>
      </c>
      <c r="B770" s="64">
        <v>43098</v>
      </c>
      <c r="C770" s="60" t="s">
        <v>187</v>
      </c>
      <c r="D770" s="60" t="s">
        <v>21</v>
      </c>
      <c r="E770" s="61" t="s">
        <v>83</v>
      </c>
      <c r="F770" s="60">
        <v>282</v>
      </c>
      <c r="G770" s="61">
        <v>275</v>
      </c>
      <c r="H770" s="61">
        <v>286</v>
      </c>
      <c r="I770" s="61">
        <v>290</v>
      </c>
      <c r="J770" s="61">
        <v>984</v>
      </c>
      <c r="K770" s="61">
        <v>284</v>
      </c>
      <c r="L770" s="65">
        <f>100000/F770</f>
        <v>354.6099290780142</v>
      </c>
      <c r="M770" s="66">
        <f>IF(D770="BUY",(K770-F770)*(L770),(F770-K770)*(L770))</f>
        <v>709.2198581560284</v>
      </c>
      <c r="N770" s="67">
        <f>M770/(L770)/F770%</f>
        <v>0.7092198581560284</v>
      </c>
    </row>
    <row r="771" spans="1:14" s="1" customFormat="1" ht="15.75">
      <c r="A771" s="63">
        <v>2</v>
      </c>
      <c r="B771" s="64">
        <v>43096</v>
      </c>
      <c r="C771" s="60" t="s">
        <v>187</v>
      </c>
      <c r="D771" s="60" t="s">
        <v>21</v>
      </c>
      <c r="E771" s="61" t="s">
        <v>451</v>
      </c>
      <c r="F771" s="60">
        <v>577</v>
      </c>
      <c r="G771" s="61">
        <v>567</v>
      </c>
      <c r="H771" s="61">
        <v>582</v>
      </c>
      <c r="I771" s="61">
        <v>587</v>
      </c>
      <c r="J771" s="61">
        <v>592</v>
      </c>
      <c r="K771" s="61">
        <v>581.7</v>
      </c>
      <c r="L771" s="65">
        <f>100000/F771</f>
        <v>173.3102253032929</v>
      </c>
      <c r="M771" s="66">
        <f>IF(D771="BUY",(K771-F771)*(L771),(F771-K771)*(L771))</f>
        <v>814.5580589254845</v>
      </c>
      <c r="N771" s="67">
        <f>M771/(L771)/F771%</f>
        <v>0.8145580589254845</v>
      </c>
    </row>
    <row r="772" spans="1:14" s="1" customFormat="1" ht="15.75">
      <c r="A772" s="63">
        <v>3</v>
      </c>
      <c r="B772" s="64">
        <v>43095</v>
      </c>
      <c r="C772" s="60" t="s">
        <v>187</v>
      </c>
      <c r="D772" s="60" t="s">
        <v>21</v>
      </c>
      <c r="E772" s="61" t="s">
        <v>449</v>
      </c>
      <c r="F772" s="60">
        <v>755</v>
      </c>
      <c r="G772" s="61">
        <v>739</v>
      </c>
      <c r="H772" s="61">
        <v>763</v>
      </c>
      <c r="I772" s="61">
        <v>770</v>
      </c>
      <c r="J772" s="61">
        <v>777</v>
      </c>
      <c r="K772" s="61">
        <v>770</v>
      </c>
      <c r="L772" s="65">
        <f aca="true" t="shared" si="71" ref="L772:L779">100000/F772</f>
        <v>132.4503311258278</v>
      </c>
      <c r="M772" s="66">
        <f aca="true" t="shared" si="72" ref="M772:M779">IF(D772="BUY",(K772-F772)*(L772),(F772-K772)*(L772))</f>
        <v>1986.7549668874171</v>
      </c>
      <c r="N772" s="67">
        <f aca="true" t="shared" si="73" ref="N772:N779">M772/(L772)/F772%</f>
        <v>1.9867549668874174</v>
      </c>
    </row>
    <row r="773" spans="1:14" s="1" customFormat="1" ht="15.75">
      <c r="A773" s="63">
        <v>4</v>
      </c>
      <c r="B773" s="64">
        <v>43095</v>
      </c>
      <c r="C773" s="60" t="s">
        <v>187</v>
      </c>
      <c r="D773" s="60" t="s">
        <v>21</v>
      </c>
      <c r="E773" s="61" t="s">
        <v>448</v>
      </c>
      <c r="F773" s="60">
        <v>310</v>
      </c>
      <c r="G773" s="61">
        <v>302</v>
      </c>
      <c r="H773" s="61">
        <v>314</v>
      </c>
      <c r="I773" s="61">
        <v>318</v>
      </c>
      <c r="J773" s="61">
        <v>322</v>
      </c>
      <c r="K773" s="61">
        <v>322</v>
      </c>
      <c r="L773" s="65">
        <f t="shared" si="71"/>
        <v>322.5806451612903</v>
      </c>
      <c r="M773" s="66">
        <f t="shared" si="72"/>
        <v>3870.967741935484</v>
      </c>
      <c r="N773" s="67">
        <f t="shared" si="73"/>
        <v>3.8709677419354835</v>
      </c>
    </row>
    <row r="774" spans="1:14" s="1" customFormat="1" ht="15.75">
      <c r="A774" s="63">
        <v>5</v>
      </c>
      <c r="B774" s="64">
        <v>43091</v>
      </c>
      <c r="C774" s="60" t="s">
        <v>187</v>
      </c>
      <c r="D774" s="60" t="s">
        <v>21</v>
      </c>
      <c r="E774" s="61" t="s">
        <v>445</v>
      </c>
      <c r="F774" s="60">
        <v>1004</v>
      </c>
      <c r="G774" s="61">
        <v>988</v>
      </c>
      <c r="H774" s="61">
        <v>1015</v>
      </c>
      <c r="I774" s="61">
        <v>1025</v>
      </c>
      <c r="J774" s="61">
        <v>1035</v>
      </c>
      <c r="K774" s="61">
        <v>1015</v>
      </c>
      <c r="L774" s="65">
        <f t="shared" si="71"/>
        <v>99.60159362549801</v>
      </c>
      <c r="M774" s="66">
        <f t="shared" si="72"/>
        <v>1095.617529880478</v>
      </c>
      <c r="N774" s="67">
        <f t="shared" si="73"/>
        <v>1.0956175298804782</v>
      </c>
    </row>
    <row r="775" spans="1:14" s="1" customFormat="1" ht="15.75">
      <c r="A775" s="63">
        <v>6</v>
      </c>
      <c r="B775" s="64">
        <v>43090</v>
      </c>
      <c r="C775" s="60" t="s">
        <v>187</v>
      </c>
      <c r="D775" s="60" t="s">
        <v>21</v>
      </c>
      <c r="E775" s="61" t="s">
        <v>439</v>
      </c>
      <c r="F775" s="60">
        <v>133.5</v>
      </c>
      <c r="G775" s="61">
        <v>129.8</v>
      </c>
      <c r="H775" s="61">
        <v>135.5</v>
      </c>
      <c r="I775" s="61">
        <v>137.5</v>
      </c>
      <c r="J775" s="61">
        <v>139.5</v>
      </c>
      <c r="K775" s="61">
        <v>135.5</v>
      </c>
      <c r="L775" s="65">
        <f t="shared" si="71"/>
        <v>749.0636704119851</v>
      </c>
      <c r="M775" s="66">
        <f t="shared" si="72"/>
        <v>1498.1273408239701</v>
      </c>
      <c r="N775" s="67">
        <f t="shared" si="73"/>
        <v>1.4981273408239701</v>
      </c>
    </row>
    <row r="776" spans="1:14" s="1" customFormat="1" ht="15.75">
      <c r="A776" s="63">
        <v>7</v>
      </c>
      <c r="B776" s="64">
        <v>43088</v>
      </c>
      <c r="C776" s="60" t="s">
        <v>187</v>
      </c>
      <c r="D776" s="60" t="s">
        <v>21</v>
      </c>
      <c r="E776" s="61" t="s">
        <v>441</v>
      </c>
      <c r="F776" s="60">
        <v>420</v>
      </c>
      <c r="G776" s="61">
        <v>410</v>
      </c>
      <c r="H776" s="61">
        <v>425</v>
      </c>
      <c r="I776" s="61">
        <v>430</v>
      </c>
      <c r="J776" s="61">
        <v>435</v>
      </c>
      <c r="K776" s="61">
        <v>425</v>
      </c>
      <c r="L776" s="65">
        <f t="shared" si="71"/>
        <v>238.0952380952381</v>
      </c>
      <c r="M776" s="66">
        <f t="shared" si="72"/>
        <v>1190.4761904761906</v>
      </c>
      <c r="N776" s="67">
        <f t="shared" si="73"/>
        <v>1.1904761904761905</v>
      </c>
    </row>
    <row r="777" spans="1:14" s="1" customFormat="1" ht="15.75">
      <c r="A777" s="63">
        <v>8</v>
      </c>
      <c r="B777" s="64">
        <v>43084</v>
      </c>
      <c r="C777" s="60" t="s">
        <v>187</v>
      </c>
      <c r="D777" s="60" t="s">
        <v>21</v>
      </c>
      <c r="E777" s="61" t="s">
        <v>224</v>
      </c>
      <c r="F777" s="60">
        <v>705</v>
      </c>
      <c r="G777" s="61">
        <v>689</v>
      </c>
      <c r="H777" s="61">
        <v>713</v>
      </c>
      <c r="I777" s="61">
        <v>721</v>
      </c>
      <c r="J777" s="61">
        <v>730</v>
      </c>
      <c r="K777" s="61">
        <v>689</v>
      </c>
      <c r="L777" s="65">
        <f t="shared" si="71"/>
        <v>141.84397163120568</v>
      </c>
      <c r="M777" s="66">
        <f t="shared" si="72"/>
        <v>-2269.503546099291</v>
      </c>
      <c r="N777" s="67">
        <f t="shared" si="73"/>
        <v>-2.269503546099291</v>
      </c>
    </row>
    <row r="778" spans="1:14" s="1" customFormat="1" ht="15.75">
      <c r="A778" s="63">
        <v>9</v>
      </c>
      <c r="B778" s="64">
        <v>43075</v>
      </c>
      <c r="C778" s="60" t="s">
        <v>187</v>
      </c>
      <c r="D778" s="60" t="s">
        <v>21</v>
      </c>
      <c r="E778" s="61" t="s">
        <v>68</v>
      </c>
      <c r="F778" s="1">
        <v>520</v>
      </c>
      <c r="G778" s="61">
        <v>508</v>
      </c>
      <c r="H778" s="61">
        <v>526</v>
      </c>
      <c r="I778" s="61">
        <v>532</v>
      </c>
      <c r="J778" s="61">
        <v>538</v>
      </c>
      <c r="K778" s="61">
        <v>526</v>
      </c>
      <c r="L778" s="65">
        <f t="shared" si="71"/>
        <v>192.30769230769232</v>
      </c>
      <c r="M778" s="66">
        <f t="shared" si="72"/>
        <v>1153.8461538461538</v>
      </c>
      <c r="N778" s="67">
        <f t="shared" si="73"/>
        <v>1.1538461538461537</v>
      </c>
    </row>
    <row r="779" spans="1:14" s="1" customFormat="1" ht="15.75">
      <c r="A779" s="63">
        <v>10</v>
      </c>
      <c r="B779" s="64">
        <v>43073</v>
      </c>
      <c r="C779" s="60" t="s">
        <v>187</v>
      </c>
      <c r="D779" s="60" t="s">
        <v>21</v>
      </c>
      <c r="E779" s="60" t="s">
        <v>81</v>
      </c>
      <c r="F779" s="61">
        <v>150</v>
      </c>
      <c r="G779" s="61">
        <v>145</v>
      </c>
      <c r="H779" s="61">
        <v>153</v>
      </c>
      <c r="I779" s="61">
        <v>156</v>
      </c>
      <c r="J779" s="61">
        <v>159</v>
      </c>
      <c r="K779" s="61">
        <v>145</v>
      </c>
      <c r="L779" s="65">
        <f t="shared" si="71"/>
        <v>666.6666666666666</v>
      </c>
      <c r="M779" s="66">
        <f t="shared" si="72"/>
        <v>-3333.333333333333</v>
      </c>
      <c r="N779" s="67">
        <f t="shared" si="73"/>
        <v>-3.3333333333333335</v>
      </c>
    </row>
    <row r="780" spans="1:14" ht="15.75">
      <c r="A780" s="13" t="s">
        <v>26</v>
      </c>
      <c r="B780" s="14"/>
      <c r="C780" s="15"/>
      <c r="D780" s="16"/>
      <c r="E780" s="17"/>
      <c r="F780" s="17"/>
      <c r="G780" s="18"/>
      <c r="H780" s="19"/>
      <c r="I780" s="19"/>
      <c r="J780" s="19"/>
      <c r="K780" s="20"/>
      <c r="L780" s="21"/>
      <c r="M780" s="1"/>
      <c r="N780" s="75"/>
    </row>
    <row r="781" spans="1:14" ht="15.75">
      <c r="A781" s="13" t="s">
        <v>27</v>
      </c>
      <c r="B781" s="23"/>
      <c r="C781" s="15"/>
      <c r="D781" s="16"/>
      <c r="E781" s="17"/>
      <c r="F781" s="17"/>
      <c r="G781" s="18"/>
      <c r="H781" s="17"/>
      <c r="I781" s="17"/>
      <c r="J781" s="17"/>
      <c r="K781" s="20"/>
      <c r="L781" s="21"/>
      <c r="M781" s="1"/>
      <c r="N781" s="1"/>
    </row>
    <row r="782" spans="1:14" ht="15.75">
      <c r="A782" s="13" t="s">
        <v>27</v>
      </c>
      <c r="B782" s="23"/>
      <c r="C782" s="24"/>
      <c r="D782" s="25"/>
      <c r="E782" s="26"/>
      <c r="F782" s="26"/>
      <c r="G782" s="27"/>
      <c r="H782" s="26"/>
      <c r="I782" s="26"/>
      <c r="J782" s="26"/>
      <c r="K782" s="26"/>
      <c r="L782" s="21"/>
      <c r="M782" s="21"/>
      <c r="N782" s="21"/>
    </row>
    <row r="783" spans="3:9" ht="16.5" thickBot="1">
      <c r="C783" s="26"/>
      <c r="D783" s="26"/>
      <c r="E783" s="26"/>
      <c r="F783" s="29"/>
      <c r="G783" s="30"/>
      <c r="H783" s="31" t="s">
        <v>28</v>
      </c>
      <c r="I783" s="31"/>
    </row>
    <row r="784" spans="3:9" ht="15.75">
      <c r="C784" s="119" t="s">
        <v>29</v>
      </c>
      <c r="D784" s="119"/>
      <c r="E784" s="33">
        <v>10</v>
      </c>
      <c r="F784" s="34">
        <f>F785+F786+F787+F788+F789+F790</f>
        <v>100</v>
      </c>
      <c r="G784" s="35">
        <v>10</v>
      </c>
      <c r="H784" s="36">
        <f>G785/G784%</f>
        <v>80</v>
      </c>
      <c r="I784" s="36"/>
    </row>
    <row r="785" spans="3:9" ht="15.75">
      <c r="C785" s="115" t="s">
        <v>30</v>
      </c>
      <c r="D785" s="115"/>
      <c r="E785" s="37">
        <v>8</v>
      </c>
      <c r="F785" s="38">
        <f>(E785/E784)*100</f>
        <v>80</v>
      </c>
      <c r="G785" s="35">
        <v>8</v>
      </c>
      <c r="H785" s="32"/>
      <c r="I785" s="32"/>
    </row>
    <row r="786" spans="3:9" ht="15.75">
      <c r="C786" s="115" t="s">
        <v>32</v>
      </c>
      <c r="D786" s="115"/>
      <c r="E786" s="37">
        <v>0</v>
      </c>
      <c r="F786" s="38">
        <f>(E786/E784)*100</f>
        <v>0</v>
      </c>
      <c r="G786" s="40"/>
      <c r="H786" s="35"/>
      <c r="I786" s="35"/>
    </row>
    <row r="787" spans="3:9" ht="15.75">
      <c r="C787" s="115" t="s">
        <v>33</v>
      </c>
      <c r="D787" s="115"/>
      <c r="E787" s="37">
        <v>0</v>
      </c>
      <c r="F787" s="38">
        <f>(E787/E784)*100</f>
        <v>0</v>
      </c>
      <c r="G787" s="40"/>
      <c r="H787" s="35"/>
      <c r="I787" s="35"/>
    </row>
    <row r="788" spans="3:9" ht="15.75">
      <c r="C788" s="115" t="s">
        <v>34</v>
      </c>
      <c r="D788" s="115"/>
      <c r="E788" s="37">
        <v>2</v>
      </c>
      <c r="F788" s="38">
        <f>(E788/E784)*100</f>
        <v>20</v>
      </c>
      <c r="G788" s="40"/>
      <c r="H788" s="26" t="s">
        <v>35</v>
      </c>
      <c r="I788" s="26"/>
    </row>
    <row r="789" spans="3:9" ht="15.75">
      <c r="C789" s="115" t="s">
        <v>36</v>
      </c>
      <c r="D789" s="115"/>
      <c r="E789" s="37">
        <v>0</v>
      </c>
      <c r="F789" s="38">
        <f>(E789/E784)*100</f>
        <v>0</v>
      </c>
      <c r="G789" s="40"/>
      <c r="H789" s="26"/>
      <c r="I789" s="26"/>
    </row>
    <row r="790" spans="3:9" ht="16.5" thickBot="1">
      <c r="C790" s="116" t="s">
        <v>37</v>
      </c>
      <c r="D790" s="116"/>
      <c r="E790" s="42"/>
      <c r="F790" s="43">
        <f>(E790/E784)*100</f>
        <v>0</v>
      </c>
      <c r="G790" s="40"/>
      <c r="H790" s="26"/>
      <c r="I790" s="26"/>
    </row>
    <row r="791" spans="1:14" ht="15.75">
      <c r="A791" s="45" t="s">
        <v>38</v>
      </c>
      <c r="B791" s="14"/>
      <c r="C791" s="15"/>
      <c r="D791" s="15"/>
      <c r="E791" s="17"/>
      <c r="F791" s="17"/>
      <c r="G791" s="46"/>
      <c r="H791" s="47"/>
      <c r="I791" s="47"/>
      <c r="J791" s="47"/>
      <c r="K791" s="17"/>
      <c r="L791" s="21"/>
      <c r="M791" s="44"/>
      <c r="N791" s="44"/>
    </row>
    <row r="792" spans="1:14" ht="15.75">
      <c r="A792" s="16" t="s">
        <v>39</v>
      </c>
      <c r="B792" s="14"/>
      <c r="C792" s="48"/>
      <c r="D792" s="49"/>
      <c r="E792" s="50"/>
      <c r="F792" s="47"/>
      <c r="G792" s="46"/>
      <c r="H792" s="47"/>
      <c r="I792" s="47"/>
      <c r="J792" s="47"/>
      <c r="K792" s="17"/>
      <c r="L792" s="21"/>
      <c r="M792" s="28"/>
      <c r="N792" s="28"/>
    </row>
    <row r="793" spans="1:14" ht="15.75">
      <c r="A793" s="16" t="s">
        <v>40</v>
      </c>
      <c r="B793" s="14"/>
      <c r="C793" s="15"/>
      <c r="D793" s="49"/>
      <c r="E793" s="50"/>
      <c r="F793" s="47"/>
      <c r="G793" s="46"/>
      <c r="H793" s="51"/>
      <c r="I793" s="51"/>
      <c r="J793" s="51"/>
      <c r="K793" s="17"/>
      <c r="L793" s="21"/>
      <c r="M793" s="21"/>
      <c r="N793" s="21"/>
    </row>
    <row r="794" spans="1:14" ht="15.75">
      <c r="A794" s="16" t="s">
        <v>41</v>
      </c>
      <c r="B794" s="48"/>
      <c r="C794" s="15"/>
      <c r="D794" s="49"/>
      <c r="E794" s="50"/>
      <c r="F794" s="47"/>
      <c r="G794" s="52"/>
      <c r="H794" s="51"/>
      <c r="I794" s="51"/>
      <c r="J794" s="51"/>
      <c r="K794" s="17"/>
      <c r="L794" s="21"/>
      <c r="M794" s="21"/>
      <c r="N794" s="21"/>
    </row>
    <row r="795" spans="1:14" ht="15.75">
      <c r="A795" s="16" t="s">
        <v>42</v>
      </c>
      <c r="B795" s="39"/>
      <c r="C795" s="15"/>
      <c r="D795" s="53"/>
      <c r="E795" s="47"/>
      <c r="F795" s="47"/>
      <c r="G795" s="52"/>
      <c r="H795" s="51"/>
      <c r="I795" s="51"/>
      <c r="J795" s="51"/>
      <c r="K795" s="47"/>
      <c r="L795" s="21"/>
      <c r="M795" s="21"/>
      <c r="N795" s="21"/>
    </row>
    <row r="796" spans="1:14" ht="15.75">
      <c r="A796" s="16" t="s">
        <v>42</v>
      </c>
      <c r="B796" s="39"/>
      <c r="C796" s="15"/>
      <c r="D796" s="53"/>
      <c r="E796" s="47"/>
      <c r="F796" s="47"/>
      <c r="G796" s="52"/>
      <c r="H796" s="51"/>
      <c r="I796" s="51"/>
      <c r="J796" s="51"/>
      <c r="K796" s="47"/>
      <c r="L796" s="21"/>
      <c r="M796" s="21"/>
      <c r="N796" s="21"/>
    </row>
    <row r="797" ht="15.75" customHeight="1" thickBot="1"/>
    <row r="798" spans="1:14" ht="15.75" customHeight="1" thickBot="1">
      <c r="A798" s="124" t="s">
        <v>0</v>
      </c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</row>
    <row r="799" spans="1:14" ht="15" customHeight="1" thickBot="1">
      <c r="A799" s="124"/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</row>
    <row r="800" spans="1:14" ht="15">
      <c r="A800" s="124"/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</row>
    <row r="801" spans="1:14" ht="15.75">
      <c r="A801" s="125" t="s">
        <v>1</v>
      </c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</row>
    <row r="802" spans="1:14" ht="15.75">
      <c r="A802" s="125" t="s">
        <v>2</v>
      </c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</row>
    <row r="803" spans="1:14" ht="16.5" thickBot="1">
      <c r="A803" s="126" t="s">
        <v>3</v>
      </c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</row>
    <row r="804" spans="1:14" ht="15.75">
      <c r="A804" s="127" t="s">
        <v>392</v>
      </c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</row>
    <row r="805" spans="1:14" ht="15" customHeight="1">
      <c r="A805" s="127" t="s">
        <v>5</v>
      </c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</row>
    <row r="806" spans="1:14" ht="15" customHeight="1">
      <c r="A806" s="122" t="s">
        <v>6</v>
      </c>
      <c r="B806" s="117" t="s">
        <v>7</v>
      </c>
      <c r="C806" s="117" t="s">
        <v>8</v>
      </c>
      <c r="D806" s="122" t="s">
        <v>9</v>
      </c>
      <c r="E806" s="117" t="s">
        <v>10</v>
      </c>
      <c r="F806" s="117" t="s">
        <v>11</v>
      </c>
      <c r="G806" s="117" t="s">
        <v>12</v>
      </c>
      <c r="H806" s="117" t="s">
        <v>13</v>
      </c>
      <c r="I806" s="117" t="s">
        <v>14</v>
      </c>
      <c r="J806" s="117" t="s">
        <v>15</v>
      </c>
      <c r="K806" s="120" t="s">
        <v>16</v>
      </c>
      <c r="L806" s="117" t="s">
        <v>17</v>
      </c>
      <c r="M806" s="117" t="s">
        <v>18</v>
      </c>
      <c r="N806" s="117" t="s">
        <v>19</v>
      </c>
    </row>
    <row r="807" spans="1:14" ht="15">
      <c r="A807" s="122"/>
      <c r="B807" s="117"/>
      <c r="C807" s="117"/>
      <c r="D807" s="122"/>
      <c r="E807" s="117"/>
      <c r="F807" s="117"/>
      <c r="G807" s="117"/>
      <c r="H807" s="117"/>
      <c r="I807" s="117"/>
      <c r="J807" s="117"/>
      <c r="K807" s="120"/>
      <c r="L807" s="117"/>
      <c r="M807" s="117"/>
      <c r="N807" s="117"/>
    </row>
    <row r="808" spans="1:14" s="1" customFormat="1" ht="15.75">
      <c r="A808" s="63">
        <v>1</v>
      </c>
      <c r="B808" s="64">
        <v>43067</v>
      </c>
      <c r="C808" s="60" t="s">
        <v>187</v>
      </c>
      <c r="D808" s="60" t="s">
        <v>21</v>
      </c>
      <c r="E808" s="60" t="s">
        <v>420</v>
      </c>
      <c r="F808" s="61">
        <v>120</v>
      </c>
      <c r="G808" s="61">
        <v>117</v>
      </c>
      <c r="H808" s="61">
        <v>123</v>
      </c>
      <c r="I808" s="61">
        <v>126</v>
      </c>
      <c r="J808" s="61">
        <v>129</v>
      </c>
      <c r="K808" s="61">
        <v>122</v>
      </c>
      <c r="L808" s="65">
        <f aca="true" t="shared" si="74" ref="L808:L814">100000/F808</f>
        <v>833.3333333333334</v>
      </c>
      <c r="M808" s="66">
        <f aca="true" t="shared" si="75" ref="M808:M814">IF(D808="BUY",(K808-F808)*(L808),(F808-K808)*(L808))</f>
        <v>1666.6666666666667</v>
      </c>
      <c r="N808" s="67">
        <f aca="true" t="shared" si="76" ref="N808:N814">M808/(L808)/F808%</f>
        <v>1.6666666666666667</v>
      </c>
    </row>
    <row r="809" spans="1:14" s="1" customFormat="1" ht="15.75">
      <c r="A809" s="63">
        <v>2</v>
      </c>
      <c r="B809" s="64">
        <v>43066</v>
      </c>
      <c r="C809" s="60" t="s">
        <v>187</v>
      </c>
      <c r="D809" s="60" t="s">
        <v>21</v>
      </c>
      <c r="E809" s="60" t="s">
        <v>419</v>
      </c>
      <c r="F809" s="61">
        <v>213</v>
      </c>
      <c r="G809" s="61">
        <v>207</v>
      </c>
      <c r="H809" s="61">
        <v>217</v>
      </c>
      <c r="I809" s="61">
        <v>220</v>
      </c>
      <c r="J809" s="61">
        <v>223</v>
      </c>
      <c r="K809" s="61">
        <v>223</v>
      </c>
      <c r="L809" s="65">
        <f>100000/F809</f>
        <v>469.4835680751174</v>
      </c>
      <c r="M809" s="66">
        <f t="shared" si="75"/>
        <v>4694.835680751174</v>
      </c>
      <c r="N809" s="67">
        <f t="shared" si="76"/>
        <v>4.694835680751174</v>
      </c>
    </row>
    <row r="810" spans="1:14" s="1" customFormat="1" ht="15.75">
      <c r="A810" s="63">
        <v>3</v>
      </c>
      <c r="B810" s="64">
        <v>43060</v>
      </c>
      <c r="C810" s="60" t="s">
        <v>187</v>
      </c>
      <c r="D810" s="60" t="s">
        <v>21</v>
      </c>
      <c r="E810" s="60" t="s">
        <v>398</v>
      </c>
      <c r="F810" s="61">
        <v>173</v>
      </c>
      <c r="G810" s="61">
        <v>167</v>
      </c>
      <c r="H810" s="61">
        <v>176</v>
      </c>
      <c r="I810" s="61">
        <v>179</v>
      </c>
      <c r="J810" s="61">
        <v>182</v>
      </c>
      <c r="K810" s="61">
        <v>176</v>
      </c>
      <c r="L810" s="65">
        <f t="shared" si="74"/>
        <v>578.0346820809249</v>
      </c>
      <c r="M810" s="66">
        <f t="shared" si="75"/>
        <v>1734.1040462427745</v>
      </c>
      <c r="N810" s="67">
        <f t="shared" si="76"/>
        <v>1.7341040462427746</v>
      </c>
    </row>
    <row r="811" spans="1:14" s="1" customFormat="1" ht="15.75">
      <c r="A811" s="63">
        <v>4</v>
      </c>
      <c r="B811" s="64">
        <v>43059</v>
      </c>
      <c r="C811" s="60" t="s">
        <v>187</v>
      </c>
      <c r="D811" s="60" t="s">
        <v>21</v>
      </c>
      <c r="E811" s="60" t="s">
        <v>118</v>
      </c>
      <c r="F811" s="61">
        <v>275</v>
      </c>
      <c r="G811" s="61">
        <v>270</v>
      </c>
      <c r="H811" s="61">
        <v>278</v>
      </c>
      <c r="I811" s="61">
        <v>281</v>
      </c>
      <c r="J811" s="61">
        <v>284</v>
      </c>
      <c r="K811" s="61">
        <v>278</v>
      </c>
      <c r="L811" s="65">
        <f t="shared" si="74"/>
        <v>363.6363636363636</v>
      </c>
      <c r="M811" s="66">
        <f t="shared" si="75"/>
        <v>1090.909090909091</v>
      </c>
      <c r="N811" s="67">
        <f t="shared" si="76"/>
        <v>1.090909090909091</v>
      </c>
    </row>
    <row r="812" spans="1:14" s="1" customFormat="1" ht="15.75">
      <c r="A812" s="63">
        <v>5</v>
      </c>
      <c r="B812" s="64">
        <v>43054</v>
      </c>
      <c r="C812" s="60" t="s">
        <v>187</v>
      </c>
      <c r="D812" s="60" t="s">
        <v>21</v>
      </c>
      <c r="E812" s="60" t="s">
        <v>408</v>
      </c>
      <c r="F812" s="61">
        <v>277</v>
      </c>
      <c r="G812" s="61">
        <v>271</v>
      </c>
      <c r="H812" s="61">
        <v>280</v>
      </c>
      <c r="I812" s="61">
        <v>283</v>
      </c>
      <c r="J812" s="61">
        <v>286</v>
      </c>
      <c r="K812" s="61">
        <v>280</v>
      </c>
      <c r="L812" s="65">
        <f t="shared" si="74"/>
        <v>361.01083032490976</v>
      </c>
      <c r="M812" s="66">
        <f t="shared" si="75"/>
        <v>1083.0324909747292</v>
      </c>
      <c r="N812" s="67">
        <f t="shared" si="76"/>
        <v>1.083032490974729</v>
      </c>
    </row>
    <row r="813" spans="1:14" s="1" customFormat="1" ht="15.75">
      <c r="A813" s="63">
        <v>6</v>
      </c>
      <c r="B813" s="64">
        <v>43049</v>
      </c>
      <c r="C813" s="60" t="s">
        <v>187</v>
      </c>
      <c r="D813" s="60" t="s">
        <v>21</v>
      </c>
      <c r="E813" s="60" t="s">
        <v>254</v>
      </c>
      <c r="F813" s="61">
        <v>334</v>
      </c>
      <c r="G813" s="61">
        <v>326</v>
      </c>
      <c r="H813" s="61">
        <v>338</v>
      </c>
      <c r="I813" s="61">
        <v>342</v>
      </c>
      <c r="J813" s="61">
        <v>346</v>
      </c>
      <c r="K813" s="61">
        <v>342</v>
      </c>
      <c r="L813" s="65">
        <f t="shared" si="74"/>
        <v>299.4011976047904</v>
      </c>
      <c r="M813" s="66">
        <f t="shared" si="75"/>
        <v>2395.2095808383233</v>
      </c>
      <c r="N813" s="67">
        <f t="shared" si="76"/>
        <v>2.3952095808383236</v>
      </c>
    </row>
    <row r="814" spans="1:14" s="1" customFormat="1" ht="15.75">
      <c r="A814" s="63">
        <v>7</v>
      </c>
      <c r="B814" s="64">
        <v>43048</v>
      </c>
      <c r="C814" s="60" t="s">
        <v>187</v>
      </c>
      <c r="D814" s="60" t="s">
        <v>21</v>
      </c>
      <c r="E814" s="60" t="s">
        <v>224</v>
      </c>
      <c r="F814" s="61">
        <v>648</v>
      </c>
      <c r="G814" s="61">
        <v>636</v>
      </c>
      <c r="H814" s="61">
        <v>655</v>
      </c>
      <c r="I814" s="61">
        <v>662</v>
      </c>
      <c r="J814" s="61">
        <v>668</v>
      </c>
      <c r="K814" s="61">
        <v>668</v>
      </c>
      <c r="L814" s="65">
        <f t="shared" si="74"/>
        <v>154.320987654321</v>
      </c>
      <c r="M814" s="66">
        <f t="shared" si="75"/>
        <v>3086.41975308642</v>
      </c>
      <c r="N814" s="67">
        <f t="shared" si="76"/>
        <v>3.0864197530864197</v>
      </c>
    </row>
    <row r="815" spans="1:14" s="1" customFormat="1" ht="15.75">
      <c r="A815" s="63">
        <v>8</v>
      </c>
      <c r="B815" s="64">
        <v>43048</v>
      </c>
      <c r="C815" s="60" t="s">
        <v>187</v>
      </c>
      <c r="D815" s="60" t="s">
        <v>21</v>
      </c>
      <c r="E815" s="60" t="s">
        <v>296</v>
      </c>
      <c r="F815" s="61">
        <v>180</v>
      </c>
      <c r="G815" s="61">
        <v>174</v>
      </c>
      <c r="H815" s="61">
        <v>183</v>
      </c>
      <c r="I815" s="61">
        <v>186</v>
      </c>
      <c r="J815" s="61">
        <v>189</v>
      </c>
      <c r="K815" s="61">
        <v>183</v>
      </c>
      <c r="L815" s="65">
        <f aca="true" t="shared" si="77" ref="L815:L820">100000/F815</f>
        <v>555.5555555555555</v>
      </c>
      <c r="M815" s="66">
        <f aca="true" t="shared" si="78" ref="M815:M820">IF(D815="BUY",(K815-F815)*(L815),(F815-K815)*(L815))</f>
        <v>1666.6666666666665</v>
      </c>
      <c r="N815" s="67">
        <f aca="true" t="shared" si="79" ref="N815:N820">M815/(L815)/F815%</f>
        <v>1.6666666666666665</v>
      </c>
    </row>
    <row r="816" spans="1:14" s="1" customFormat="1" ht="15.75">
      <c r="A816" s="63">
        <v>9</v>
      </c>
      <c r="B816" s="64">
        <v>43047</v>
      </c>
      <c r="C816" s="60" t="s">
        <v>187</v>
      </c>
      <c r="D816" s="60" t="s">
        <v>21</v>
      </c>
      <c r="E816" s="60" t="s">
        <v>403</v>
      </c>
      <c r="F816" s="61">
        <v>196</v>
      </c>
      <c r="G816" s="61">
        <v>190</v>
      </c>
      <c r="H816" s="61">
        <v>199</v>
      </c>
      <c r="I816" s="61">
        <v>202</v>
      </c>
      <c r="J816" s="61">
        <v>205</v>
      </c>
      <c r="K816" s="61">
        <v>202</v>
      </c>
      <c r="L816" s="65">
        <f t="shared" si="77"/>
        <v>510.2040816326531</v>
      </c>
      <c r="M816" s="66">
        <f t="shared" si="78"/>
        <v>3061.2244897959185</v>
      </c>
      <c r="N816" s="67">
        <f t="shared" si="79"/>
        <v>3.061224489795918</v>
      </c>
    </row>
    <row r="817" spans="1:14" s="1" customFormat="1" ht="15.75">
      <c r="A817" s="63">
        <v>10</v>
      </c>
      <c r="B817" s="64">
        <v>43047</v>
      </c>
      <c r="C817" s="60" t="s">
        <v>187</v>
      </c>
      <c r="D817" s="60" t="s">
        <v>21</v>
      </c>
      <c r="E817" s="60" t="s">
        <v>145</v>
      </c>
      <c r="F817" s="61">
        <v>230</v>
      </c>
      <c r="G817" s="61">
        <v>222</v>
      </c>
      <c r="H817" s="61">
        <v>234</v>
      </c>
      <c r="I817" s="61">
        <v>238</v>
      </c>
      <c r="J817" s="61">
        <v>242</v>
      </c>
      <c r="K817" s="61">
        <v>242</v>
      </c>
      <c r="L817" s="65">
        <f t="shared" si="77"/>
        <v>434.7826086956522</v>
      </c>
      <c r="M817" s="66">
        <f t="shared" si="78"/>
        <v>5217.391304347826</v>
      </c>
      <c r="N817" s="67">
        <f t="shared" si="79"/>
        <v>5.217391304347826</v>
      </c>
    </row>
    <row r="818" spans="1:14" s="1" customFormat="1" ht="15.75">
      <c r="A818" s="63">
        <v>11</v>
      </c>
      <c r="B818" s="64">
        <v>43045</v>
      </c>
      <c r="C818" s="60" t="s">
        <v>187</v>
      </c>
      <c r="D818" s="60" t="s">
        <v>21</v>
      </c>
      <c r="E818" s="60" t="s">
        <v>399</v>
      </c>
      <c r="F818" s="61">
        <v>148</v>
      </c>
      <c r="G818" s="61">
        <v>142</v>
      </c>
      <c r="H818" s="61">
        <v>151</v>
      </c>
      <c r="I818" s="61">
        <v>154</v>
      </c>
      <c r="J818" s="61">
        <v>157</v>
      </c>
      <c r="K818" s="61">
        <v>142</v>
      </c>
      <c r="L818" s="65">
        <f t="shared" si="77"/>
        <v>675.6756756756756</v>
      </c>
      <c r="M818" s="66">
        <f t="shared" si="78"/>
        <v>-4054.0540540540537</v>
      </c>
      <c r="N818" s="67">
        <f t="shared" si="79"/>
        <v>-4.054054054054054</v>
      </c>
    </row>
    <row r="819" spans="1:14" s="1" customFormat="1" ht="15.75">
      <c r="A819" s="63">
        <v>12</v>
      </c>
      <c r="B819" s="64">
        <v>43045</v>
      </c>
      <c r="C819" s="60" t="s">
        <v>187</v>
      </c>
      <c r="D819" s="60" t="s">
        <v>21</v>
      </c>
      <c r="E819" s="60" t="s">
        <v>205</v>
      </c>
      <c r="F819" s="61">
        <v>418</v>
      </c>
      <c r="G819" s="61">
        <v>408</v>
      </c>
      <c r="H819" s="61">
        <v>423</v>
      </c>
      <c r="I819" s="61">
        <v>428</v>
      </c>
      <c r="J819" s="61">
        <v>433</v>
      </c>
      <c r="K819" s="61">
        <v>422.9</v>
      </c>
      <c r="L819" s="65">
        <f t="shared" si="77"/>
        <v>239.23444976076556</v>
      </c>
      <c r="M819" s="66">
        <f t="shared" si="78"/>
        <v>1172.2488038277459</v>
      </c>
      <c r="N819" s="67">
        <f t="shared" si="79"/>
        <v>1.1722488038277459</v>
      </c>
    </row>
    <row r="820" spans="1:14" s="1" customFormat="1" ht="15.75">
      <c r="A820" s="63">
        <v>13</v>
      </c>
      <c r="B820" s="64">
        <v>43040</v>
      </c>
      <c r="C820" s="60" t="s">
        <v>187</v>
      </c>
      <c r="D820" s="60" t="s">
        <v>21</v>
      </c>
      <c r="E820" s="60" t="s">
        <v>396</v>
      </c>
      <c r="F820" s="61">
        <v>230</v>
      </c>
      <c r="G820" s="61">
        <v>222</v>
      </c>
      <c r="H820" s="61">
        <v>234</v>
      </c>
      <c r="I820" s="61">
        <v>238</v>
      </c>
      <c r="J820" s="61">
        <v>242</v>
      </c>
      <c r="K820" s="61">
        <v>222</v>
      </c>
      <c r="L820" s="65">
        <f t="shared" si="77"/>
        <v>434.7826086956522</v>
      </c>
      <c r="M820" s="66">
        <f t="shared" si="78"/>
        <v>-3478.2608695652175</v>
      </c>
      <c r="N820" s="67">
        <f t="shared" si="79"/>
        <v>-3.4782608695652177</v>
      </c>
    </row>
    <row r="821" spans="1:14" ht="15.75">
      <c r="A821" s="63"/>
      <c r="B821" s="64"/>
      <c r="C821" s="60"/>
      <c r="D821" s="60"/>
      <c r="E821" s="60"/>
      <c r="F821" s="61"/>
      <c r="G821" s="61"/>
      <c r="H821" s="61"/>
      <c r="I821" s="61"/>
      <c r="J821" s="61"/>
      <c r="K821" s="61"/>
      <c r="L821" s="65"/>
      <c r="M821" s="66"/>
      <c r="N821" s="67"/>
    </row>
    <row r="823" spans="1:14" ht="15.75">
      <c r="A823" s="13" t="s">
        <v>26</v>
      </c>
      <c r="B823" s="14"/>
      <c r="C823" s="15"/>
      <c r="D823" s="16"/>
      <c r="E823" s="17"/>
      <c r="F823" s="17"/>
      <c r="G823" s="18"/>
      <c r="H823" s="19"/>
      <c r="I823" s="19"/>
      <c r="J823" s="19"/>
      <c r="K823" s="20"/>
      <c r="L823" s="21"/>
      <c r="M823" s="1"/>
      <c r="N823" s="22"/>
    </row>
    <row r="824" spans="1:14" ht="15.75">
      <c r="A824" s="13" t="s">
        <v>27</v>
      </c>
      <c r="B824" s="23"/>
      <c r="C824" s="15"/>
      <c r="D824" s="16"/>
      <c r="E824" s="17"/>
      <c r="F824" s="17"/>
      <c r="G824" s="18"/>
      <c r="H824" s="17"/>
      <c r="I824" s="17"/>
      <c r="J824" s="17"/>
      <c r="K824" s="20"/>
      <c r="L824" s="21"/>
      <c r="M824" s="1"/>
      <c r="N824" s="1"/>
    </row>
    <row r="825" spans="1:14" ht="15.75">
      <c r="A825" s="13" t="s">
        <v>27</v>
      </c>
      <c r="B825" s="23"/>
      <c r="C825" s="24"/>
      <c r="D825" s="25"/>
      <c r="E825" s="26"/>
      <c r="F825" s="26"/>
      <c r="G825" s="27"/>
      <c r="H825" s="26"/>
      <c r="I825" s="26"/>
      <c r="J825" s="26"/>
      <c r="K825" s="26"/>
      <c r="L825" s="21"/>
      <c r="M825" s="21"/>
      <c r="N825" s="21"/>
    </row>
    <row r="826" spans="3:9" ht="16.5" thickBot="1">
      <c r="C826" s="26"/>
      <c r="D826" s="26"/>
      <c r="E826" s="26"/>
      <c r="F826" s="29"/>
      <c r="G826" s="30"/>
      <c r="H826" s="31" t="s">
        <v>28</v>
      </c>
      <c r="I826" s="31"/>
    </row>
    <row r="827" spans="3:9" ht="15.75">
      <c r="C827" s="119" t="s">
        <v>29</v>
      </c>
      <c r="D827" s="119"/>
      <c r="E827" s="33">
        <v>13</v>
      </c>
      <c r="F827" s="34">
        <f>F828+F829+F830+F831+F832+F833</f>
        <v>100</v>
      </c>
      <c r="G827" s="35">
        <v>13</v>
      </c>
      <c r="H827" s="36">
        <f>G828/G827%</f>
        <v>84.61538461538461</v>
      </c>
      <c r="I827" s="36"/>
    </row>
    <row r="828" spans="3:9" ht="15.75">
      <c r="C828" s="115" t="s">
        <v>30</v>
      </c>
      <c r="D828" s="115"/>
      <c r="E828" s="37">
        <v>11</v>
      </c>
      <c r="F828" s="38">
        <f>(E828/E827)*100</f>
        <v>84.61538461538461</v>
      </c>
      <c r="G828" s="35">
        <v>11</v>
      </c>
      <c r="H828" s="32"/>
      <c r="I828" s="32"/>
    </row>
    <row r="829" spans="3:9" ht="15.75">
      <c r="C829" s="115" t="s">
        <v>32</v>
      </c>
      <c r="D829" s="115"/>
      <c r="E829" s="37">
        <v>0</v>
      </c>
      <c r="F829" s="38">
        <f>(E829/E827)*100</f>
        <v>0</v>
      </c>
      <c r="G829" s="40"/>
      <c r="H829" s="35"/>
      <c r="I829" s="35"/>
    </row>
    <row r="830" spans="3:9" ht="15.75">
      <c r="C830" s="115" t="s">
        <v>33</v>
      </c>
      <c r="D830" s="115"/>
      <c r="E830" s="37">
        <v>0</v>
      </c>
      <c r="F830" s="38">
        <f>(E830/E827)*100</f>
        <v>0</v>
      </c>
      <c r="G830" s="40"/>
      <c r="H830" s="35"/>
      <c r="I830" s="35"/>
    </row>
    <row r="831" spans="3:9" ht="15.75">
      <c r="C831" s="115" t="s">
        <v>34</v>
      </c>
      <c r="D831" s="115"/>
      <c r="E831" s="37">
        <v>2</v>
      </c>
      <c r="F831" s="38">
        <f>(E831/E827)*100</f>
        <v>15.384615384615385</v>
      </c>
      <c r="G831" s="40"/>
      <c r="H831" s="26" t="s">
        <v>35</v>
      </c>
      <c r="I831" s="26"/>
    </row>
    <row r="832" spans="3:9" ht="15.75">
      <c r="C832" s="115" t="s">
        <v>36</v>
      </c>
      <c r="D832" s="115"/>
      <c r="E832" s="37">
        <v>0</v>
      </c>
      <c r="F832" s="38">
        <f>(E832/E827)*100</f>
        <v>0</v>
      </c>
      <c r="G832" s="40"/>
      <c r="H832" s="26"/>
      <c r="I832" s="26"/>
    </row>
    <row r="833" spans="3:9" ht="16.5" thickBot="1">
      <c r="C833" s="116" t="s">
        <v>37</v>
      </c>
      <c r="D833" s="116"/>
      <c r="E833" s="42"/>
      <c r="F833" s="43">
        <f>(E833/E827)*100</f>
        <v>0</v>
      </c>
      <c r="G833" s="40"/>
      <c r="H833" s="26"/>
      <c r="I833" s="26"/>
    </row>
    <row r="834" spans="1:14" ht="15.75">
      <c r="A834" s="45" t="s">
        <v>38</v>
      </c>
      <c r="B834" s="14"/>
      <c r="C834" s="15"/>
      <c r="D834" s="15"/>
      <c r="E834" s="17"/>
      <c r="F834" s="17"/>
      <c r="G834" s="46"/>
      <c r="H834" s="47"/>
      <c r="I834" s="47"/>
      <c r="J834" s="47"/>
      <c r="K834" s="17"/>
      <c r="L834" s="21"/>
      <c r="M834" s="44"/>
      <c r="N834" s="44"/>
    </row>
    <row r="835" spans="1:14" ht="15.75">
      <c r="A835" s="16" t="s">
        <v>39</v>
      </c>
      <c r="B835" s="14"/>
      <c r="C835" s="48"/>
      <c r="D835" s="49"/>
      <c r="E835" s="50"/>
      <c r="F835" s="47"/>
      <c r="G835" s="46"/>
      <c r="H835" s="47"/>
      <c r="I835" s="47"/>
      <c r="J835" s="47"/>
      <c r="K835" s="17"/>
      <c r="L835" s="21"/>
      <c r="M835" s="28"/>
      <c r="N835" s="28"/>
    </row>
    <row r="836" spans="1:14" ht="15.75">
      <c r="A836" s="16" t="s">
        <v>40</v>
      </c>
      <c r="B836" s="14"/>
      <c r="C836" s="15"/>
      <c r="D836" s="49"/>
      <c r="E836" s="50"/>
      <c r="F836" s="47"/>
      <c r="G836" s="46"/>
      <c r="H836" s="51"/>
      <c r="I836" s="51"/>
      <c r="J836" s="51"/>
      <c r="K836" s="17"/>
      <c r="L836" s="21"/>
      <c r="M836" s="21"/>
      <c r="N836" s="21"/>
    </row>
    <row r="837" spans="1:14" ht="15.75">
      <c r="A837" s="16" t="s">
        <v>41</v>
      </c>
      <c r="B837" s="48"/>
      <c r="C837" s="15"/>
      <c r="D837" s="49"/>
      <c r="E837" s="50"/>
      <c r="F837" s="47"/>
      <c r="G837" s="52"/>
      <c r="H837" s="51"/>
      <c r="I837" s="51"/>
      <c r="J837" s="51"/>
      <c r="K837" s="17"/>
      <c r="L837" s="21"/>
      <c r="M837" s="21"/>
      <c r="N837" s="21"/>
    </row>
    <row r="838" spans="1:14" ht="15.75">
      <c r="A838" s="16" t="s">
        <v>42</v>
      </c>
      <c r="B838" s="39"/>
      <c r="C838" s="15"/>
      <c r="D838" s="53"/>
      <c r="E838" s="47"/>
      <c r="F838" s="47"/>
      <c r="G838" s="52"/>
      <c r="H838" s="51"/>
      <c r="I838" s="51"/>
      <c r="J838" s="51"/>
      <c r="K838" s="47"/>
      <c r="L838" s="21"/>
      <c r="M838" s="21"/>
      <c r="N838" s="21"/>
    </row>
    <row r="839" spans="1:14" ht="15.75" customHeight="1" thickBot="1">
      <c r="A839" s="16" t="s">
        <v>42</v>
      </c>
      <c r="B839" s="39"/>
      <c r="C839" s="15"/>
      <c r="D839" s="53"/>
      <c r="E839" s="47"/>
      <c r="F839" s="47"/>
      <c r="G839" s="52"/>
      <c r="H839" s="51"/>
      <c r="I839" s="51"/>
      <c r="J839" s="51"/>
      <c r="K839" s="47"/>
      <c r="L839" s="21"/>
      <c r="M839" s="21"/>
      <c r="N839" s="21"/>
    </row>
    <row r="840" spans="1:14" ht="15.75" customHeight="1" thickBot="1">
      <c r="A840" s="124" t="s">
        <v>0</v>
      </c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</row>
    <row r="841" spans="1:14" ht="15.75" customHeight="1" thickBot="1">
      <c r="A841" s="124"/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</row>
    <row r="842" spans="1:14" ht="15.75" customHeight="1">
      <c r="A842" s="124"/>
      <c r="B842" s="124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</row>
    <row r="843" spans="1:14" ht="15.75" customHeight="1">
      <c r="A843" s="125" t="s">
        <v>1</v>
      </c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</row>
    <row r="844" spans="1:14" ht="15.75" customHeight="1">
      <c r="A844" s="125" t="s">
        <v>2</v>
      </c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</row>
    <row r="845" spans="1:14" ht="15.75" customHeight="1" thickBot="1">
      <c r="A845" s="126" t="s">
        <v>3</v>
      </c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</row>
    <row r="846" spans="1:14" ht="15.75" customHeight="1">
      <c r="A846" s="127" t="s">
        <v>344</v>
      </c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</row>
    <row r="847" spans="1:14" ht="15.75" customHeight="1">
      <c r="A847" s="127" t="s">
        <v>5</v>
      </c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</row>
    <row r="848" spans="1:14" ht="15.75" customHeight="1">
      <c r="A848" s="122" t="s">
        <v>6</v>
      </c>
      <c r="B848" s="117" t="s">
        <v>7</v>
      </c>
      <c r="C848" s="117" t="s">
        <v>8</v>
      </c>
      <c r="D848" s="122" t="s">
        <v>9</v>
      </c>
      <c r="E848" s="117" t="s">
        <v>10</v>
      </c>
      <c r="F848" s="117" t="s">
        <v>11</v>
      </c>
      <c r="G848" s="117" t="s">
        <v>12</v>
      </c>
      <c r="H848" s="117" t="s">
        <v>13</v>
      </c>
      <c r="I848" s="117" t="s">
        <v>14</v>
      </c>
      <c r="J848" s="117" t="s">
        <v>15</v>
      </c>
      <c r="K848" s="120" t="s">
        <v>16</v>
      </c>
      <c r="L848" s="117" t="s">
        <v>17</v>
      </c>
      <c r="M848" s="117" t="s">
        <v>18</v>
      </c>
      <c r="N848" s="117" t="s">
        <v>19</v>
      </c>
    </row>
    <row r="849" spans="1:14" ht="15" customHeight="1">
      <c r="A849" s="122"/>
      <c r="B849" s="117"/>
      <c r="C849" s="117"/>
      <c r="D849" s="122"/>
      <c r="E849" s="117"/>
      <c r="F849" s="117"/>
      <c r="G849" s="117"/>
      <c r="H849" s="117"/>
      <c r="I849" s="117"/>
      <c r="J849" s="117"/>
      <c r="K849" s="120"/>
      <c r="L849" s="117"/>
      <c r="M849" s="117"/>
      <c r="N849" s="117"/>
    </row>
    <row r="850" spans="1:14" s="1" customFormat="1" ht="16.5" customHeight="1">
      <c r="A850" s="63">
        <v>1</v>
      </c>
      <c r="B850" s="64">
        <v>43039</v>
      </c>
      <c r="C850" s="6" t="s">
        <v>244</v>
      </c>
      <c r="D850" s="60" t="s">
        <v>21</v>
      </c>
      <c r="E850" s="60" t="s">
        <v>388</v>
      </c>
      <c r="F850" s="61">
        <v>78</v>
      </c>
      <c r="G850" s="61">
        <v>72</v>
      </c>
      <c r="H850" s="61">
        <v>81</v>
      </c>
      <c r="I850" s="61">
        <v>85</v>
      </c>
      <c r="J850" s="61">
        <v>88</v>
      </c>
      <c r="K850" s="61">
        <v>85</v>
      </c>
      <c r="L850" s="65">
        <f aca="true" t="shared" si="80" ref="L850:L855">100000/F850</f>
        <v>1282.051282051282</v>
      </c>
      <c r="M850" s="66">
        <f>IF(D850="BUY",(K850-F850)*(L850),(F850-K850)*(L850))</f>
        <v>8974.358974358975</v>
      </c>
      <c r="N850" s="67">
        <f>M850/(L850)/F850%</f>
        <v>8.974358974358974</v>
      </c>
    </row>
    <row r="851" spans="1:14" s="1" customFormat="1" ht="16.5" customHeight="1">
      <c r="A851" s="63">
        <v>2</v>
      </c>
      <c r="B851" s="64">
        <v>43039</v>
      </c>
      <c r="C851" s="6" t="s">
        <v>244</v>
      </c>
      <c r="D851" s="60" t="s">
        <v>21</v>
      </c>
      <c r="E851" s="60" t="s">
        <v>389</v>
      </c>
      <c r="F851" s="61">
        <v>2490</v>
      </c>
      <c r="G851" s="61">
        <v>2445</v>
      </c>
      <c r="H851" s="61">
        <v>2515</v>
      </c>
      <c r="I851" s="61">
        <v>2540</v>
      </c>
      <c r="J851" s="61">
        <v>2565</v>
      </c>
      <c r="K851" s="61">
        <v>2445</v>
      </c>
      <c r="L851" s="65">
        <f t="shared" si="80"/>
        <v>40.16064257028113</v>
      </c>
      <c r="M851" s="66">
        <f>IF(D851="BUY",(K851-F851)*(L851),(F851-K851)*(L851))</f>
        <v>-1807.2289156626507</v>
      </c>
      <c r="N851" s="67">
        <f>M851/(L851)/F851%</f>
        <v>-1.8072289156626506</v>
      </c>
    </row>
    <row r="852" spans="1:14" s="1" customFormat="1" ht="16.5" customHeight="1">
      <c r="A852" s="63">
        <v>3</v>
      </c>
      <c r="B852" s="64">
        <v>43038</v>
      </c>
      <c r="C852" s="60" t="s">
        <v>187</v>
      </c>
      <c r="D852" s="60" t="s">
        <v>21</v>
      </c>
      <c r="E852" s="60" t="s">
        <v>247</v>
      </c>
      <c r="F852" s="61">
        <v>276</v>
      </c>
      <c r="G852" s="61">
        <v>270</v>
      </c>
      <c r="H852" s="61">
        <v>279</v>
      </c>
      <c r="I852" s="61">
        <v>282</v>
      </c>
      <c r="J852" s="61">
        <v>285</v>
      </c>
      <c r="K852" s="61">
        <v>270</v>
      </c>
      <c r="L852" s="65">
        <f t="shared" si="80"/>
        <v>362.3188405797101</v>
      </c>
      <c r="M852" s="66">
        <f>IF(D852="BUY",(K852-F852)*(L852),(F852-K852)*(L852))</f>
        <v>-2173.913043478261</v>
      </c>
      <c r="N852" s="67">
        <f>M852/(L852)/F852%</f>
        <v>-2.173913043478261</v>
      </c>
    </row>
    <row r="853" spans="1:14" s="1" customFormat="1" ht="16.5" customHeight="1">
      <c r="A853" s="63">
        <v>4</v>
      </c>
      <c r="B853" s="64">
        <v>43038</v>
      </c>
      <c r="C853" s="60" t="s">
        <v>187</v>
      </c>
      <c r="D853" s="60" t="s">
        <v>21</v>
      </c>
      <c r="E853" s="60" t="s">
        <v>386</v>
      </c>
      <c r="F853" s="61">
        <v>218.5</v>
      </c>
      <c r="G853" s="61">
        <v>210</v>
      </c>
      <c r="H853" s="61">
        <v>223</v>
      </c>
      <c r="I853" s="61">
        <v>227</v>
      </c>
      <c r="J853" s="61">
        <v>231</v>
      </c>
      <c r="K853" s="61">
        <v>223</v>
      </c>
      <c r="L853" s="65">
        <f t="shared" si="80"/>
        <v>457.66590389016017</v>
      </c>
      <c r="M853" s="66">
        <f>IF(D853="BUY",(K853-F853)*(L853),(F853-K853)*(L853))</f>
        <v>2059.4965675057206</v>
      </c>
      <c r="N853" s="67">
        <f>M853/(L853)/F853%</f>
        <v>2.059496567505721</v>
      </c>
    </row>
    <row r="854" spans="1:14" s="1" customFormat="1" ht="16.5" customHeight="1">
      <c r="A854" s="63">
        <v>5</v>
      </c>
      <c r="B854" s="64">
        <v>43033</v>
      </c>
      <c r="C854" s="60" t="s">
        <v>187</v>
      </c>
      <c r="D854" s="60" t="s">
        <v>21</v>
      </c>
      <c r="E854" s="60" t="s">
        <v>366</v>
      </c>
      <c r="F854" s="61">
        <v>513</v>
      </c>
      <c r="G854" s="61">
        <v>503</v>
      </c>
      <c r="H854" s="61">
        <v>518</v>
      </c>
      <c r="I854" s="61">
        <v>523</v>
      </c>
      <c r="J854" s="61">
        <v>528</v>
      </c>
      <c r="K854" s="61">
        <v>518</v>
      </c>
      <c r="L854" s="65">
        <f t="shared" si="80"/>
        <v>194.9317738791423</v>
      </c>
      <c r="M854" s="66">
        <f>IF(D854="BUY",(K854-F854)*(L854),(F854-K854)*(L854))</f>
        <v>974.6588693957115</v>
      </c>
      <c r="N854" s="67">
        <f>M854/(L854)/F854%</f>
        <v>0.9746588693957116</v>
      </c>
    </row>
    <row r="855" spans="1:14" s="1" customFormat="1" ht="16.5" customHeight="1">
      <c r="A855" s="63">
        <v>6</v>
      </c>
      <c r="B855" s="64">
        <v>43032</v>
      </c>
      <c r="C855" s="60" t="s">
        <v>187</v>
      </c>
      <c r="D855" s="60" t="s">
        <v>21</v>
      </c>
      <c r="E855" s="60" t="s">
        <v>377</v>
      </c>
      <c r="F855" s="61">
        <v>215</v>
      </c>
      <c r="G855" s="61">
        <v>210</v>
      </c>
      <c r="H855" s="61">
        <v>218</v>
      </c>
      <c r="I855" s="61">
        <v>221</v>
      </c>
      <c r="J855" s="61">
        <v>224</v>
      </c>
      <c r="K855" s="61">
        <v>218</v>
      </c>
      <c r="L855" s="65">
        <f t="shared" si="80"/>
        <v>465.1162790697674</v>
      </c>
      <c r="M855" s="66">
        <f aca="true" t="shared" si="81" ref="M855:M865">IF(D855="BUY",(K855-F855)*(L855),(F855-K855)*(L855))</f>
        <v>1395.3488372093022</v>
      </c>
      <c r="N855" s="67">
        <f aca="true" t="shared" si="82" ref="N855:N865">M855/(L855)/F855%</f>
        <v>1.3953488372093024</v>
      </c>
    </row>
    <row r="856" spans="1:14" s="1" customFormat="1" ht="16.5" customHeight="1">
      <c r="A856" s="63">
        <v>7</v>
      </c>
      <c r="B856" s="64">
        <v>43031</v>
      </c>
      <c r="C856" s="60" t="s">
        <v>187</v>
      </c>
      <c r="D856" s="60" t="s">
        <v>21</v>
      </c>
      <c r="E856" s="60" t="s">
        <v>289</v>
      </c>
      <c r="F856" s="61">
        <v>148</v>
      </c>
      <c r="G856" s="61">
        <v>142</v>
      </c>
      <c r="H856" s="61">
        <v>151</v>
      </c>
      <c r="I856" s="61">
        <v>154</v>
      </c>
      <c r="J856" s="61">
        <v>157</v>
      </c>
      <c r="K856" s="61">
        <v>154</v>
      </c>
      <c r="L856" s="65">
        <f aca="true" t="shared" si="83" ref="L856:L865">100000/F856</f>
        <v>675.6756756756756</v>
      </c>
      <c r="M856" s="66">
        <f t="shared" si="81"/>
        <v>4054.0540540540537</v>
      </c>
      <c r="N856" s="67">
        <f t="shared" si="82"/>
        <v>4.054054054054054</v>
      </c>
    </row>
    <row r="857" spans="1:14" s="1" customFormat="1" ht="16.5" customHeight="1">
      <c r="A857" s="63">
        <v>8</v>
      </c>
      <c r="B857" s="64">
        <v>43031</v>
      </c>
      <c r="C857" s="60" t="s">
        <v>187</v>
      </c>
      <c r="D857" s="60" t="s">
        <v>21</v>
      </c>
      <c r="E857" s="60" t="s">
        <v>373</v>
      </c>
      <c r="F857" s="61">
        <v>140</v>
      </c>
      <c r="G857" s="61">
        <v>135</v>
      </c>
      <c r="H857" s="61">
        <v>143</v>
      </c>
      <c r="I857" s="61">
        <v>146</v>
      </c>
      <c r="J857" s="61">
        <v>149</v>
      </c>
      <c r="K857" s="61">
        <v>143</v>
      </c>
      <c r="L857" s="65">
        <f t="shared" si="83"/>
        <v>714.2857142857143</v>
      </c>
      <c r="M857" s="66">
        <f t="shared" si="81"/>
        <v>2142.857142857143</v>
      </c>
      <c r="N857" s="67">
        <f t="shared" si="82"/>
        <v>2.142857142857143</v>
      </c>
    </row>
    <row r="858" spans="1:14" s="1" customFormat="1" ht="16.5" customHeight="1">
      <c r="A858" s="63">
        <v>9</v>
      </c>
      <c r="B858" s="64">
        <v>43025</v>
      </c>
      <c r="C858" s="60" t="s">
        <v>187</v>
      </c>
      <c r="D858" s="60" t="s">
        <v>21</v>
      </c>
      <c r="E858" s="60" t="s">
        <v>365</v>
      </c>
      <c r="F858" s="61">
        <v>619</v>
      </c>
      <c r="G858" s="61">
        <v>607</v>
      </c>
      <c r="H858" s="61">
        <v>625</v>
      </c>
      <c r="I858" s="61">
        <v>631</v>
      </c>
      <c r="J858" s="61">
        <v>637</v>
      </c>
      <c r="K858" s="61">
        <v>631</v>
      </c>
      <c r="L858" s="65">
        <f t="shared" si="83"/>
        <v>161.55088852988692</v>
      </c>
      <c r="M858" s="66">
        <f t="shared" si="81"/>
        <v>1938.610662358643</v>
      </c>
      <c r="N858" s="67">
        <f t="shared" si="82"/>
        <v>1.9386106623586428</v>
      </c>
    </row>
    <row r="859" spans="1:14" s="1" customFormat="1" ht="16.5" customHeight="1">
      <c r="A859" s="63">
        <v>10</v>
      </c>
      <c r="B859" s="64">
        <v>43024</v>
      </c>
      <c r="C859" s="60" t="s">
        <v>187</v>
      </c>
      <c r="D859" s="60" t="s">
        <v>21</v>
      </c>
      <c r="E859" s="60" t="s">
        <v>363</v>
      </c>
      <c r="F859" s="61">
        <v>452</v>
      </c>
      <c r="G859" s="61">
        <v>441</v>
      </c>
      <c r="H859" s="61">
        <v>458</v>
      </c>
      <c r="I859" s="61">
        <v>464</v>
      </c>
      <c r="J859" s="61">
        <v>470</v>
      </c>
      <c r="K859" s="61">
        <v>458</v>
      </c>
      <c r="L859" s="65">
        <f t="shared" si="83"/>
        <v>221.23893805309734</v>
      </c>
      <c r="M859" s="66">
        <f t="shared" si="81"/>
        <v>1327.433628318584</v>
      </c>
      <c r="N859" s="67">
        <f t="shared" si="82"/>
        <v>1.327433628318584</v>
      </c>
    </row>
    <row r="860" spans="1:14" s="1" customFormat="1" ht="16.5" customHeight="1">
      <c r="A860" s="63">
        <v>11</v>
      </c>
      <c r="B860" s="64">
        <v>43020</v>
      </c>
      <c r="C860" s="60" t="s">
        <v>187</v>
      </c>
      <c r="D860" s="60" t="s">
        <v>21</v>
      </c>
      <c r="E860" s="60" t="s">
        <v>82</v>
      </c>
      <c r="F860" s="61">
        <v>1001</v>
      </c>
      <c r="G860" s="61">
        <v>980</v>
      </c>
      <c r="H860" s="61">
        <v>1012</v>
      </c>
      <c r="I860" s="61">
        <v>1023</v>
      </c>
      <c r="J860" s="61">
        <v>1034</v>
      </c>
      <c r="K860" s="61">
        <v>1010</v>
      </c>
      <c r="L860" s="65">
        <f t="shared" si="83"/>
        <v>99.9000999000999</v>
      </c>
      <c r="M860" s="66">
        <f t="shared" si="81"/>
        <v>899.1008991008991</v>
      </c>
      <c r="N860" s="67">
        <f t="shared" si="82"/>
        <v>0.8991008991008991</v>
      </c>
    </row>
    <row r="861" spans="1:14" s="1" customFormat="1" ht="16.5" customHeight="1">
      <c r="A861" s="63">
        <v>12</v>
      </c>
      <c r="B861" s="64">
        <v>43019</v>
      </c>
      <c r="C861" s="60" t="s">
        <v>187</v>
      </c>
      <c r="D861" s="60" t="s">
        <v>21</v>
      </c>
      <c r="E861" s="60" t="s">
        <v>22</v>
      </c>
      <c r="F861" s="61">
        <v>256.5</v>
      </c>
      <c r="G861" s="61">
        <v>250</v>
      </c>
      <c r="H861" s="61">
        <v>260</v>
      </c>
      <c r="I861" s="61">
        <v>264</v>
      </c>
      <c r="J861" s="61">
        <v>268</v>
      </c>
      <c r="K861" s="61">
        <v>260</v>
      </c>
      <c r="L861" s="65">
        <f t="shared" si="83"/>
        <v>389.8635477582846</v>
      </c>
      <c r="M861" s="66">
        <f t="shared" si="81"/>
        <v>1364.522417153996</v>
      </c>
      <c r="N861" s="67">
        <f t="shared" si="82"/>
        <v>1.364522417153996</v>
      </c>
    </row>
    <row r="862" spans="1:14" s="1" customFormat="1" ht="15.75">
      <c r="A862" s="63">
        <v>13</v>
      </c>
      <c r="B862" s="64">
        <v>43018</v>
      </c>
      <c r="C862" s="60" t="s">
        <v>187</v>
      </c>
      <c r="D862" s="60" t="s">
        <v>21</v>
      </c>
      <c r="E862" s="60" t="s">
        <v>336</v>
      </c>
      <c r="F862" s="61">
        <v>603</v>
      </c>
      <c r="G862" s="61">
        <v>592</v>
      </c>
      <c r="H862" s="61">
        <v>610</v>
      </c>
      <c r="I862" s="61">
        <v>616</v>
      </c>
      <c r="J862" s="61">
        <v>622</v>
      </c>
      <c r="K862" s="61">
        <v>616</v>
      </c>
      <c r="L862" s="65">
        <f t="shared" si="83"/>
        <v>165.8374792703151</v>
      </c>
      <c r="M862" s="66">
        <f t="shared" si="81"/>
        <v>2155.8872305140962</v>
      </c>
      <c r="N862" s="67">
        <f t="shared" si="82"/>
        <v>2.155887230514096</v>
      </c>
    </row>
    <row r="863" spans="1:14" s="1" customFormat="1" ht="15.75">
      <c r="A863" s="63">
        <v>14</v>
      </c>
      <c r="B863" s="64">
        <v>43014</v>
      </c>
      <c r="C863" s="60" t="s">
        <v>187</v>
      </c>
      <c r="D863" s="60" t="s">
        <v>21</v>
      </c>
      <c r="E863" s="60" t="s">
        <v>349</v>
      </c>
      <c r="F863" s="61">
        <v>608</v>
      </c>
      <c r="G863" s="61">
        <v>596</v>
      </c>
      <c r="H863" s="61">
        <v>615</v>
      </c>
      <c r="I863" s="61">
        <v>622</v>
      </c>
      <c r="J863" s="61">
        <v>629</v>
      </c>
      <c r="K863" s="61">
        <v>622</v>
      </c>
      <c r="L863" s="65">
        <f t="shared" si="83"/>
        <v>164.47368421052633</v>
      </c>
      <c r="M863" s="66">
        <f t="shared" si="81"/>
        <v>2302.631578947369</v>
      </c>
      <c r="N863" s="67">
        <f t="shared" si="82"/>
        <v>2.3026315789473686</v>
      </c>
    </row>
    <row r="864" spans="1:14" s="1" customFormat="1" ht="15.75">
      <c r="A864" s="63">
        <v>15</v>
      </c>
      <c r="B864" s="64">
        <v>43013</v>
      </c>
      <c r="C864" s="60" t="s">
        <v>187</v>
      </c>
      <c r="D864" s="60" t="s">
        <v>21</v>
      </c>
      <c r="E864" s="60" t="s">
        <v>126</v>
      </c>
      <c r="F864" s="61">
        <v>838</v>
      </c>
      <c r="G864" s="61">
        <v>819</v>
      </c>
      <c r="H864" s="61">
        <v>848</v>
      </c>
      <c r="I864" s="61">
        <v>858</v>
      </c>
      <c r="J864" s="61">
        <v>868</v>
      </c>
      <c r="K864" s="61">
        <v>858</v>
      </c>
      <c r="L864" s="65">
        <f t="shared" si="83"/>
        <v>119.33174224343675</v>
      </c>
      <c r="M864" s="66">
        <f t="shared" si="81"/>
        <v>2386.634844868735</v>
      </c>
      <c r="N864" s="67">
        <f t="shared" si="82"/>
        <v>2.386634844868735</v>
      </c>
    </row>
    <row r="865" spans="1:14" ht="15.75" customHeight="1">
      <c r="A865" s="63">
        <v>16</v>
      </c>
      <c r="B865" s="64">
        <v>43012</v>
      </c>
      <c r="C865" s="60" t="s">
        <v>187</v>
      </c>
      <c r="D865" s="60" t="s">
        <v>21</v>
      </c>
      <c r="E865" s="60" t="s">
        <v>341</v>
      </c>
      <c r="F865" s="61">
        <v>175</v>
      </c>
      <c r="G865" s="61">
        <v>170</v>
      </c>
      <c r="H865" s="61">
        <v>178</v>
      </c>
      <c r="I865" s="61">
        <v>182</v>
      </c>
      <c r="J865" s="61">
        <v>185</v>
      </c>
      <c r="K865" s="61">
        <v>178</v>
      </c>
      <c r="L865" s="65">
        <f t="shared" si="83"/>
        <v>571.4285714285714</v>
      </c>
      <c r="M865" s="66">
        <f t="shared" si="81"/>
        <v>1714.2857142857142</v>
      </c>
      <c r="N865" s="67">
        <f t="shared" si="82"/>
        <v>1.7142857142857142</v>
      </c>
    </row>
    <row r="866" ht="15.75" customHeight="1"/>
    <row r="867" spans="1:14" ht="15.75" customHeight="1">
      <c r="A867" s="13" t="s">
        <v>26</v>
      </c>
      <c r="B867" s="14"/>
      <c r="C867" s="15"/>
      <c r="D867" s="16"/>
      <c r="E867" s="17"/>
      <c r="F867" s="17"/>
      <c r="G867" s="18"/>
      <c r="H867" s="19"/>
      <c r="I867" s="19"/>
      <c r="J867" s="19"/>
      <c r="K867" s="20"/>
      <c r="L867" s="21"/>
      <c r="M867" s="1"/>
      <c r="N867" s="22"/>
    </row>
    <row r="868" spans="1:14" ht="15.75" customHeight="1">
      <c r="A868" s="13" t="s">
        <v>27</v>
      </c>
      <c r="B868" s="23"/>
      <c r="C868" s="15"/>
      <c r="D868" s="16"/>
      <c r="E868" s="17"/>
      <c r="F868" s="17"/>
      <c r="G868" s="18"/>
      <c r="H868" s="17"/>
      <c r="I868" s="17"/>
      <c r="J868" s="17"/>
      <c r="K868" s="20"/>
      <c r="L868" s="21"/>
      <c r="M868" s="1"/>
      <c r="N868" s="1"/>
    </row>
    <row r="869" spans="1:14" ht="15.75" customHeight="1">
      <c r="A869" s="13" t="s">
        <v>27</v>
      </c>
      <c r="B869" s="23"/>
      <c r="C869" s="24"/>
      <c r="D869" s="25"/>
      <c r="E869" s="26"/>
      <c r="F869" s="26"/>
      <c r="G869" s="27"/>
      <c r="H869" s="26"/>
      <c r="I869" s="26"/>
      <c r="J869" s="26"/>
      <c r="K869" s="26"/>
      <c r="L869" s="21"/>
      <c r="M869" s="21"/>
      <c r="N869" s="21"/>
    </row>
    <row r="870" spans="3:9" ht="15.75" customHeight="1" thickBot="1">
      <c r="C870" s="26"/>
      <c r="D870" s="26"/>
      <c r="E870" s="26"/>
      <c r="F870" s="29"/>
      <c r="G870" s="30"/>
      <c r="H870" s="31" t="s">
        <v>28</v>
      </c>
      <c r="I870" s="31"/>
    </row>
    <row r="871" spans="3:9" ht="15.75" customHeight="1">
      <c r="C871" s="119" t="s">
        <v>29</v>
      </c>
      <c r="D871" s="119"/>
      <c r="E871" s="33">
        <v>16</v>
      </c>
      <c r="F871" s="34">
        <f>F872+F873+F874+F875+F876+F877</f>
        <v>100</v>
      </c>
      <c r="G871" s="35">
        <v>16</v>
      </c>
      <c r="H871" s="36">
        <f>G872/G871%</f>
        <v>87.5</v>
      </c>
      <c r="I871" s="36"/>
    </row>
    <row r="872" spans="3:9" ht="15.75" customHeight="1">
      <c r="C872" s="115" t="s">
        <v>30</v>
      </c>
      <c r="D872" s="115"/>
      <c r="E872" s="37">
        <v>14</v>
      </c>
      <c r="F872" s="38">
        <f>(E872/E871)*100</f>
        <v>87.5</v>
      </c>
      <c r="G872" s="35">
        <v>14</v>
      </c>
      <c r="H872" s="32"/>
      <c r="I872" s="32"/>
    </row>
    <row r="873" spans="3:9" ht="15.75" customHeight="1">
      <c r="C873" s="115" t="s">
        <v>32</v>
      </c>
      <c r="D873" s="115"/>
      <c r="E873" s="37">
        <v>0</v>
      </c>
      <c r="F873" s="38">
        <f>(E873/E871)*100</f>
        <v>0</v>
      </c>
      <c r="G873" s="40"/>
      <c r="H873" s="35"/>
      <c r="I873" s="35"/>
    </row>
    <row r="874" spans="3:9" ht="15.75" customHeight="1">
      <c r="C874" s="115" t="s">
        <v>33</v>
      </c>
      <c r="D874" s="115"/>
      <c r="E874" s="37">
        <v>0</v>
      </c>
      <c r="F874" s="38">
        <f>(E874/E871)*100</f>
        <v>0</v>
      </c>
      <c r="G874" s="40"/>
      <c r="H874" s="35"/>
      <c r="I874" s="35"/>
    </row>
    <row r="875" spans="3:9" ht="15.75" customHeight="1">
      <c r="C875" s="115" t="s">
        <v>34</v>
      </c>
      <c r="D875" s="115"/>
      <c r="E875" s="37">
        <v>2</v>
      </c>
      <c r="F875" s="38">
        <f>(E875/E871)*100</f>
        <v>12.5</v>
      </c>
      <c r="G875" s="40"/>
      <c r="H875" s="26" t="s">
        <v>35</v>
      </c>
      <c r="I875" s="26"/>
    </row>
    <row r="876" spans="3:9" ht="15.75" customHeight="1">
      <c r="C876" s="115" t="s">
        <v>36</v>
      </c>
      <c r="D876" s="115"/>
      <c r="E876" s="37">
        <v>0</v>
      </c>
      <c r="F876" s="38">
        <f>(E876/E871)*100</f>
        <v>0</v>
      </c>
      <c r="G876" s="40"/>
      <c r="H876" s="26"/>
      <c r="I876" s="26"/>
    </row>
    <row r="877" spans="3:9" ht="15.75" customHeight="1" thickBot="1">
      <c r="C877" s="116" t="s">
        <v>37</v>
      </c>
      <c r="D877" s="116"/>
      <c r="E877" s="42"/>
      <c r="F877" s="43">
        <f>(E877/E871)*100</f>
        <v>0</v>
      </c>
      <c r="G877" s="40"/>
      <c r="H877" s="26"/>
      <c r="I877" s="26"/>
    </row>
    <row r="878" spans="1:14" ht="15.75" customHeight="1">
      <c r="A878" s="45" t="s">
        <v>38</v>
      </c>
      <c r="B878" s="14"/>
      <c r="C878" s="15"/>
      <c r="D878" s="15"/>
      <c r="E878" s="17"/>
      <c r="F878" s="17"/>
      <c r="G878" s="46"/>
      <c r="H878" s="47"/>
      <c r="I878" s="47"/>
      <c r="J878" s="47"/>
      <c r="K878" s="17"/>
      <c r="L878" s="21"/>
      <c r="M878" s="44"/>
      <c r="N878" s="44"/>
    </row>
    <row r="879" spans="1:14" ht="15.75" customHeight="1">
      <c r="A879" s="16" t="s">
        <v>39</v>
      </c>
      <c r="B879" s="14"/>
      <c r="C879" s="48"/>
      <c r="D879" s="49"/>
      <c r="E879" s="50"/>
      <c r="F879" s="47"/>
      <c r="G879" s="46"/>
      <c r="H879" s="47"/>
      <c r="I879" s="47"/>
      <c r="J879" s="47"/>
      <c r="K879" s="17"/>
      <c r="L879" s="21"/>
      <c r="M879" s="28"/>
      <c r="N879" s="28"/>
    </row>
    <row r="880" spans="1:14" ht="15.75" customHeight="1">
      <c r="A880" s="16" t="s">
        <v>40</v>
      </c>
      <c r="B880" s="14"/>
      <c r="C880" s="15"/>
      <c r="D880" s="49"/>
      <c r="E880" s="50"/>
      <c r="F880" s="47"/>
      <c r="G880" s="46"/>
      <c r="H880" s="51"/>
      <c r="I880" s="51"/>
      <c r="J880" s="51"/>
      <c r="K880" s="17"/>
      <c r="L880" s="21"/>
      <c r="M880" s="21"/>
      <c r="N880" s="21"/>
    </row>
    <row r="881" spans="1:14" ht="15.75">
      <c r="A881" s="16" t="s">
        <v>41</v>
      </c>
      <c r="B881" s="48"/>
      <c r="C881" s="15"/>
      <c r="D881" s="49"/>
      <c r="E881" s="50"/>
      <c r="F881" s="47"/>
      <c r="G881" s="52"/>
      <c r="H881" s="51"/>
      <c r="I881" s="51"/>
      <c r="J881" s="51"/>
      <c r="K881" s="17"/>
      <c r="L881" s="21"/>
      <c r="M881" s="21"/>
      <c r="N881" s="21"/>
    </row>
    <row r="882" spans="1:14" ht="15.75">
      <c r="A882" s="16" t="s">
        <v>42</v>
      </c>
      <c r="B882" s="39"/>
      <c r="C882" s="15"/>
      <c r="D882" s="53"/>
      <c r="E882" s="47"/>
      <c r="F882" s="47"/>
      <c r="G882" s="52"/>
      <c r="H882" s="51"/>
      <c r="I882" s="51"/>
      <c r="J882" s="51"/>
      <c r="K882" s="47"/>
      <c r="L882" s="21"/>
      <c r="M882" s="21"/>
      <c r="N882" s="21"/>
    </row>
    <row r="883" spans="1:14" ht="15.75">
      <c r="A883" s="16" t="s">
        <v>42</v>
      </c>
      <c r="B883" s="39"/>
      <c r="C883" s="15"/>
      <c r="D883" s="53"/>
      <c r="E883" s="47"/>
      <c r="F883" s="47"/>
      <c r="G883" s="52"/>
      <c r="H883" s="51"/>
      <c r="I883" s="51"/>
      <c r="J883" s="51"/>
      <c r="K883" s="47"/>
      <c r="L883" s="21"/>
      <c r="M883" s="21"/>
      <c r="N883" s="21"/>
    </row>
    <row r="884" ht="15.75" thickBot="1"/>
    <row r="885" spans="1:14" ht="15.75" thickBot="1">
      <c r="A885" s="124" t="s">
        <v>0</v>
      </c>
      <c r="B885" s="124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</row>
    <row r="886" spans="1:14" ht="15.75" thickBot="1">
      <c r="A886" s="124"/>
      <c r="B886" s="124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</row>
    <row r="887" spans="1:14" ht="15">
      <c r="A887" s="124"/>
      <c r="B887" s="124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</row>
    <row r="888" spans="1:14" ht="15.75">
      <c r="A888" s="125" t="s">
        <v>1</v>
      </c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</row>
    <row r="889" spans="1:14" ht="15.75">
      <c r="A889" s="125" t="s">
        <v>2</v>
      </c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</row>
    <row r="890" spans="1:14" ht="16.5" thickBot="1">
      <c r="A890" s="126" t="s">
        <v>3</v>
      </c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</row>
    <row r="891" spans="1:14" ht="15.75">
      <c r="A891" s="127" t="s">
        <v>301</v>
      </c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</row>
    <row r="892" spans="1:14" ht="15.75">
      <c r="A892" s="127" t="s">
        <v>5</v>
      </c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</row>
    <row r="893" spans="1:14" ht="15">
      <c r="A893" s="122" t="s">
        <v>6</v>
      </c>
      <c r="B893" s="117" t="s">
        <v>7</v>
      </c>
      <c r="C893" s="117" t="s">
        <v>8</v>
      </c>
      <c r="D893" s="122" t="s">
        <v>9</v>
      </c>
      <c r="E893" s="117" t="s">
        <v>10</v>
      </c>
      <c r="F893" s="117" t="s">
        <v>11</v>
      </c>
      <c r="G893" s="117" t="s">
        <v>12</v>
      </c>
      <c r="H893" s="117" t="s">
        <v>13</v>
      </c>
      <c r="I893" s="117" t="s">
        <v>14</v>
      </c>
      <c r="J893" s="117" t="s">
        <v>15</v>
      </c>
      <c r="K893" s="120" t="s">
        <v>16</v>
      </c>
      <c r="L893" s="117" t="s">
        <v>17</v>
      </c>
      <c r="M893" s="117" t="s">
        <v>18</v>
      </c>
      <c r="N893" s="117" t="s">
        <v>19</v>
      </c>
    </row>
    <row r="894" spans="1:14" ht="15">
      <c r="A894" s="122"/>
      <c r="B894" s="117"/>
      <c r="C894" s="117"/>
      <c r="D894" s="122"/>
      <c r="E894" s="117"/>
      <c r="F894" s="117"/>
      <c r="G894" s="117"/>
      <c r="H894" s="117"/>
      <c r="I894" s="117"/>
      <c r="J894" s="117"/>
      <c r="K894" s="120"/>
      <c r="L894" s="117"/>
      <c r="M894" s="117"/>
      <c r="N894" s="117"/>
    </row>
    <row r="895" spans="1:14" s="1" customFormat="1" ht="16.5" customHeight="1">
      <c r="A895" s="63">
        <v>1</v>
      </c>
      <c r="B895" s="64">
        <v>43006</v>
      </c>
      <c r="C895" s="60" t="s">
        <v>187</v>
      </c>
      <c r="D895" s="60" t="s">
        <v>21</v>
      </c>
      <c r="E895" s="60" t="s">
        <v>337</v>
      </c>
      <c r="F895" s="61">
        <v>232</v>
      </c>
      <c r="G895" s="61">
        <v>227</v>
      </c>
      <c r="H895" s="61">
        <v>235</v>
      </c>
      <c r="I895" s="61">
        <v>238</v>
      </c>
      <c r="J895" s="61">
        <v>241</v>
      </c>
      <c r="K895" s="61">
        <v>235</v>
      </c>
      <c r="L895" s="65">
        <f aca="true" t="shared" si="84" ref="L895:L901">100000/F895</f>
        <v>431.0344827586207</v>
      </c>
      <c r="M895" s="66">
        <f aca="true" t="shared" si="85" ref="M895:M901">IF(D895="BUY",(K895-F895)*(L895),(F895-K895)*(L895))</f>
        <v>1293.103448275862</v>
      </c>
      <c r="N895" s="67">
        <f aca="true" t="shared" si="86" ref="N895:N901">M895/(L895)/F895%</f>
        <v>1.293103448275862</v>
      </c>
    </row>
    <row r="896" spans="1:14" s="1" customFormat="1" ht="16.5" customHeight="1">
      <c r="A896" s="63">
        <v>2</v>
      </c>
      <c r="B896" s="64">
        <v>43004</v>
      </c>
      <c r="C896" s="60" t="s">
        <v>187</v>
      </c>
      <c r="D896" s="60" t="s">
        <v>21</v>
      </c>
      <c r="E896" s="60" t="s">
        <v>332</v>
      </c>
      <c r="F896" s="61">
        <v>202</v>
      </c>
      <c r="G896" s="61">
        <v>197</v>
      </c>
      <c r="H896" s="61">
        <v>205</v>
      </c>
      <c r="I896" s="61">
        <v>208</v>
      </c>
      <c r="J896" s="61">
        <v>211</v>
      </c>
      <c r="K896" s="61">
        <v>205</v>
      </c>
      <c r="L896" s="65">
        <f t="shared" si="84"/>
        <v>495.0495049504951</v>
      </c>
      <c r="M896" s="66">
        <f t="shared" si="85"/>
        <v>1485.1485148514853</v>
      </c>
      <c r="N896" s="67">
        <f t="shared" si="86"/>
        <v>1.4851485148514851</v>
      </c>
    </row>
    <row r="897" spans="1:14" s="1" customFormat="1" ht="16.5" customHeight="1">
      <c r="A897" s="63">
        <v>3</v>
      </c>
      <c r="B897" s="64">
        <v>43003</v>
      </c>
      <c r="C897" s="60" t="s">
        <v>187</v>
      </c>
      <c r="D897" s="60" t="s">
        <v>21</v>
      </c>
      <c r="E897" s="60" t="s">
        <v>328</v>
      </c>
      <c r="F897" s="61">
        <v>95</v>
      </c>
      <c r="G897" s="61">
        <v>91</v>
      </c>
      <c r="H897" s="61">
        <v>97</v>
      </c>
      <c r="I897" s="61">
        <v>99</v>
      </c>
      <c r="J897" s="61">
        <v>101</v>
      </c>
      <c r="K897" s="61">
        <v>99</v>
      </c>
      <c r="L897" s="65">
        <f t="shared" si="84"/>
        <v>1052.6315789473683</v>
      </c>
      <c r="M897" s="66">
        <f t="shared" si="85"/>
        <v>4210.526315789473</v>
      </c>
      <c r="N897" s="67">
        <f t="shared" si="86"/>
        <v>4.2105263157894735</v>
      </c>
    </row>
    <row r="898" spans="1:14" s="1" customFormat="1" ht="16.5" customHeight="1">
      <c r="A898" s="63">
        <v>4</v>
      </c>
      <c r="B898" s="64">
        <v>42998</v>
      </c>
      <c r="C898" s="60" t="s">
        <v>187</v>
      </c>
      <c r="D898" s="60" t="s">
        <v>21</v>
      </c>
      <c r="E898" s="60" t="s">
        <v>283</v>
      </c>
      <c r="F898" s="61">
        <v>385</v>
      </c>
      <c r="G898" s="61">
        <v>378</v>
      </c>
      <c r="H898" s="61">
        <v>389</v>
      </c>
      <c r="I898" s="61">
        <v>393</v>
      </c>
      <c r="J898" s="61">
        <v>397</v>
      </c>
      <c r="K898" s="61">
        <v>378</v>
      </c>
      <c r="L898" s="65">
        <f t="shared" si="84"/>
        <v>259.7402597402597</v>
      </c>
      <c r="M898" s="66">
        <f t="shared" si="85"/>
        <v>-1818.181818181818</v>
      </c>
      <c r="N898" s="12">
        <f t="shared" si="86"/>
        <v>-1.8181818181818181</v>
      </c>
    </row>
    <row r="899" spans="1:14" s="1" customFormat="1" ht="16.5" customHeight="1">
      <c r="A899" s="63">
        <v>5</v>
      </c>
      <c r="B899" s="64">
        <v>42997</v>
      </c>
      <c r="C899" s="60" t="s">
        <v>187</v>
      </c>
      <c r="D899" s="60" t="s">
        <v>21</v>
      </c>
      <c r="E899" s="60" t="s">
        <v>145</v>
      </c>
      <c r="F899" s="61">
        <v>177</v>
      </c>
      <c r="G899" s="61">
        <v>172</v>
      </c>
      <c r="H899" s="61">
        <v>180</v>
      </c>
      <c r="I899" s="61">
        <v>183</v>
      </c>
      <c r="J899" s="61">
        <v>186</v>
      </c>
      <c r="K899" s="61">
        <v>186</v>
      </c>
      <c r="L899" s="65">
        <f t="shared" si="84"/>
        <v>564.9717514124294</v>
      </c>
      <c r="M899" s="66">
        <f t="shared" si="85"/>
        <v>5084.745762711865</v>
      </c>
      <c r="N899" s="67">
        <f t="shared" si="86"/>
        <v>5.084745762711864</v>
      </c>
    </row>
    <row r="900" spans="1:14" s="1" customFormat="1" ht="16.5" customHeight="1">
      <c r="A900" s="63">
        <v>6</v>
      </c>
      <c r="B900" s="64">
        <v>42996</v>
      </c>
      <c r="C900" s="60" t="s">
        <v>187</v>
      </c>
      <c r="D900" s="60" t="s">
        <v>21</v>
      </c>
      <c r="E900" s="60" t="s">
        <v>123</v>
      </c>
      <c r="F900" s="61">
        <v>131</v>
      </c>
      <c r="G900" s="61">
        <v>126</v>
      </c>
      <c r="H900" s="61">
        <v>134</v>
      </c>
      <c r="I900" s="61">
        <v>137</v>
      </c>
      <c r="J900" s="61">
        <v>140</v>
      </c>
      <c r="K900" s="61">
        <v>134</v>
      </c>
      <c r="L900" s="65">
        <f t="shared" si="84"/>
        <v>763.3587786259542</v>
      </c>
      <c r="M900" s="66">
        <f t="shared" si="85"/>
        <v>2290.0763358778627</v>
      </c>
      <c r="N900" s="67">
        <f t="shared" si="86"/>
        <v>2.2900763358778624</v>
      </c>
    </row>
    <row r="901" spans="1:14" s="1" customFormat="1" ht="16.5" customHeight="1">
      <c r="A901" s="63">
        <v>7</v>
      </c>
      <c r="B901" s="64">
        <v>42991</v>
      </c>
      <c r="C901" s="60" t="s">
        <v>187</v>
      </c>
      <c r="D901" s="60" t="s">
        <v>21</v>
      </c>
      <c r="E901" s="60" t="s">
        <v>272</v>
      </c>
      <c r="F901" s="61">
        <v>509</v>
      </c>
      <c r="G901" s="61">
        <v>498</v>
      </c>
      <c r="H901" s="61">
        <v>515</v>
      </c>
      <c r="I901" s="61">
        <v>521</v>
      </c>
      <c r="J901" s="61">
        <v>527</v>
      </c>
      <c r="K901" s="61">
        <v>521</v>
      </c>
      <c r="L901" s="65">
        <f t="shared" si="84"/>
        <v>196.46365422396858</v>
      </c>
      <c r="M901" s="66">
        <f t="shared" si="85"/>
        <v>2357.563850687623</v>
      </c>
      <c r="N901" s="67">
        <f t="shared" si="86"/>
        <v>2.357563850687623</v>
      </c>
    </row>
    <row r="902" spans="1:14" s="1" customFormat="1" ht="16.5" customHeight="1">
      <c r="A902" s="63">
        <v>8</v>
      </c>
      <c r="B902" s="64">
        <v>42990</v>
      </c>
      <c r="C902" s="60" t="s">
        <v>187</v>
      </c>
      <c r="D902" s="60" t="s">
        <v>21</v>
      </c>
      <c r="E902" s="60" t="s">
        <v>315</v>
      </c>
      <c r="F902" s="61">
        <v>338</v>
      </c>
      <c r="G902" s="61">
        <v>328</v>
      </c>
      <c r="H902" s="61">
        <v>343</v>
      </c>
      <c r="I902" s="61">
        <v>348</v>
      </c>
      <c r="J902" s="61">
        <v>353</v>
      </c>
      <c r="K902" s="61">
        <v>328</v>
      </c>
      <c r="L902" s="65">
        <f aca="true" t="shared" si="87" ref="L902:L907">100000/F902</f>
        <v>295.85798816568047</v>
      </c>
      <c r="M902" s="66">
        <f aca="true" t="shared" si="88" ref="M902:M907">IF(D902="BUY",(K902-F902)*(L902),(F902-K902)*(L902))</f>
        <v>-2958.579881656805</v>
      </c>
      <c r="N902" s="12">
        <f aca="true" t="shared" si="89" ref="N902:N907">M902/(L902)/F902%</f>
        <v>-2.9585798816568047</v>
      </c>
    </row>
    <row r="903" spans="1:14" ht="15.75">
      <c r="A903" s="63">
        <v>9</v>
      </c>
      <c r="B903" s="64">
        <v>42986</v>
      </c>
      <c r="C903" s="60" t="s">
        <v>187</v>
      </c>
      <c r="D903" s="60" t="s">
        <v>21</v>
      </c>
      <c r="E903" s="60" t="s">
        <v>312</v>
      </c>
      <c r="F903" s="61">
        <v>407</v>
      </c>
      <c r="G903" s="61">
        <v>398</v>
      </c>
      <c r="H903" s="61">
        <v>412</v>
      </c>
      <c r="I903" s="61">
        <v>417</v>
      </c>
      <c r="J903" s="61">
        <v>422</v>
      </c>
      <c r="K903" s="61">
        <v>412</v>
      </c>
      <c r="L903" s="65">
        <f t="shared" si="87"/>
        <v>245.7002457002457</v>
      </c>
      <c r="M903" s="66">
        <f t="shared" si="88"/>
        <v>1228.5012285012285</v>
      </c>
      <c r="N903" s="67">
        <f t="shared" si="89"/>
        <v>1.2285012285012284</v>
      </c>
    </row>
    <row r="904" spans="1:14" ht="15.75">
      <c r="A904" s="63">
        <v>10</v>
      </c>
      <c r="B904" s="64">
        <v>42984</v>
      </c>
      <c r="C904" s="60" t="s">
        <v>187</v>
      </c>
      <c r="D904" s="60" t="s">
        <v>21</v>
      </c>
      <c r="E904" s="60" t="s">
        <v>82</v>
      </c>
      <c r="F904" s="61">
        <v>945</v>
      </c>
      <c r="G904" s="61">
        <v>930</v>
      </c>
      <c r="H904" s="61">
        <v>955</v>
      </c>
      <c r="I904" s="61">
        <v>965</v>
      </c>
      <c r="J904" s="61">
        <v>975</v>
      </c>
      <c r="K904" s="61">
        <v>955</v>
      </c>
      <c r="L904" s="65">
        <f t="shared" si="87"/>
        <v>105.82010582010582</v>
      </c>
      <c r="M904" s="66">
        <f t="shared" si="88"/>
        <v>1058.2010582010582</v>
      </c>
      <c r="N904" s="67">
        <f t="shared" si="89"/>
        <v>1.0582010582010584</v>
      </c>
    </row>
    <row r="905" spans="1:14" ht="15.75">
      <c r="A905" s="63">
        <v>11</v>
      </c>
      <c r="B905" s="64">
        <v>42984</v>
      </c>
      <c r="C905" s="60" t="s">
        <v>187</v>
      </c>
      <c r="D905" s="60" t="s">
        <v>21</v>
      </c>
      <c r="E905" s="60" t="s">
        <v>75</v>
      </c>
      <c r="F905" s="61">
        <v>372</v>
      </c>
      <c r="G905" s="61">
        <v>365</v>
      </c>
      <c r="H905" s="61">
        <v>377</v>
      </c>
      <c r="I905" s="61">
        <v>382</v>
      </c>
      <c r="J905" s="61">
        <v>387</v>
      </c>
      <c r="K905" s="61">
        <v>377</v>
      </c>
      <c r="L905" s="65">
        <f t="shared" si="87"/>
        <v>268.81720430107526</v>
      </c>
      <c r="M905" s="66">
        <f t="shared" si="88"/>
        <v>1344.0860215053763</v>
      </c>
      <c r="N905" s="67">
        <f t="shared" si="89"/>
        <v>1.3440860215053763</v>
      </c>
    </row>
    <row r="906" spans="1:14" ht="15.75">
      <c r="A906" s="63">
        <v>12</v>
      </c>
      <c r="B906" s="64">
        <v>42982</v>
      </c>
      <c r="C906" s="60" t="s">
        <v>187</v>
      </c>
      <c r="D906" s="60" t="s">
        <v>21</v>
      </c>
      <c r="E906" s="60" t="s">
        <v>126</v>
      </c>
      <c r="F906" s="61">
        <v>860</v>
      </c>
      <c r="G906" s="61">
        <v>845</v>
      </c>
      <c r="H906" s="61">
        <v>870</v>
      </c>
      <c r="I906" s="61">
        <v>880</v>
      </c>
      <c r="J906" s="61">
        <v>890</v>
      </c>
      <c r="K906" s="61">
        <v>845</v>
      </c>
      <c r="L906" s="65">
        <f t="shared" si="87"/>
        <v>116.27906976744185</v>
      </c>
      <c r="M906" s="66">
        <f t="shared" si="88"/>
        <v>-1744.1860465116279</v>
      </c>
      <c r="N906" s="12">
        <f t="shared" si="89"/>
        <v>-1.744186046511628</v>
      </c>
    </row>
    <row r="907" spans="1:14" ht="15.75">
      <c r="A907" s="63">
        <v>13</v>
      </c>
      <c r="B907" s="64">
        <v>42982</v>
      </c>
      <c r="C907" s="60" t="s">
        <v>187</v>
      </c>
      <c r="D907" s="60" t="s">
        <v>21</v>
      </c>
      <c r="E907" s="60" t="s">
        <v>272</v>
      </c>
      <c r="F907" s="61">
        <v>500</v>
      </c>
      <c r="G907" s="61">
        <v>489</v>
      </c>
      <c r="H907" s="61">
        <v>506</v>
      </c>
      <c r="I907" s="61">
        <v>512</v>
      </c>
      <c r="J907" s="61">
        <v>518</v>
      </c>
      <c r="K907" s="61">
        <v>459</v>
      </c>
      <c r="L907" s="65">
        <f t="shared" si="87"/>
        <v>200</v>
      </c>
      <c r="M907" s="66">
        <f t="shared" si="88"/>
        <v>-8200</v>
      </c>
      <c r="N907" s="12">
        <f t="shared" si="89"/>
        <v>-8.2</v>
      </c>
    </row>
    <row r="909" spans="1:14" ht="15.75">
      <c r="A909" s="13" t="s">
        <v>26</v>
      </c>
      <c r="B909" s="14"/>
      <c r="C909" s="15"/>
      <c r="D909" s="16"/>
      <c r="E909" s="17"/>
      <c r="F909" s="17"/>
      <c r="G909" s="18"/>
      <c r="H909" s="19"/>
      <c r="I909" s="19"/>
      <c r="J909" s="19"/>
      <c r="K909" s="20"/>
      <c r="L909" s="21"/>
      <c r="M909" s="1"/>
      <c r="N909" s="22"/>
    </row>
    <row r="910" spans="1:14" ht="15.75">
      <c r="A910" s="13" t="s">
        <v>27</v>
      </c>
      <c r="B910" s="23"/>
      <c r="C910" s="15"/>
      <c r="D910" s="16"/>
      <c r="E910" s="17"/>
      <c r="F910" s="17"/>
      <c r="G910" s="18"/>
      <c r="H910" s="17"/>
      <c r="I910" s="17"/>
      <c r="J910" s="17"/>
      <c r="K910" s="20"/>
      <c r="L910" s="21"/>
      <c r="M910" s="1"/>
      <c r="N910" s="1"/>
    </row>
    <row r="911" spans="1:14" ht="15.75">
      <c r="A911" s="13" t="s">
        <v>27</v>
      </c>
      <c r="B911" s="23"/>
      <c r="C911" s="24"/>
      <c r="D911" s="25"/>
      <c r="E911" s="26"/>
      <c r="F911" s="26"/>
      <c r="G911" s="27"/>
      <c r="H911" s="26"/>
      <c r="I911" s="26"/>
      <c r="J911" s="26"/>
      <c r="K911" s="26"/>
      <c r="L911" s="21"/>
      <c r="M911" s="21"/>
      <c r="N911" s="21"/>
    </row>
    <row r="912" spans="3:9" ht="16.5" thickBot="1">
      <c r="C912" s="26"/>
      <c r="D912" s="26"/>
      <c r="E912" s="26"/>
      <c r="F912" s="29"/>
      <c r="G912" s="30"/>
      <c r="H912" s="31" t="s">
        <v>28</v>
      </c>
      <c r="I912" s="31"/>
    </row>
    <row r="913" spans="3:9" ht="15.75">
      <c r="C913" s="119" t="s">
        <v>29</v>
      </c>
      <c r="D913" s="119"/>
      <c r="E913" s="33">
        <v>13</v>
      </c>
      <c r="F913" s="34">
        <f>F914+F915+F916+F917+F918+F919</f>
        <v>100</v>
      </c>
      <c r="G913" s="35">
        <v>13</v>
      </c>
      <c r="H913" s="36">
        <f>G914/G913%</f>
        <v>69.23076923076923</v>
      </c>
      <c r="I913" s="36"/>
    </row>
    <row r="914" spans="3:9" ht="15.75">
      <c r="C914" s="115" t="s">
        <v>30</v>
      </c>
      <c r="D914" s="115"/>
      <c r="E914" s="37">
        <v>9</v>
      </c>
      <c r="F914" s="38">
        <f>(E914/E913)*100</f>
        <v>69.23076923076923</v>
      </c>
      <c r="G914" s="35">
        <v>9</v>
      </c>
      <c r="H914" s="32"/>
      <c r="I914" s="32"/>
    </row>
    <row r="915" spans="3:9" ht="15.75">
      <c r="C915" s="115" t="s">
        <v>32</v>
      </c>
      <c r="D915" s="115"/>
      <c r="E915" s="37">
        <v>0</v>
      </c>
      <c r="F915" s="38">
        <f>(E915/E913)*100</f>
        <v>0</v>
      </c>
      <c r="G915" s="40"/>
      <c r="H915" s="35"/>
      <c r="I915" s="35"/>
    </row>
    <row r="916" spans="3:9" ht="15.75">
      <c r="C916" s="115" t="s">
        <v>33</v>
      </c>
      <c r="D916" s="115"/>
      <c r="E916" s="37">
        <v>0</v>
      </c>
      <c r="F916" s="38">
        <f>(E916/E913)*100</f>
        <v>0</v>
      </c>
      <c r="G916" s="40"/>
      <c r="H916" s="35"/>
      <c r="I916" s="35"/>
    </row>
    <row r="917" spans="3:9" ht="15.75">
      <c r="C917" s="115" t="s">
        <v>34</v>
      </c>
      <c r="D917" s="115"/>
      <c r="E917" s="37">
        <v>4</v>
      </c>
      <c r="F917" s="38">
        <f>(E917/E913)*100</f>
        <v>30.76923076923077</v>
      </c>
      <c r="G917" s="40"/>
      <c r="H917" s="26" t="s">
        <v>35</v>
      </c>
      <c r="I917" s="26"/>
    </row>
    <row r="918" spans="3:9" ht="15.75">
      <c r="C918" s="115" t="s">
        <v>36</v>
      </c>
      <c r="D918" s="115"/>
      <c r="E918" s="37">
        <v>0</v>
      </c>
      <c r="F918" s="38">
        <f>(E918/E913)*100</f>
        <v>0</v>
      </c>
      <c r="G918" s="40"/>
      <c r="H918" s="26"/>
      <c r="I918" s="26"/>
    </row>
    <row r="919" spans="3:9" ht="16.5" thickBot="1">
      <c r="C919" s="116" t="s">
        <v>37</v>
      </c>
      <c r="D919" s="116"/>
      <c r="E919" s="42"/>
      <c r="F919" s="43">
        <f>(E919/E913)*100</f>
        <v>0</v>
      </c>
      <c r="G919" s="40"/>
      <c r="H919" s="26"/>
      <c r="I919" s="26"/>
    </row>
    <row r="920" spans="1:14" ht="15.75">
      <c r="A920" s="45" t="s">
        <v>38</v>
      </c>
      <c r="B920" s="14"/>
      <c r="C920" s="15"/>
      <c r="D920" s="15"/>
      <c r="E920" s="17"/>
      <c r="F920" s="17"/>
      <c r="G920" s="46"/>
      <c r="H920" s="47"/>
      <c r="I920" s="47"/>
      <c r="J920" s="47"/>
      <c r="K920" s="17"/>
      <c r="L920" s="21"/>
      <c r="M920" s="44"/>
      <c r="N920" s="44"/>
    </row>
    <row r="921" spans="1:14" ht="15.75">
      <c r="A921" s="16" t="s">
        <v>39</v>
      </c>
      <c r="B921" s="14"/>
      <c r="C921" s="48"/>
      <c r="D921" s="49"/>
      <c r="E921" s="50"/>
      <c r="F921" s="47"/>
      <c r="G921" s="46"/>
      <c r="H921" s="47"/>
      <c r="I921" s="47"/>
      <c r="J921" s="47"/>
      <c r="K921" s="17"/>
      <c r="L921" s="21"/>
      <c r="M921" s="28"/>
      <c r="N921" s="28"/>
    </row>
    <row r="922" spans="1:14" ht="15.75">
      <c r="A922" s="16" t="s">
        <v>40</v>
      </c>
      <c r="B922" s="14"/>
      <c r="C922" s="15"/>
      <c r="D922" s="49"/>
      <c r="E922" s="50"/>
      <c r="F922" s="47"/>
      <c r="G922" s="46"/>
      <c r="H922" s="51"/>
      <c r="I922" s="51"/>
      <c r="J922" s="51"/>
      <c r="K922" s="17"/>
      <c r="L922" s="21"/>
      <c r="M922" s="21"/>
      <c r="N922" s="21"/>
    </row>
    <row r="923" spans="1:14" ht="15.75">
      <c r="A923" s="16" t="s">
        <v>41</v>
      </c>
      <c r="B923" s="48"/>
      <c r="C923" s="15"/>
      <c r="D923" s="49"/>
      <c r="E923" s="50"/>
      <c r="F923" s="47"/>
      <c r="G923" s="52"/>
      <c r="H923" s="51"/>
      <c r="I923" s="51"/>
      <c r="J923" s="51"/>
      <c r="K923" s="17"/>
      <c r="L923" s="21"/>
      <c r="M923" s="21"/>
      <c r="N923" s="21"/>
    </row>
    <row r="924" spans="1:14" s="1" customFormat="1" ht="15.75">
      <c r="A924" s="16" t="s">
        <v>42</v>
      </c>
      <c r="B924" s="39"/>
      <c r="C924" s="15"/>
      <c r="D924" s="53"/>
      <c r="E924" s="47"/>
      <c r="F924" s="47"/>
      <c r="G924" s="52"/>
      <c r="H924" s="51"/>
      <c r="I924" s="51"/>
      <c r="J924" s="51"/>
      <c r="K924" s="47"/>
      <c r="L924" s="21"/>
      <c r="M924" s="21"/>
      <c r="N924" s="21"/>
    </row>
    <row r="925" spans="1:14" s="1" customFormat="1" ht="15.75">
      <c r="A925" s="16" t="s">
        <v>42</v>
      </c>
      <c r="B925" s="39"/>
      <c r="C925" s="15"/>
      <c r="D925" s="53"/>
      <c r="E925" s="47"/>
      <c r="F925" s="47"/>
      <c r="G925" s="52"/>
      <c r="H925" s="51"/>
      <c r="I925" s="51"/>
      <c r="J925" s="51"/>
      <c r="K925" s="47"/>
      <c r="L925" s="21"/>
      <c r="M925" s="21"/>
      <c r="N925" s="21"/>
    </row>
    <row r="926" spans="1:14" s="5" customFormat="1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5" s="6" customFormat="1" ht="15.75">
      <c r="A927" s="140" t="s">
        <v>1</v>
      </c>
      <c r="B927" s="141"/>
      <c r="C927" s="141"/>
      <c r="D927" s="141"/>
      <c r="E927" s="141"/>
      <c r="F927" s="141"/>
      <c r="G927" s="141"/>
      <c r="H927" s="141"/>
      <c r="I927" s="141"/>
      <c r="J927" s="141"/>
      <c r="K927" s="141"/>
      <c r="L927" s="141"/>
      <c r="M927" s="141"/>
      <c r="N927" s="142"/>
      <c r="O927" s="73"/>
    </row>
    <row r="928" spans="1:15" s="6" customFormat="1" ht="15.75">
      <c r="A928" s="143" t="s">
        <v>2</v>
      </c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44"/>
      <c r="O928" s="73"/>
    </row>
    <row r="929" spans="1:15" s="6" customFormat="1" ht="15.75">
      <c r="A929" s="137" t="s">
        <v>3</v>
      </c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9"/>
      <c r="O929" s="73"/>
    </row>
    <row r="930" spans="1:14" s="6" customFormat="1" ht="15.75">
      <c r="A930" s="145" t="s">
        <v>262</v>
      </c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</row>
    <row r="931" spans="1:14" s="6" customFormat="1" ht="15.75">
      <c r="A931" s="127" t="s">
        <v>5</v>
      </c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</row>
    <row r="932" spans="1:14" s="6" customFormat="1" ht="15.75">
      <c r="A932" s="122" t="s">
        <v>6</v>
      </c>
      <c r="B932" s="117" t="s">
        <v>7</v>
      </c>
      <c r="C932" s="117" t="s">
        <v>8</v>
      </c>
      <c r="D932" s="122" t="s">
        <v>9</v>
      </c>
      <c r="E932" s="117" t="s">
        <v>10</v>
      </c>
      <c r="F932" s="117" t="s">
        <v>11</v>
      </c>
      <c r="G932" s="117" t="s">
        <v>12</v>
      </c>
      <c r="H932" s="117" t="s">
        <v>13</v>
      </c>
      <c r="I932" s="117" t="s">
        <v>14</v>
      </c>
      <c r="J932" s="117" t="s">
        <v>15</v>
      </c>
      <c r="K932" s="120" t="s">
        <v>16</v>
      </c>
      <c r="L932" s="117" t="s">
        <v>17</v>
      </c>
      <c r="M932" s="117" t="s">
        <v>18</v>
      </c>
      <c r="N932" s="117" t="s">
        <v>19</v>
      </c>
    </row>
    <row r="933" spans="1:14" s="6" customFormat="1" ht="15.75">
      <c r="A933" s="122"/>
      <c r="B933" s="117"/>
      <c r="C933" s="117"/>
      <c r="D933" s="122"/>
      <c r="E933" s="117"/>
      <c r="F933" s="117"/>
      <c r="G933" s="117"/>
      <c r="H933" s="117"/>
      <c r="I933" s="117"/>
      <c r="J933" s="117"/>
      <c r="K933" s="120"/>
      <c r="L933" s="117"/>
      <c r="M933" s="117"/>
      <c r="N933" s="117"/>
    </row>
    <row r="934" spans="1:14" s="6" customFormat="1" ht="15.75">
      <c r="A934" s="7">
        <v>1</v>
      </c>
      <c r="B934" s="8">
        <v>42978</v>
      </c>
      <c r="C934" s="6" t="s">
        <v>267</v>
      </c>
      <c r="D934" s="6" t="s">
        <v>21</v>
      </c>
      <c r="E934" s="6" t="s">
        <v>280</v>
      </c>
      <c r="F934" s="9">
        <v>1240</v>
      </c>
      <c r="G934" s="9">
        <v>1218</v>
      </c>
      <c r="H934" s="9">
        <v>1252</v>
      </c>
      <c r="I934" s="9">
        <v>1264</v>
      </c>
      <c r="J934" s="9">
        <v>1276</v>
      </c>
      <c r="K934" s="9">
        <v>1252</v>
      </c>
      <c r="L934" s="10">
        <f>100000/F934</f>
        <v>80.64516129032258</v>
      </c>
      <c r="M934" s="11">
        <f>IF(D934="BUY",(K934-F934)*(L934),(F934-K934)*(L934))</f>
        <v>967.741935483871</v>
      </c>
      <c r="N934" s="12">
        <f>M934/(L934)/F934%</f>
        <v>0.9677419354838709</v>
      </c>
    </row>
    <row r="935" spans="1:14" s="6" customFormat="1" ht="15.75">
      <c r="A935" s="7">
        <v>2</v>
      </c>
      <c r="B935" s="8">
        <v>42977</v>
      </c>
      <c r="C935" s="6" t="s">
        <v>267</v>
      </c>
      <c r="D935" s="6" t="s">
        <v>21</v>
      </c>
      <c r="E935" s="6" t="s">
        <v>298</v>
      </c>
      <c r="F935" s="9">
        <v>370</v>
      </c>
      <c r="G935" s="9">
        <v>360</v>
      </c>
      <c r="H935" s="9">
        <v>375</v>
      </c>
      <c r="I935" s="9">
        <v>3780</v>
      </c>
      <c r="J935" s="9">
        <v>385</v>
      </c>
      <c r="K935" s="9">
        <v>375</v>
      </c>
      <c r="L935" s="10">
        <f>100000/F935</f>
        <v>270.27027027027026</v>
      </c>
      <c r="M935" s="11">
        <f>IF(D935="BUY",(K935-F935)*(L935),(F935-K935)*(L935))</f>
        <v>1351.3513513513512</v>
      </c>
      <c r="N935" s="12">
        <f>M935/(L935)/F935%</f>
        <v>1.3513513513513513</v>
      </c>
    </row>
    <row r="936" spans="1:14" s="6" customFormat="1" ht="15.75">
      <c r="A936" s="7">
        <v>3</v>
      </c>
      <c r="B936" s="8">
        <v>42975</v>
      </c>
      <c r="C936" s="6" t="s">
        <v>267</v>
      </c>
      <c r="D936" s="6" t="s">
        <v>21</v>
      </c>
      <c r="E936" s="6" t="s">
        <v>23</v>
      </c>
      <c r="F936" s="9">
        <v>1024</v>
      </c>
      <c r="G936" s="9">
        <v>1006</v>
      </c>
      <c r="H936" s="9">
        <v>1034</v>
      </c>
      <c r="I936" s="9">
        <v>1044</v>
      </c>
      <c r="J936" s="9">
        <v>1054</v>
      </c>
      <c r="K936" s="9">
        <v>1034</v>
      </c>
      <c r="L936" s="10">
        <f>100000/F936</f>
        <v>97.65625</v>
      </c>
      <c r="M936" s="11">
        <f>IF(D936="BUY",(K936-F936)*(L936),(F936-K936)*(L936))</f>
        <v>976.5625</v>
      </c>
      <c r="N936" s="12">
        <f>M936/(L936)/F936%</f>
        <v>0.9765625</v>
      </c>
    </row>
    <row r="937" spans="1:14" ht="15.75">
      <c r="A937" s="7">
        <v>4</v>
      </c>
      <c r="B937" s="8">
        <v>42970</v>
      </c>
      <c r="C937" s="6" t="s">
        <v>267</v>
      </c>
      <c r="D937" s="6" t="s">
        <v>21</v>
      </c>
      <c r="E937" s="6" t="s">
        <v>286</v>
      </c>
      <c r="F937" s="9">
        <v>137</v>
      </c>
      <c r="G937" s="9">
        <v>132</v>
      </c>
      <c r="H937" s="9">
        <v>140</v>
      </c>
      <c r="I937" s="9">
        <v>143</v>
      </c>
      <c r="J937" s="9">
        <v>146</v>
      </c>
      <c r="K937" s="9">
        <v>140</v>
      </c>
      <c r="L937" s="10">
        <f aca="true" t="shared" si="90" ref="L937:L942">100000/F937</f>
        <v>729.92700729927</v>
      </c>
      <c r="M937" s="11">
        <f aca="true" t="shared" si="91" ref="M937:M942">IF(D937="BUY",(K937-F937)*(L937),(F937-K937)*(L937))</f>
        <v>2189.78102189781</v>
      </c>
      <c r="N937" s="12">
        <f aca="true" t="shared" si="92" ref="N937:N942">M937/(L937)/F937%</f>
        <v>2.18978102189781</v>
      </c>
    </row>
    <row r="938" spans="1:14" s="1" customFormat="1" ht="15.75">
      <c r="A938" s="7">
        <v>5</v>
      </c>
      <c r="B938" s="8">
        <v>42965</v>
      </c>
      <c r="C938" s="6" t="s">
        <v>267</v>
      </c>
      <c r="D938" s="6" t="s">
        <v>21</v>
      </c>
      <c r="E938" s="6" t="s">
        <v>82</v>
      </c>
      <c r="F938" s="9">
        <v>860</v>
      </c>
      <c r="G938" s="9">
        <v>842</v>
      </c>
      <c r="H938" s="9">
        <v>870</v>
      </c>
      <c r="I938" s="9">
        <v>880</v>
      </c>
      <c r="J938" s="9">
        <v>890</v>
      </c>
      <c r="K938" s="9">
        <v>880</v>
      </c>
      <c r="L938" s="10">
        <f t="shared" si="90"/>
        <v>116.27906976744185</v>
      </c>
      <c r="M938" s="11">
        <f t="shared" si="91"/>
        <v>2325.581395348837</v>
      </c>
      <c r="N938" s="12">
        <f t="shared" si="92"/>
        <v>2.325581395348837</v>
      </c>
    </row>
    <row r="939" spans="1:14" s="1" customFormat="1" ht="15.75">
      <c r="A939" s="7">
        <v>6</v>
      </c>
      <c r="B939" s="8">
        <v>42956</v>
      </c>
      <c r="C939" s="6" t="s">
        <v>267</v>
      </c>
      <c r="D939" s="6" t="s">
        <v>21</v>
      </c>
      <c r="E939" s="6" t="s">
        <v>282</v>
      </c>
      <c r="F939" s="9">
        <v>500</v>
      </c>
      <c r="G939" s="9">
        <v>488</v>
      </c>
      <c r="H939" s="9">
        <v>506</v>
      </c>
      <c r="I939" s="9">
        <v>512</v>
      </c>
      <c r="J939" s="9">
        <v>518</v>
      </c>
      <c r="K939" s="9">
        <v>488</v>
      </c>
      <c r="L939" s="10">
        <f t="shared" si="90"/>
        <v>200</v>
      </c>
      <c r="M939" s="11">
        <f t="shared" si="91"/>
        <v>-2400</v>
      </c>
      <c r="N939" s="12">
        <f t="shared" si="92"/>
        <v>-2.4</v>
      </c>
    </row>
    <row r="940" spans="1:14" s="1" customFormat="1" ht="15.75">
      <c r="A940" s="7">
        <v>7</v>
      </c>
      <c r="B940" s="8">
        <v>42951</v>
      </c>
      <c r="C940" s="6" t="s">
        <v>267</v>
      </c>
      <c r="D940" s="6" t="s">
        <v>21</v>
      </c>
      <c r="E940" s="6" t="s">
        <v>277</v>
      </c>
      <c r="F940" s="9">
        <v>88</v>
      </c>
      <c r="G940" s="9">
        <v>84</v>
      </c>
      <c r="H940" s="9">
        <v>90</v>
      </c>
      <c r="I940" s="9">
        <v>92</v>
      </c>
      <c r="J940" s="9">
        <v>94</v>
      </c>
      <c r="K940" s="9">
        <v>89.5</v>
      </c>
      <c r="L940" s="10">
        <f t="shared" si="90"/>
        <v>1136.3636363636363</v>
      </c>
      <c r="M940" s="11">
        <f t="shared" si="91"/>
        <v>1704.5454545454545</v>
      </c>
      <c r="N940" s="12">
        <f t="shared" si="92"/>
        <v>1.7045454545454546</v>
      </c>
    </row>
    <row r="941" spans="1:14" s="1" customFormat="1" ht="15.75">
      <c r="A941" s="7">
        <v>8</v>
      </c>
      <c r="B941" s="8">
        <v>42949</v>
      </c>
      <c r="C941" s="6" t="s">
        <v>267</v>
      </c>
      <c r="D941" s="6" t="s">
        <v>21</v>
      </c>
      <c r="E941" s="6" t="s">
        <v>273</v>
      </c>
      <c r="F941" s="9">
        <v>278</v>
      </c>
      <c r="G941" s="9">
        <v>270</v>
      </c>
      <c r="H941" s="9">
        <v>282</v>
      </c>
      <c r="I941" s="9">
        <v>286</v>
      </c>
      <c r="J941" s="9">
        <v>290</v>
      </c>
      <c r="K941" s="9">
        <v>270</v>
      </c>
      <c r="L941" s="10">
        <f t="shared" si="90"/>
        <v>359.71223021582733</v>
      </c>
      <c r="M941" s="11">
        <f t="shared" si="91"/>
        <v>-2877.6978417266187</v>
      </c>
      <c r="N941" s="12">
        <f t="shared" si="92"/>
        <v>-2.877697841726619</v>
      </c>
    </row>
    <row r="942" spans="1:14" s="1" customFormat="1" ht="15.75">
      <c r="A942" s="7">
        <v>9</v>
      </c>
      <c r="B942" s="8">
        <v>42948</v>
      </c>
      <c r="C942" s="6" t="s">
        <v>267</v>
      </c>
      <c r="D942" s="6" t="s">
        <v>21</v>
      </c>
      <c r="E942" s="6" t="s">
        <v>268</v>
      </c>
      <c r="F942" s="9">
        <v>485</v>
      </c>
      <c r="G942" s="9">
        <v>475</v>
      </c>
      <c r="H942" s="9">
        <v>490</v>
      </c>
      <c r="I942" s="9">
        <v>495</v>
      </c>
      <c r="J942" s="9">
        <v>500</v>
      </c>
      <c r="K942" s="9">
        <v>495</v>
      </c>
      <c r="L942" s="10">
        <f t="shared" si="90"/>
        <v>206.18556701030928</v>
      </c>
      <c r="M942" s="11">
        <f t="shared" si="91"/>
        <v>2061.855670103093</v>
      </c>
      <c r="N942" s="12">
        <f t="shared" si="92"/>
        <v>2.061855670103093</v>
      </c>
    </row>
    <row r="943" spans="1:14" s="1" customFormat="1" ht="15.75">
      <c r="A943" s="7"/>
      <c r="B943" s="8"/>
      <c r="C943" s="6"/>
      <c r="D943" s="6"/>
      <c r="E943" s="6"/>
      <c r="F943" s="9"/>
      <c r="G943" s="9"/>
      <c r="H943" s="9"/>
      <c r="I943" s="9"/>
      <c r="J943" s="9"/>
      <c r="K943" s="9"/>
      <c r="L943" s="10"/>
      <c r="M943" s="11"/>
      <c r="N943" s="12"/>
    </row>
    <row r="944" spans="1:14" s="1" customFormat="1" ht="15.75">
      <c r="A944" s="13" t="s">
        <v>26</v>
      </c>
      <c r="B944" s="14"/>
      <c r="C944" s="15"/>
      <c r="D944" s="16"/>
      <c r="E944" s="17"/>
      <c r="F944" s="17"/>
      <c r="G944" s="18"/>
      <c r="H944" s="19"/>
      <c r="I944" s="19"/>
      <c r="J944" s="19"/>
      <c r="K944" s="20"/>
      <c r="L944" s="21"/>
      <c r="N944" s="22"/>
    </row>
    <row r="945" spans="1:12" s="1" customFormat="1" ht="15.75">
      <c r="A945" s="13" t="s">
        <v>27</v>
      </c>
      <c r="B945" s="23"/>
      <c r="C945" s="15"/>
      <c r="D945" s="16"/>
      <c r="E945" s="17"/>
      <c r="F945" s="17"/>
      <c r="G945" s="18"/>
      <c r="H945" s="17"/>
      <c r="I945" s="17"/>
      <c r="J945" s="17"/>
      <c r="K945" s="20"/>
      <c r="L945" s="21"/>
    </row>
    <row r="946" spans="1:14" s="1" customFormat="1" ht="15.75">
      <c r="A946" s="13" t="s">
        <v>27</v>
      </c>
      <c r="B946" s="23"/>
      <c r="C946" s="24"/>
      <c r="D946" s="25"/>
      <c r="E946" s="26"/>
      <c r="F946" s="26"/>
      <c r="G946" s="27"/>
      <c r="H946" s="26"/>
      <c r="I946" s="26"/>
      <c r="J946" s="26"/>
      <c r="K946" s="26"/>
      <c r="L946" s="21"/>
      <c r="M946" s="21"/>
      <c r="N946" s="21"/>
    </row>
    <row r="947" spans="1:14" s="1" customFormat="1" ht="16.5" thickBot="1">
      <c r="A947" s="28"/>
      <c r="B947" s="23"/>
      <c r="C947" s="26"/>
      <c r="D947" s="26"/>
      <c r="E947" s="26"/>
      <c r="F947" s="29"/>
      <c r="G947" s="30"/>
      <c r="H947" s="31" t="s">
        <v>28</v>
      </c>
      <c r="I947" s="31"/>
      <c r="J947" s="32"/>
      <c r="K947" s="32"/>
      <c r="L947" s="21"/>
      <c r="M947" s="21"/>
      <c r="N947" s="21"/>
    </row>
    <row r="948" spans="1:12" s="1" customFormat="1" ht="15.75">
      <c r="A948" s="28"/>
      <c r="B948" s="23"/>
      <c r="C948" s="135" t="s">
        <v>29</v>
      </c>
      <c r="D948" s="135"/>
      <c r="E948" s="33">
        <v>9</v>
      </c>
      <c r="F948" s="34">
        <v>100</v>
      </c>
      <c r="G948" s="35">
        <v>9</v>
      </c>
      <c r="H948" s="36">
        <f>G949/G948%</f>
        <v>77.77777777777779</v>
      </c>
      <c r="I948" s="36"/>
      <c r="J948" s="36"/>
      <c r="K948" s="2"/>
      <c r="L948" s="21"/>
    </row>
    <row r="949" spans="1:14" s="1" customFormat="1" ht="15.75">
      <c r="A949" s="28"/>
      <c r="B949" s="23"/>
      <c r="C949" s="136" t="s">
        <v>30</v>
      </c>
      <c r="D949" s="136"/>
      <c r="E949" s="37">
        <v>7</v>
      </c>
      <c r="F949" s="38">
        <f>(E949/E948)*100</f>
        <v>77.77777777777779</v>
      </c>
      <c r="G949" s="35">
        <v>7</v>
      </c>
      <c r="H949" s="32"/>
      <c r="I949" s="32"/>
      <c r="J949" s="26"/>
      <c r="K949" s="32"/>
      <c r="M949" s="26" t="s">
        <v>31</v>
      </c>
      <c r="N949" s="26"/>
    </row>
    <row r="950" spans="1:14" s="1" customFormat="1" ht="15.75">
      <c r="A950" s="39"/>
      <c r="B950" s="23"/>
      <c r="C950" s="136" t="s">
        <v>32</v>
      </c>
      <c r="D950" s="136"/>
      <c r="E950" s="37">
        <v>0</v>
      </c>
      <c r="F950" s="38">
        <f>(E950/E948)*100</f>
        <v>0</v>
      </c>
      <c r="G950" s="40"/>
      <c r="H950" s="35"/>
      <c r="I950" s="35"/>
      <c r="J950" s="26"/>
      <c r="K950" s="32"/>
      <c r="L950" s="21"/>
      <c r="M950" s="24"/>
      <c r="N950" s="24"/>
    </row>
    <row r="951" spans="1:14" s="1" customFormat="1" ht="15.75">
      <c r="A951" s="39"/>
      <c r="B951" s="23"/>
      <c r="C951" s="136" t="s">
        <v>33</v>
      </c>
      <c r="D951" s="136"/>
      <c r="E951" s="37">
        <v>0</v>
      </c>
      <c r="F951" s="38">
        <f>(E951/E948)*100</f>
        <v>0</v>
      </c>
      <c r="G951" s="40"/>
      <c r="H951" s="35"/>
      <c r="I951" s="35"/>
      <c r="J951" s="26"/>
      <c r="K951" s="32"/>
      <c r="L951" s="21"/>
      <c r="M951" s="21"/>
      <c r="N951" s="21"/>
    </row>
    <row r="952" spans="1:14" s="1" customFormat="1" ht="15.75">
      <c r="A952" s="39"/>
      <c r="B952" s="23"/>
      <c r="C952" s="136" t="s">
        <v>34</v>
      </c>
      <c r="D952" s="136"/>
      <c r="E952" s="37">
        <v>2</v>
      </c>
      <c r="F952" s="38">
        <f>(E952/E949)*100</f>
        <v>28.57142857142857</v>
      </c>
      <c r="G952" s="40"/>
      <c r="H952" s="26" t="s">
        <v>35</v>
      </c>
      <c r="I952" s="26"/>
      <c r="J952" s="41"/>
      <c r="K952" s="32"/>
      <c r="L952" s="21"/>
      <c r="M952" s="21"/>
      <c r="N952" s="21"/>
    </row>
    <row r="953" spans="1:14" ht="15.75">
      <c r="A953" s="39"/>
      <c r="B953" s="23"/>
      <c r="C953" s="136" t="s">
        <v>36</v>
      </c>
      <c r="D953" s="136"/>
      <c r="E953" s="37">
        <v>0</v>
      </c>
      <c r="F953" s="38">
        <v>0</v>
      </c>
      <c r="G953" s="40"/>
      <c r="H953" s="26"/>
      <c r="I953" s="26"/>
      <c r="J953" s="41"/>
      <c r="K953" s="32"/>
      <c r="L953" s="21"/>
      <c r="M953" s="21"/>
      <c r="N953" s="21"/>
    </row>
    <row r="954" spans="1:14" ht="16.5" thickBot="1">
      <c r="A954" s="39"/>
      <c r="B954" s="23"/>
      <c r="C954" s="134" t="s">
        <v>37</v>
      </c>
      <c r="D954" s="134"/>
      <c r="E954" s="42"/>
      <c r="F954" s="43">
        <f>(E954/E948)*100</f>
        <v>0</v>
      </c>
      <c r="G954" s="40"/>
      <c r="H954" s="26"/>
      <c r="I954" s="26"/>
      <c r="J954" s="2"/>
      <c r="K954" s="2"/>
      <c r="L954" s="1"/>
      <c r="M954" s="21"/>
      <c r="N954" s="21"/>
    </row>
    <row r="955" spans="1:14" ht="15.75">
      <c r="A955" s="45" t="s">
        <v>38</v>
      </c>
      <c r="B955" s="14"/>
      <c r="C955" s="15"/>
      <c r="D955" s="15"/>
      <c r="E955" s="17"/>
      <c r="F955" s="17"/>
      <c r="G955" s="46"/>
      <c r="H955" s="47"/>
      <c r="I955" s="47"/>
      <c r="J955" s="47"/>
      <c r="K955" s="17"/>
      <c r="L955" s="21"/>
      <c r="M955" s="44"/>
      <c r="N955" s="44"/>
    </row>
    <row r="956" spans="1:14" ht="15.75">
      <c r="A956" s="16" t="s">
        <v>39</v>
      </c>
      <c r="B956" s="14"/>
      <c r="C956" s="48"/>
      <c r="D956" s="49"/>
      <c r="E956" s="50"/>
      <c r="F956" s="47"/>
      <c r="G956" s="46"/>
      <c r="H956" s="47"/>
      <c r="I956" s="47"/>
      <c r="J956" s="47"/>
      <c r="K956" s="17"/>
      <c r="L956" s="21"/>
      <c r="M956" s="28"/>
      <c r="N956" s="28"/>
    </row>
    <row r="957" spans="1:14" ht="15" customHeight="1">
      <c r="A957" s="16" t="s">
        <v>40</v>
      </c>
      <c r="B957" s="14"/>
      <c r="C957" s="15"/>
      <c r="D957" s="49"/>
      <c r="E957" s="50"/>
      <c r="F957" s="47"/>
      <c r="G957" s="46"/>
      <c r="H957" s="51"/>
      <c r="I957" s="51"/>
      <c r="J957" s="51"/>
      <c r="K957" s="17"/>
      <c r="L957" s="21"/>
      <c r="M957" s="21"/>
      <c r="N957" s="21"/>
    </row>
    <row r="958" spans="1:14" ht="15.75">
      <c r="A958" s="16" t="s">
        <v>41</v>
      </c>
      <c r="B958" s="48"/>
      <c r="C958" s="15"/>
      <c r="D958" s="49"/>
      <c r="E958" s="50"/>
      <c r="F958" s="47"/>
      <c r="G958" s="52"/>
      <c r="H958" s="51"/>
      <c r="I958" s="51"/>
      <c r="J958" s="51"/>
      <c r="K958" s="17"/>
      <c r="L958" s="21"/>
      <c r="M958" s="21"/>
      <c r="N958" s="21"/>
    </row>
    <row r="959" spans="1:14" ht="15.75">
      <c r="A959" s="16" t="s">
        <v>42</v>
      </c>
      <c r="B959" s="39"/>
      <c r="C959" s="15"/>
      <c r="D959" s="53"/>
      <c r="E959" s="47"/>
      <c r="F959" s="47"/>
      <c r="G959" s="52"/>
      <c r="H959" s="51"/>
      <c r="I959" s="51"/>
      <c r="J959" s="51"/>
      <c r="K959" s="47"/>
      <c r="L959" s="21"/>
      <c r="M959" s="21"/>
      <c r="N959" s="21"/>
    </row>
    <row r="960" spans="1:14" ht="15.75">
      <c r="A960" s="16" t="s">
        <v>42</v>
      </c>
      <c r="B960" s="39"/>
      <c r="C960" s="15"/>
      <c r="D960" s="53"/>
      <c r="E960" s="47"/>
      <c r="F960" s="47"/>
      <c r="G960" s="52"/>
      <c r="H960" s="51"/>
      <c r="I960" s="51"/>
      <c r="J960" s="51"/>
      <c r="K960" s="47"/>
      <c r="L960" s="21"/>
      <c r="M960" s="21"/>
      <c r="N960" s="21"/>
    </row>
    <row r="962" spans="1:14" ht="15.75">
      <c r="A962" s="140" t="s">
        <v>1</v>
      </c>
      <c r="B962" s="141"/>
      <c r="C962" s="141"/>
      <c r="D962" s="141"/>
      <c r="E962" s="141"/>
      <c r="F962" s="141"/>
      <c r="G962" s="141"/>
      <c r="H962" s="141"/>
      <c r="I962" s="141"/>
      <c r="J962" s="141"/>
      <c r="K962" s="141"/>
      <c r="L962" s="141"/>
      <c r="M962" s="141"/>
      <c r="N962" s="142"/>
    </row>
    <row r="963" spans="1:14" ht="15.75">
      <c r="A963" s="143" t="s">
        <v>2</v>
      </c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44"/>
    </row>
    <row r="964" spans="1:14" ht="15.75">
      <c r="A964" s="137" t="s">
        <v>3</v>
      </c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9"/>
    </row>
    <row r="965" spans="1:14" ht="15.75">
      <c r="A965" s="145" t="s">
        <v>263</v>
      </c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</row>
    <row r="966" spans="1:14" ht="15.75">
      <c r="A966" s="127" t="s">
        <v>5</v>
      </c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</row>
    <row r="967" spans="1:14" ht="15">
      <c r="A967" s="122" t="s">
        <v>6</v>
      </c>
      <c r="B967" s="117" t="s">
        <v>7</v>
      </c>
      <c r="C967" s="117" t="s">
        <v>8</v>
      </c>
      <c r="D967" s="122" t="s">
        <v>9</v>
      </c>
      <c r="E967" s="117" t="s">
        <v>10</v>
      </c>
      <c r="F967" s="117" t="s">
        <v>11</v>
      </c>
      <c r="G967" s="117" t="s">
        <v>12</v>
      </c>
      <c r="H967" s="117" t="s">
        <v>13</v>
      </c>
      <c r="I967" s="117" t="s">
        <v>14</v>
      </c>
      <c r="J967" s="117" t="s">
        <v>15</v>
      </c>
      <c r="K967" s="120" t="s">
        <v>16</v>
      </c>
      <c r="L967" s="117" t="s">
        <v>17</v>
      </c>
      <c r="M967" s="117" t="s">
        <v>18</v>
      </c>
      <c r="N967" s="117" t="s">
        <v>19</v>
      </c>
    </row>
    <row r="968" spans="1:14" ht="15">
      <c r="A968" s="122"/>
      <c r="B968" s="117"/>
      <c r="C968" s="117"/>
      <c r="D968" s="122"/>
      <c r="E968" s="117"/>
      <c r="F968" s="117"/>
      <c r="G968" s="117"/>
      <c r="H968" s="117"/>
      <c r="I968" s="117"/>
      <c r="J968" s="117"/>
      <c r="K968" s="120"/>
      <c r="L968" s="117"/>
      <c r="M968" s="117"/>
      <c r="N968" s="117"/>
    </row>
    <row r="969" spans="1:14" ht="15.75">
      <c r="A969" s="7">
        <v>1</v>
      </c>
      <c r="B969" s="8">
        <v>42947</v>
      </c>
      <c r="C969" s="6" t="s">
        <v>267</v>
      </c>
      <c r="D969" s="6" t="s">
        <v>21</v>
      </c>
      <c r="E969" s="6" t="s">
        <v>46</v>
      </c>
      <c r="F969" s="9">
        <v>1010</v>
      </c>
      <c r="G969" s="9">
        <v>985</v>
      </c>
      <c r="H969" s="9">
        <v>1025</v>
      </c>
      <c r="I969" s="9">
        <v>1040</v>
      </c>
      <c r="J969" s="9">
        <v>1055</v>
      </c>
      <c r="K969" s="9">
        <v>1040</v>
      </c>
      <c r="L969" s="10">
        <f aca="true" t="shared" si="93" ref="L969:L977">100000/F969</f>
        <v>99.00990099009901</v>
      </c>
      <c r="M969" s="11">
        <f aca="true" t="shared" si="94" ref="M969:M977">IF(D969="BUY",(K969-F969)*(L969),(F969-K969)*(L969))</f>
        <v>2970.2970297029706</v>
      </c>
      <c r="N969" s="74">
        <f aca="true" t="shared" si="95" ref="N969:N977">M969/(L969)/F969%</f>
        <v>2.9702970297029707</v>
      </c>
    </row>
    <row r="970" spans="1:14" ht="15.75">
      <c r="A970" s="7">
        <v>2</v>
      </c>
      <c r="B970" s="8">
        <v>42943</v>
      </c>
      <c r="C970" s="6" t="s">
        <v>267</v>
      </c>
      <c r="D970" s="6" t="s">
        <v>21</v>
      </c>
      <c r="E970" s="6" t="s">
        <v>268</v>
      </c>
      <c r="F970" s="9">
        <v>475</v>
      </c>
      <c r="G970" s="9">
        <v>465</v>
      </c>
      <c r="H970" s="9">
        <v>480</v>
      </c>
      <c r="I970" s="9">
        <v>485</v>
      </c>
      <c r="J970" s="9">
        <v>490</v>
      </c>
      <c r="K970" s="9">
        <v>480</v>
      </c>
      <c r="L970" s="10">
        <f t="shared" si="93"/>
        <v>210.52631578947367</v>
      </c>
      <c r="M970" s="11">
        <f t="shared" si="94"/>
        <v>1052.6315789473683</v>
      </c>
      <c r="N970" s="74">
        <f t="shared" si="95"/>
        <v>1.0526315789473684</v>
      </c>
    </row>
    <row r="971" spans="1:14" ht="15.75">
      <c r="A971" s="7">
        <v>3</v>
      </c>
      <c r="B971" s="8">
        <v>42940</v>
      </c>
      <c r="C971" s="6" t="s">
        <v>267</v>
      </c>
      <c r="D971" s="6" t="s">
        <v>21</v>
      </c>
      <c r="E971" s="6" t="s">
        <v>59</v>
      </c>
      <c r="F971" s="9">
        <v>418</v>
      </c>
      <c r="G971" s="9">
        <v>408</v>
      </c>
      <c r="H971" s="9">
        <v>423</v>
      </c>
      <c r="I971" s="9">
        <v>428</v>
      </c>
      <c r="J971" s="9">
        <v>432</v>
      </c>
      <c r="K971" s="9">
        <v>428</v>
      </c>
      <c r="L971" s="10">
        <f t="shared" si="93"/>
        <v>239.23444976076556</v>
      </c>
      <c r="M971" s="11">
        <f t="shared" si="94"/>
        <v>2392.3444976076557</v>
      </c>
      <c r="N971" s="74">
        <f t="shared" si="95"/>
        <v>2.3923444976076556</v>
      </c>
    </row>
    <row r="972" spans="1:14" ht="15.75">
      <c r="A972" s="7">
        <v>4</v>
      </c>
      <c r="B972" s="8">
        <v>42936</v>
      </c>
      <c r="C972" s="6" t="s">
        <v>267</v>
      </c>
      <c r="D972" s="6" t="s">
        <v>21</v>
      </c>
      <c r="E972" s="6" t="s">
        <v>120</v>
      </c>
      <c r="F972" s="9">
        <v>163</v>
      </c>
      <c r="G972" s="9">
        <v>157</v>
      </c>
      <c r="H972" s="9">
        <v>166</v>
      </c>
      <c r="I972" s="9">
        <v>169</v>
      </c>
      <c r="J972" s="9">
        <v>172</v>
      </c>
      <c r="K972" s="9">
        <v>166</v>
      </c>
      <c r="L972" s="10">
        <f t="shared" si="93"/>
        <v>613.4969325153374</v>
      </c>
      <c r="M972" s="11">
        <f t="shared" si="94"/>
        <v>1840.4907975460123</v>
      </c>
      <c r="N972" s="74">
        <f t="shared" si="95"/>
        <v>1.8404907975460123</v>
      </c>
    </row>
    <row r="973" spans="1:14" ht="15.75">
      <c r="A973" s="7">
        <v>5</v>
      </c>
      <c r="B973" s="8">
        <v>42933</v>
      </c>
      <c r="C973" s="6" t="s">
        <v>267</v>
      </c>
      <c r="D973" s="6" t="s">
        <v>21</v>
      </c>
      <c r="E973" s="6" t="s">
        <v>102</v>
      </c>
      <c r="F973" s="9">
        <v>1142</v>
      </c>
      <c r="G973" s="9">
        <v>1118</v>
      </c>
      <c r="H973" s="9">
        <v>1154</v>
      </c>
      <c r="I973" s="9">
        <v>1166</v>
      </c>
      <c r="J973" s="9">
        <v>1178</v>
      </c>
      <c r="K973" s="9">
        <v>1154</v>
      </c>
      <c r="L973" s="10">
        <f t="shared" si="93"/>
        <v>87.56567425569177</v>
      </c>
      <c r="M973" s="11">
        <f t="shared" si="94"/>
        <v>1050.7880910683014</v>
      </c>
      <c r="N973" s="74">
        <f t="shared" si="95"/>
        <v>1.0507880910683012</v>
      </c>
    </row>
    <row r="974" spans="1:14" ht="15.75">
      <c r="A974" s="7">
        <v>6</v>
      </c>
      <c r="B974" s="8">
        <v>42929</v>
      </c>
      <c r="C974" s="6" t="s">
        <v>267</v>
      </c>
      <c r="D974" s="6" t="s">
        <v>21</v>
      </c>
      <c r="E974" s="6" t="s">
        <v>75</v>
      </c>
      <c r="F974" s="9">
        <v>347</v>
      </c>
      <c r="G974" s="9">
        <v>337</v>
      </c>
      <c r="H974" s="9">
        <v>352</v>
      </c>
      <c r="I974" s="9">
        <v>357</v>
      </c>
      <c r="J974" s="9">
        <v>362</v>
      </c>
      <c r="K974" s="9">
        <v>352</v>
      </c>
      <c r="L974" s="10">
        <f t="shared" si="93"/>
        <v>288.1844380403458</v>
      </c>
      <c r="M974" s="11">
        <f t="shared" si="94"/>
        <v>1440.922190201729</v>
      </c>
      <c r="N974" s="74">
        <f t="shared" si="95"/>
        <v>1.440922190201729</v>
      </c>
    </row>
    <row r="975" spans="1:14" ht="15.75" customHeight="1">
      <c r="A975" s="7">
        <v>7</v>
      </c>
      <c r="B975" s="8">
        <v>42920</v>
      </c>
      <c r="C975" s="6" t="s">
        <v>267</v>
      </c>
      <c r="D975" s="6" t="s">
        <v>21</v>
      </c>
      <c r="E975" s="6" t="s">
        <v>214</v>
      </c>
      <c r="F975" s="9">
        <v>472</v>
      </c>
      <c r="G975" s="9">
        <v>463</v>
      </c>
      <c r="H975" s="9">
        <v>478</v>
      </c>
      <c r="I975" s="9">
        <v>483</v>
      </c>
      <c r="J975" s="9">
        <v>488</v>
      </c>
      <c r="K975" s="9">
        <v>478</v>
      </c>
      <c r="L975" s="10">
        <f t="shared" si="93"/>
        <v>211.864406779661</v>
      </c>
      <c r="M975" s="11">
        <f t="shared" si="94"/>
        <v>1271.186440677966</v>
      </c>
      <c r="N975" s="74">
        <f t="shared" si="95"/>
        <v>1.271186440677966</v>
      </c>
    </row>
    <row r="976" spans="1:14" ht="15.75" customHeight="1">
      <c r="A976" s="7">
        <v>8</v>
      </c>
      <c r="B976" s="8">
        <v>42919</v>
      </c>
      <c r="C976" s="6" t="s">
        <v>267</v>
      </c>
      <c r="D976" s="6" t="s">
        <v>21</v>
      </c>
      <c r="E976" s="6" t="s">
        <v>269</v>
      </c>
      <c r="F976" s="9">
        <v>2850</v>
      </c>
      <c r="G976" s="9">
        <v>2800</v>
      </c>
      <c r="H976" s="9">
        <v>2880</v>
      </c>
      <c r="I976" s="9">
        <v>2920</v>
      </c>
      <c r="J976" s="9">
        <v>2950</v>
      </c>
      <c r="K976" s="9">
        <v>2880</v>
      </c>
      <c r="L976" s="10">
        <f t="shared" si="93"/>
        <v>35.08771929824562</v>
      </c>
      <c r="M976" s="11">
        <f t="shared" si="94"/>
        <v>1052.6315789473686</v>
      </c>
      <c r="N976" s="74">
        <f t="shared" si="95"/>
        <v>1.0526315789473684</v>
      </c>
    </row>
    <row r="977" spans="1:14" ht="15.75" customHeight="1">
      <c r="A977" s="7">
        <v>9</v>
      </c>
      <c r="B977" s="8">
        <v>42919</v>
      </c>
      <c r="C977" s="6" t="s">
        <v>267</v>
      </c>
      <c r="D977" s="6" t="s">
        <v>21</v>
      </c>
      <c r="E977" s="6" t="s">
        <v>270</v>
      </c>
      <c r="F977" s="9">
        <v>585</v>
      </c>
      <c r="G977" s="9">
        <v>573</v>
      </c>
      <c r="H977" s="9">
        <v>592</v>
      </c>
      <c r="I977" s="9">
        <v>599</v>
      </c>
      <c r="J977" s="9">
        <v>605</v>
      </c>
      <c r="K977" s="9">
        <v>573</v>
      </c>
      <c r="L977" s="10">
        <f t="shared" si="93"/>
        <v>170.94017094017093</v>
      </c>
      <c r="M977" s="11">
        <f t="shared" si="94"/>
        <v>-2051.2820512820513</v>
      </c>
      <c r="N977" s="12">
        <f t="shared" si="95"/>
        <v>-2.0512820512820515</v>
      </c>
    </row>
    <row r="978" ht="15.75" customHeight="1"/>
    <row r="979" spans="1:14" ht="15.75">
      <c r="A979" s="13" t="s">
        <v>26</v>
      </c>
      <c r="B979" s="14"/>
      <c r="C979" s="15"/>
      <c r="D979" s="16"/>
      <c r="E979" s="17"/>
      <c r="F979" s="17"/>
      <c r="G979" s="18"/>
      <c r="H979" s="19"/>
      <c r="I979" s="19"/>
      <c r="J979" s="19"/>
      <c r="K979" s="20"/>
      <c r="L979" s="21"/>
      <c r="M979" s="1"/>
      <c r="N979" s="22"/>
    </row>
    <row r="980" spans="1:14" ht="15.75">
      <c r="A980" s="13" t="s">
        <v>27</v>
      </c>
      <c r="B980" s="23"/>
      <c r="C980" s="15"/>
      <c r="D980" s="16"/>
      <c r="E980" s="17"/>
      <c r="F980" s="17"/>
      <c r="G980" s="18"/>
      <c r="H980" s="17"/>
      <c r="I980" s="17"/>
      <c r="J980" s="17"/>
      <c r="K980" s="20"/>
      <c r="L980" s="21"/>
      <c r="M980" s="1"/>
      <c r="N980" s="1"/>
    </row>
    <row r="981" spans="1:14" ht="15.75">
      <c r="A981" s="13" t="s">
        <v>27</v>
      </c>
      <c r="B981" s="23"/>
      <c r="C981" s="24"/>
      <c r="D981" s="25"/>
      <c r="E981" s="26"/>
      <c r="F981" s="26"/>
      <c r="G981" s="27"/>
      <c r="H981" s="26"/>
      <c r="I981" s="26"/>
      <c r="J981" s="26"/>
      <c r="K981" s="26"/>
      <c r="L981" s="21"/>
      <c r="M981" s="21"/>
      <c r="N981" s="21"/>
    </row>
    <row r="982" spans="1:14" ht="16.5" thickBot="1">
      <c r="A982" s="28"/>
      <c r="B982" s="23"/>
      <c r="C982" s="26"/>
      <c r="D982" s="26"/>
      <c r="E982" s="26"/>
      <c r="F982" s="29"/>
      <c r="G982" s="30"/>
      <c r="H982" s="31" t="s">
        <v>28</v>
      </c>
      <c r="I982" s="31"/>
      <c r="J982" s="32"/>
      <c r="K982" s="32"/>
      <c r="L982" s="21"/>
      <c r="M982" s="21"/>
      <c r="N982" s="21"/>
    </row>
    <row r="983" spans="1:14" ht="15.75">
      <c r="A983" s="28"/>
      <c r="B983" s="23"/>
      <c r="C983" s="135" t="s">
        <v>29</v>
      </c>
      <c r="D983" s="135"/>
      <c r="E983" s="33">
        <v>9</v>
      </c>
      <c r="F983" s="34">
        <v>100</v>
      </c>
      <c r="G983" s="35">
        <v>9</v>
      </c>
      <c r="H983" s="36">
        <f>G984/G983%</f>
        <v>88.88888888888889</v>
      </c>
      <c r="I983" s="36"/>
      <c r="J983" s="36"/>
      <c r="K983" s="2"/>
      <c r="L983" s="21"/>
      <c r="M983" s="1"/>
      <c r="N983" s="1"/>
    </row>
    <row r="984" spans="1:14" ht="15.75">
      <c r="A984" s="28"/>
      <c r="B984" s="23"/>
      <c r="C984" s="136" t="s">
        <v>30</v>
      </c>
      <c r="D984" s="136"/>
      <c r="E984" s="37">
        <v>8</v>
      </c>
      <c r="F984" s="38">
        <f>(E984/E983)*100</f>
        <v>88.88888888888889</v>
      </c>
      <c r="G984" s="35">
        <v>8</v>
      </c>
      <c r="H984" s="32"/>
      <c r="I984" s="32"/>
      <c r="J984" s="26"/>
      <c r="K984" s="32"/>
      <c r="L984" s="1"/>
      <c r="M984" s="26" t="s">
        <v>31</v>
      </c>
      <c r="N984" s="26"/>
    </row>
    <row r="985" spans="1:14" ht="15.75">
      <c r="A985" s="39"/>
      <c r="B985" s="23"/>
      <c r="C985" s="136" t="s">
        <v>32</v>
      </c>
      <c r="D985" s="136"/>
      <c r="E985" s="37">
        <v>0</v>
      </c>
      <c r="F985" s="38">
        <f>(E985/E983)*100</f>
        <v>0</v>
      </c>
      <c r="G985" s="40"/>
      <c r="H985" s="35"/>
      <c r="I985" s="35"/>
      <c r="J985" s="26"/>
      <c r="K985" s="32"/>
      <c r="L985" s="21"/>
      <c r="M985" s="24"/>
      <c r="N985" s="24"/>
    </row>
    <row r="986" spans="1:14" ht="15.75">
      <c r="A986" s="39"/>
      <c r="B986" s="23"/>
      <c r="C986" s="136" t="s">
        <v>33</v>
      </c>
      <c r="D986" s="136"/>
      <c r="E986" s="37">
        <v>0</v>
      </c>
      <c r="F986" s="38">
        <f>(E986/E983)*100</f>
        <v>0</v>
      </c>
      <c r="G986" s="40"/>
      <c r="H986" s="35"/>
      <c r="I986" s="35"/>
      <c r="J986" s="26"/>
      <c r="K986" s="32"/>
      <c r="L986" s="21"/>
      <c r="M986" s="21"/>
      <c r="N986" s="21"/>
    </row>
    <row r="987" spans="1:14" ht="15.75">
      <c r="A987" s="39"/>
      <c r="B987" s="23"/>
      <c r="C987" s="136" t="s">
        <v>34</v>
      </c>
      <c r="D987" s="136"/>
      <c r="E987" s="37">
        <v>1</v>
      </c>
      <c r="F987" s="38">
        <f>(E987/E984)*100</f>
        <v>12.5</v>
      </c>
      <c r="G987" s="40"/>
      <c r="H987" s="26" t="s">
        <v>35</v>
      </c>
      <c r="I987" s="26"/>
      <c r="J987" s="41"/>
      <c r="K987" s="32"/>
      <c r="L987" s="21"/>
      <c r="M987" s="21"/>
      <c r="N987" s="21"/>
    </row>
    <row r="988" spans="1:14" ht="15.75">
      <c r="A988" s="39"/>
      <c r="B988" s="23"/>
      <c r="C988" s="136" t="s">
        <v>36</v>
      </c>
      <c r="D988" s="136"/>
      <c r="E988" s="37">
        <v>0</v>
      </c>
      <c r="F988" s="38">
        <v>0</v>
      </c>
      <c r="G988" s="40"/>
      <c r="H988" s="26"/>
      <c r="I988" s="26"/>
      <c r="J988" s="41"/>
      <c r="K988" s="32"/>
      <c r="L988" s="21"/>
      <c r="M988" s="21"/>
      <c r="N988" s="21"/>
    </row>
    <row r="989" spans="1:14" ht="16.5" thickBot="1">
      <c r="A989" s="39"/>
      <c r="B989" s="23"/>
      <c r="C989" s="134" t="s">
        <v>37</v>
      </c>
      <c r="D989" s="134"/>
      <c r="E989" s="42"/>
      <c r="F989" s="43">
        <f>(E989/E983)*100</f>
        <v>0</v>
      </c>
      <c r="G989" s="40"/>
      <c r="H989" s="26"/>
      <c r="I989" s="26"/>
      <c r="J989" s="2"/>
      <c r="K989" s="2"/>
      <c r="L989" s="1"/>
      <c r="M989" s="21"/>
      <c r="N989" s="21"/>
    </row>
    <row r="990" spans="1:14" ht="15.75">
      <c r="A990" s="45" t="s">
        <v>38</v>
      </c>
      <c r="B990" s="14"/>
      <c r="C990" s="15"/>
      <c r="D990" s="15"/>
      <c r="E990" s="17"/>
      <c r="F990" s="17"/>
      <c r="G990" s="46"/>
      <c r="H990" s="47"/>
      <c r="I990" s="47"/>
      <c r="J990" s="47"/>
      <c r="K990" s="17"/>
      <c r="L990" s="21"/>
      <c r="M990" s="44"/>
      <c r="N990" s="44"/>
    </row>
    <row r="991" spans="1:14" ht="15.75">
      <c r="A991" s="16" t="s">
        <v>39</v>
      </c>
      <c r="B991" s="14"/>
      <c r="C991" s="48"/>
      <c r="D991" s="49"/>
      <c r="E991" s="50"/>
      <c r="F991" s="47"/>
      <c r="G991" s="46"/>
      <c r="H991" s="47"/>
      <c r="I991" s="47"/>
      <c r="J991" s="47"/>
      <c r="K991" s="17"/>
      <c r="L991" s="21"/>
      <c r="M991" s="28"/>
      <c r="N991" s="28"/>
    </row>
    <row r="992" spans="1:14" ht="15.75">
      <c r="A992" s="16" t="s">
        <v>40</v>
      </c>
      <c r="B992" s="14"/>
      <c r="C992" s="15"/>
      <c r="D992" s="49"/>
      <c r="E992" s="50"/>
      <c r="F992" s="47"/>
      <c r="G992" s="46"/>
      <c r="H992" s="51"/>
      <c r="I992" s="51"/>
      <c r="J992" s="51"/>
      <c r="K992" s="17"/>
      <c r="L992" s="21"/>
      <c r="M992" s="21"/>
      <c r="N992" s="21"/>
    </row>
    <row r="993" spans="1:14" ht="15.75">
      <c r="A993" s="16" t="s">
        <v>41</v>
      </c>
      <c r="B993" s="48"/>
      <c r="C993" s="15"/>
      <c r="D993" s="49"/>
      <c r="E993" s="50"/>
      <c r="F993" s="47"/>
      <c r="G993" s="52"/>
      <c r="H993" s="51"/>
      <c r="I993" s="51"/>
      <c r="J993" s="51"/>
      <c r="K993" s="17"/>
      <c r="L993" s="21"/>
      <c r="M993" s="21"/>
      <c r="N993" s="21"/>
    </row>
    <row r="994" spans="1:14" ht="15.75">
      <c r="A994" s="16" t="s">
        <v>42</v>
      </c>
      <c r="B994" s="39"/>
      <c r="C994" s="15"/>
      <c r="D994" s="53"/>
      <c r="E994" s="47"/>
      <c r="F994" s="47"/>
      <c r="G994" s="52"/>
      <c r="H994" s="51"/>
      <c r="I994" s="51"/>
      <c r="J994" s="51"/>
      <c r="K994" s="47"/>
      <c r="L994" s="21"/>
      <c r="M994" s="21"/>
      <c r="N994" s="21"/>
    </row>
    <row r="995" spans="1:14" ht="15.75">
      <c r="A995" s="16" t="s">
        <v>42</v>
      </c>
      <c r="B995" s="39"/>
      <c r="C995" s="15"/>
      <c r="D995" s="53"/>
      <c r="E995" s="47"/>
      <c r="F995" s="47"/>
      <c r="G995" s="52"/>
      <c r="H995" s="51"/>
      <c r="I995" s="51"/>
      <c r="J995" s="51"/>
      <c r="K995" s="47"/>
      <c r="L995" s="21"/>
      <c r="M995" s="21"/>
      <c r="N995" s="21"/>
    </row>
    <row r="997" spans="1:14" ht="15.75" customHeight="1">
      <c r="A997" s="140" t="s">
        <v>1</v>
      </c>
      <c r="B997" s="141"/>
      <c r="C997" s="141"/>
      <c r="D997" s="141"/>
      <c r="E997" s="141"/>
      <c r="F997" s="141"/>
      <c r="G997" s="141"/>
      <c r="H997" s="141"/>
      <c r="I997" s="141"/>
      <c r="J997" s="141"/>
      <c r="K997" s="141"/>
      <c r="L997" s="141"/>
      <c r="M997" s="141"/>
      <c r="N997" s="142"/>
    </row>
    <row r="998" spans="1:14" ht="15.75">
      <c r="A998" s="143" t="s">
        <v>2</v>
      </c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44"/>
    </row>
    <row r="999" spans="1:14" ht="15.75">
      <c r="A999" s="137" t="s">
        <v>3</v>
      </c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9"/>
    </row>
    <row r="1000" spans="1:14" ht="15.75">
      <c r="A1000" s="54"/>
      <c r="B1000" s="54"/>
      <c r="C1000" s="54"/>
      <c r="D1000" s="55"/>
      <c r="E1000" s="56"/>
      <c r="F1000" s="57"/>
      <c r="G1000" s="56"/>
      <c r="H1000" s="56"/>
      <c r="I1000" s="56"/>
      <c r="J1000" s="56"/>
      <c r="K1000" s="55"/>
      <c r="L1000" s="55"/>
      <c r="M1000" s="55"/>
      <c r="N1000" s="55"/>
    </row>
    <row r="1001" spans="1:14" ht="15.75">
      <c r="A1001" s="127" t="s">
        <v>265</v>
      </c>
      <c r="B1001" s="127"/>
      <c r="C1001" s="127"/>
      <c r="D1001" s="127"/>
      <c r="E1001" s="127"/>
      <c r="F1001" s="127"/>
      <c r="G1001" s="127"/>
      <c r="H1001" s="127"/>
      <c r="I1001" s="127"/>
      <c r="J1001" s="127"/>
      <c r="K1001" s="127"/>
      <c r="L1001" s="127"/>
      <c r="M1001" s="127"/>
      <c r="N1001" s="127"/>
    </row>
    <row r="1002" spans="1:14" ht="15.75">
      <c r="A1002" s="127" t="s">
        <v>5</v>
      </c>
      <c r="B1002" s="127"/>
      <c r="C1002" s="127"/>
      <c r="D1002" s="127"/>
      <c r="E1002" s="127"/>
      <c r="F1002" s="127"/>
      <c r="G1002" s="127"/>
      <c r="H1002" s="127"/>
      <c r="I1002" s="127"/>
      <c r="J1002" s="127"/>
      <c r="K1002" s="127"/>
      <c r="L1002" s="127"/>
      <c r="M1002" s="127"/>
      <c r="N1002" s="127"/>
    </row>
    <row r="1003" spans="1:14" ht="15">
      <c r="A1003" s="122" t="s">
        <v>6</v>
      </c>
      <c r="B1003" s="117" t="s">
        <v>7</v>
      </c>
      <c r="C1003" s="117" t="s">
        <v>8</v>
      </c>
      <c r="D1003" s="122" t="s">
        <v>9</v>
      </c>
      <c r="E1003" s="117" t="s">
        <v>10</v>
      </c>
      <c r="F1003" s="128" t="s">
        <v>11</v>
      </c>
      <c r="G1003" s="128" t="s">
        <v>12</v>
      </c>
      <c r="H1003" s="117" t="s">
        <v>13</v>
      </c>
      <c r="I1003" s="117" t="s">
        <v>14</v>
      </c>
      <c r="J1003" s="117" t="s">
        <v>15</v>
      </c>
      <c r="K1003" s="129" t="s">
        <v>16</v>
      </c>
      <c r="L1003" s="117" t="s">
        <v>17</v>
      </c>
      <c r="M1003" s="117" t="s">
        <v>18</v>
      </c>
      <c r="N1003" s="117" t="s">
        <v>19</v>
      </c>
    </row>
    <row r="1004" spans="1:14" ht="15">
      <c r="A1004" s="122"/>
      <c r="B1004" s="117"/>
      <c r="C1004" s="117"/>
      <c r="D1004" s="122"/>
      <c r="E1004" s="117"/>
      <c r="F1004" s="128"/>
      <c r="G1004" s="128"/>
      <c r="H1004" s="117"/>
      <c r="I1004" s="117"/>
      <c r="J1004" s="117"/>
      <c r="K1004" s="129"/>
      <c r="L1004" s="117"/>
      <c r="M1004" s="117"/>
      <c r="N1004" s="117"/>
    </row>
    <row r="1005" spans="1:14" ht="15.75">
      <c r="A1005" s="7">
        <v>1</v>
      </c>
      <c r="B1005" s="8">
        <v>42915</v>
      </c>
      <c r="C1005" s="6" t="s">
        <v>267</v>
      </c>
      <c r="D1005" s="6" t="s">
        <v>21</v>
      </c>
      <c r="E1005" s="6" t="s">
        <v>239</v>
      </c>
      <c r="F1005" s="9">
        <v>546</v>
      </c>
      <c r="G1005" s="9">
        <v>536</v>
      </c>
      <c r="H1005" s="9">
        <v>552</v>
      </c>
      <c r="I1005" s="9">
        <v>558</v>
      </c>
      <c r="J1005" s="9">
        <v>564</v>
      </c>
      <c r="K1005" s="9">
        <v>558</v>
      </c>
      <c r="L1005" s="10">
        <f aca="true" t="shared" si="96" ref="L1005:L1015">100000/F1005</f>
        <v>183.15018315018315</v>
      </c>
      <c r="M1005" s="11">
        <v>575</v>
      </c>
      <c r="N1005" s="12">
        <f aca="true" t="shared" si="97" ref="N1005:N1015">M1005/(L1005)/F1005%</f>
        <v>0.575</v>
      </c>
    </row>
    <row r="1006" spans="1:14" ht="15.75">
      <c r="A1006" s="7">
        <v>2</v>
      </c>
      <c r="B1006" s="8">
        <v>42914</v>
      </c>
      <c r="C1006" s="6" t="s">
        <v>267</v>
      </c>
      <c r="D1006" s="6" t="s">
        <v>21</v>
      </c>
      <c r="E1006" s="6" t="s">
        <v>270</v>
      </c>
      <c r="F1006" s="9">
        <v>570</v>
      </c>
      <c r="G1006" s="9">
        <v>560</v>
      </c>
      <c r="H1006" s="9">
        <v>575</v>
      </c>
      <c r="I1006" s="9">
        <v>580</v>
      </c>
      <c r="J1006" s="9">
        <v>585</v>
      </c>
      <c r="K1006" s="9">
        <v>575</v>
      </c>
      <c r="L1006" s="10">
        <f t="shared" si="96"/>
        <v>175.43859649122808</v>
      </c>
      <c r="M1006" s="11">
        <v>575</v>
      </c>
      <c r="N1006" s="12">
        <f t="shared" si="97"/>
        <v>0.575</v>
      </c>
    </row>
    <row r="1007" spans="1:14" ht="15.75">
      <c r="A1007" s="7">
        <v>3</v>
      </c>
      <c r="B1007" s="8">
        <v>42914</v>
      </c>
      <c r="C1007" s="6" t="s">
        <v>267</v>
      </c>
      <c r="D1007" s="6" t="s">
        <v>21</v>
      </c>
      <c r="E1007" s="6" t="s">
        <v>59</v>
      </c>
      <c r="F1007" s="9">
        <v>375</v>
      </c>
      <c r="G1007" s="9">
        <v>368</v>
      </c>
      <c r="H1007" s="9">
        <v>380</v>
      </c>
      <c r="I1007" s="9">
        <v>384</v>
      </c>
      <c r="J1007" s="9">
        <v>388</v>
      </c>
      <c r="K1007" s="9">
        <v>380</v>
      </c>
      <c r="L1007" s="10">
        <f t="shared" si="96"/>
        <v>266.6666666666667</v>
      </c>
      <c r="M1007" s="11">
        <f aca="true" t="shared" si="98" ref="M1007:M1015">IF(D1007="BUY",(K1007-F1007)*(L1007),(F1007-K1007)*(L1007))</f>
        <v>1333.3333333333335</v>
      </c>
      <c r="N1007" s="12">
        <f t="shared" si="97"/>
        <v>1.3333333333333333</v>
      </c>
    </row>
    <row r="1008" spans="1:14" ht="15.75">
      <c r="A1008" s="7">
        <v>4</v>
      </c>
      <c r="B1008" s="8">
        <v>42902</v>
      </c>
      <c r="C1008" s="6" t="s">
        <v>267</v>
      </c>
      <c r="D1008" s="6" t="s">
        <v>21</v>
      </c>
      <c r="E1008" s="6" t="s">
        <v>82</v>
      </c>
      <c r="F1008" s="9">
        <v>714</v>
      </c>
      <c r="G1008" s="9">
        <v>700</v>
      </c>
      <c r="H1008" s="9">
        <v>723</v>
      </c>
      <c r="I1008" s="9">
        <v>730</v>
      </c>
      <c r="J1008" s="9">
        <v>737</v>
      </c>
      <c r="K1008" s="9">
        <v>723</v>
      </c>
      <c r="L1008" s="10">
        <f t="shared" si="96"/>
        <v>140.0560224089636</v>
      </c>
      <c r="M1008" s="11">
        <f t="shared" si="98"/>
        <v>1260.5042016806724</v>
      </c>
      <c r="N1008" s="12">
        <f t="shared" si="97"/>
        <v>1.2605042016806722</v>
      </c>
    </row>
    <row r="1009" spans="1:14" ht="15.75">
      <c r="A1009" s="7">
        <v>5</v>
      </c>
      <c r="B1009" s="8">
        <v>42898</v>
      </c>
      <c r="C1009" s="6" t="s">
        <v>267</v>
      </c>
      <c r="D1009" s="6" t="s">
        <v>21</v>
      </c>
      <c r="E1009" s="6" t="s">
        <v>269</v>
      </c>
      <c r="F1009" s="9">
        <v>3055</v>
      </c>
      <c r="G1009" s="9">
        <v>3005</v>
      </c>
      <c r="H1009" s="9">
        <v>3085</v>
      </c>
      <c r="I1009" s="9">
        <v>3115</v>
      </c>
      <c r="J1009" s="9">
        <v>3145</v>
      </c>
      <c r="K1009" s="9">
        <v>3085</v>
      </c>
      <c r="L1009" s="10">
        <f t="shared" si="96"/>
        <v>32.733224222585925</v>
      </c>
      <c r="M1009" s="11">
        <f t="shared" si="98"/>
        <v>981.9967266775777</v>
      </c>
      <c r="N1009" s="12">
        <f t="shared" si="97"/>
        <v>0.9819967266775778</v>
      </c>
    </row>
    <row r="1010" spans="1:14" ht="15.75">
      <c r="A1010" s="7">
        <v>6</v>
      </c>
      <c r="B1010" s="8">
        <v>42895</v>
      </c>
      <c r="C1010" s="6" t="s">
        <v>267</v>
      </c>
      <c r="D1010" s="6" t="s">
        <v>21</v>
      </c>
      <c r="E1010" s="6" t="s">
        <v>271</v>
      </c>
      <c r="F1010" s="9">
        <v>633</v>
      </c>
      <c r="G1010" s="9">
        <v>620</v>
      </c>
      <c r="H1010" s="9">
        <v>640</v>
      </c>
      <c r="I1010" s="9">
        <v>647</v>
      </c>
      <c r="J1010" s="9">
        <v>655</v>
      </c>
      <c r="K1010" s="9">
        <v>620</v>
      </c>
      <c r="L1010" s="10">
        <f t="shared" si="96"/>
        <v>157.9778830963665</v>
      </c>
      <c r="M1010" s="11">
        <f t="shared" si="98"/>
        <v>-2053.7124802527646</v>
      </c>
      <c r="N1010" s="12">
        <f t="shared" si="97"/>
        <v>-2.0537124802527646</v>
      </c>
    </row>
    <row r="1011" spans="1:14" ht="15.75">
      <c r="A1011" s="7">
        <v>7</v>
      </c>
      <c r="B1011" s="8">
        <v>42894</v>
      </c>
      <c r="C1011" s="6" t="s">
        <v>267</v>
      </c>
      <c r="D1011" s="6" t="s">
        <v>21</v>
      </c>
      <c r="E1011" s="6" t="s">
        <v>272</v>
      </c>
      <c r="F1011" s="9">
        <v>530</v>
      </c>
      <c r="G1011" s="9">
        <v>520</v>
      </c>
      <c r="H1011" s="9">
        <v>535</v>
      </c>
      <c r="I1011" s="9">
        <v>540</v>
      </c>
      <c r="J1011" s="9">
        <v>545</v>
      </c>
      <c r="K1011" s="9">
        <v>540</v>
      </c>
      <c r="L1011" s="10">
        <f t="shared" si="96"/>
        <v>188.67924528301887</v>
      </c>
      <c r="M1011" s="11">
        <f t="shared" si="98"/>
        <v>1886.7924528301887</v>
      </c>
      <c r="N1011" s="12">
        <f t="shared" si="97"/>
        <v>1.8867924528301887</v>
      </c>
    </row>
    <row r="1012" spans="1:14" ht="15.75">
      <c r="A1012" s="7">
        <v>8</v>
      </c>
      <c r="B1012" s="8">
        <v>42894</v>
      </c>
      <c r="C1012" s="6" t="s">
        <v>267</v>
      </c>
      <c r="D1012" s="6" t="s">
        <v>21</v>
      </c>
      <c r="E1012" s="6" t="s">
        <v>228</v>
      </c>
      <c r="F1012" s="9">
        <v>520</v>
      </c>
      <c r="G1012" s="9">
        <v>506</v>
      </c>
      <c r="H1012" s="9">
        <v>527</v>
      </c>
      <c r="I1012" s="9">
        <v>534</v>
      </c>
      <c r="J1012" s="9">
        <v>540</v>
      </c>
      <c r="K1012" s="9">
        <v>506</v>
      </c>
      <c r="L1012" s="10">
        <f t="shared" si="96"/>
        <v>192.30769230769232</v>
      </c>
      <c r="M1012" s="11">
        <f t="shared" si="98"/>
        <v>-2692.3076923076924</v>
      </c>
      <c r="N1012" s="12">
        <f t="shared" si="97"/>
        <v>-2.692307692307692</v>
      </c>
    </row>
    <row r="1013" spans="1:14" ht="15.75">
      <c r="A1013" s="7">
        <v>9</v>
      </c>
      <c r="B1013" s="8">
        <v>42893</v>
      </c>
      <c r="C1013" s="6" t="s">
        <v>267</v>
      </c>
      <c r="D1013" s="6" t="s">
        <v>21</v>
      </c>
      <c r="E1013" s="6" t="s">
        <v>103</v>
      </c>
      <c r="F1013" s="9">
        <v>526</v>
      </c>
      <c r="G1013" s="9">
        <v>515</v>
      </c>
      <c r="H1013" s="9">
        <v>532</v>
      </c>
      <c r="I1013" s="9">
        <v>538</v>
      </c>
      <c r="J1013" s="9">
        <v>544</v>
      </c>
      <c r="K1013" s="9">
        <v>538</v>
      </c>
      <c r="L1013" s="10">
        <f t="shared" si="96"/>
        <v>190.11406844106463</v>
      </c>
      <c r="M1013" s="11">
        <f t="shared" si="98"/>
        <v>2281.3688212927755</v>
      </c>
      <c r="N1013" s="12">
        <f t="shared" si="97"/>
        <v>2.2813688212927756</v>
      </c>
    </row>
    <row r="1014" spans="1:14" ht="15.75">
      <c r="A1014" s="7">
        <v>10</v>
      </c>
      <c r="B1014" s="8">
        <v>42891</v>
      </c>
      <c r="C1014" s="6" t="s">
        <v>267</v>
      </c>
      <c r="D1014" s="6" t="s">
        <v>21</v>
      </c>
      <c r="E1014" s="6" t="s">
        <v>80</v>
      </c>
      <c r="F1014" s="9">
        <v>1420</v>
      </c>
      <c r="G1014" s="9">
        <v>1395</v>
      </c>
      <c r="H1014" s="9">
        <v>1435</v>
      </c>
      <c r="I1014" s="9">
        <v>1450</v>
      </c>
      <c r="J1014" s="9">
        <v>1465</v>
      </c>
      <c r="K1014" s="9">
        <v>1465</v>
      </c>
      <c r="L1014" s="10">
        <f t="shared" si="96"/>
        <v>70.4225352112676</v>
      </c>
      <c r="M1014" s="11">
        <f t="shared" si="98"/>
        <v>3169.014084507042</v>
      </c>
      <c r="N1014" s="12">
        <f t="shared" si="97"/>
        <v>3.1690140845070425</v>
      </c>
    </row>
    <row r="1015" spans="1:14" ht="15.75">
      <c r="A1015" s="7">
        <v>11</v>
      </c>
      <c r="B1015" s="8">
        <v>42887</v>
      </c>
      <c r="C1015" s="6" t="s">
        <v>267</v>
      </c>
      <c r="D1015" s="6" t="s">
        <v>21</v>
      </c>
      <c r="E1015" s="6" t="s">
        <v>25</v>
      </c>
      <c r="F1015" s="9">
        <v>701</v>
      </c>
      <c r="G1015" s="9">
        <v>686</v>
      </c>
      <c r="H1015" s="9">
        <v>709</v>
      </c>
      <c r="I1015" s="9">
        <v>717</v>
      </c>
      <c r="J1015" s="9">
        <v>725</v>
      </c>
      <c r="K1015" s="9">
        <v>717</v>
      </c>
      <c r="L1015" s="10">
        <f t="shared" si="96"/>
        <v>142.65335235378032</v>
      </c>
      <c r="M1015" s="11">
        <f t="shared" si="98"/>
        <v>2282.453637660485</v>
      </c>
      <c r="N1015" s="12">
        <f t="shared" si="97"/>
        <v>2.282453637660485</v>
      </c>
    </row>
    <row r="1016" spans="1:14" ht="15.75">
      <c r="A1016" s="13" t="s">
        <v>26</v>
      </c>
      <c r="B1016" s="14"/>
      <c r="C1016" s="15"/>
      <c r="D1016" s="16"/>
      <c r="E1016" s="17"/>
      <c r="F1016" s="17"/>
      <c r="G1016" s="18"/>
      <c r="H1016" s="19"/>
      <c r="I1016" s="19"/>
      <c r="J1016" s="19"/>
      <c r="K1016" s="20"/>
      <c r="L1016" s="21"/>
      <c r="M1016" s="1"/>
      <c r="N1016" s="22"/>
    </row>
    <row r="1017" spans="1:14" ht="15.75">
      <c r="A1017" s="13" t="s">
        <v>27</v>
      </c>
      <c r="B1017" s="23"/>
      <c r="C1017" s="15"/>
      <c r="D1017" s="16"/>
      <c r="E1017" s="17"/>
      <c r="F1017" s="17"/>
      <c r="G1017" s="18"/>
      <c r="H1017" s="17"/>
      <c r="I1017" s="17"/>
      <c r="J1017" s="17"/>
      <c r="K1017" s="20"/>
      <c r="L1017" s="21"/>
      <c r="M1017" s="1"/>
      <c r="N1017" s="1"/>
    </row>
    <row r="1018" spans="1:14" ht="15.75">
      <c r="A1018" s="13" t="s">
        <v>27</v>
      </c>
      <c r="B1018" s="23"/>
      <c r="C1018" s="24"/>
      <c r="D1018" s="25"/>
      <c r="E1018" s="26"/>
      <c r="F1018" s="26"/>
      <c r="G1018" s="27"/>
      <c r="H1018" s="26"/>
      <c r="I1018" s="26"/>
      <c r="J1018" s="26"/>
      <c r="K1018" s="26"/>
      <c r="L1018" s="21"/>
      <c r="M1018" s="21"/>
      <c r="N1018" s="21"/>
    </row>
    <row r="1019" spans="1:14" ht="16.5" thickBot="1">
      <c r="A1019" s="28"/>
      <c r="B1019" s="23"/>
      <c r="C1019" s="26"/>
      <c r="D1019" s="26"/>
      <c r="E1019" s="26"/>
      <c r="F1019" s="29"/>
      <c r="G1019" s="30"/>
      <c r="H1019" s="31" t="s">
        <v>28</v>
      </c>
      <c r="I1019" s="31"/>
      <c r="J1019" s="32"/>
      <c r="K1019" s="32"/>
      <c r="L1019" s="21"/>
      <c r="M1019" s="21"/>
      <c r="N1019" s="21"/>
    </row>
    <row r="1020" spans="1:14" ht="15.75">
      <c r="A1020" s="28"/>
      <c r="B1020" s="23"/>
      <c r="C1020" s="135" t="s">
        <v>29</v>
      </c>
      <c r="D1020" s="135"/>
      <c r="E1020" s="33">
        <v>11</v>
      </c>
      <c r="F1020" s="34">
        <v>100</v>
      </c>
      <c r="G1020" s="35">
        <v>11</v>
      </c>
      <c r="H1020" s="36">
        <f>G1021/G1020%</f>
        <v>81.81818181818181</v>
      </c>
      <c r="I1020" s="36"/>
      <c r="J1020" s="36"/>
      <c r="K1020" s="2"/>
      <c r="L1020" s="21"/>
      <c r="M1020" s="1"/>
      <c r="N1020" s="1"/>
    </row>
    <row r="1021" spans="1:14" ht="15.75">
      <c r="A1021" s="28"/>
      <c r="B1021" s="23"/>
      <c r="C1021" s="136" t="s">
        <v>30</v>
      </c>
      <c r="D1021" s="136"/>
      <c r="E1021" s="37">
        <v>9</v>
      </c>
      <c r="F1021" s="38">
        <f>(E1021/E1020)*100</f>
        <v>81.81818181818183</v>
      </c>
      <c r="G1021" s="35">
        <v>9</v>
      </c>
      <c r="H1021" s="32"/>
      <c r="I1021" s="32"/>
      <c r="J1021" s="26"/>
      <c r="K1021" s="32"/>
      <c r="L1021" s="1"/>
      <c r="M1021" s="26" t="s">
        <v>31</v>
      </c>
      <c r="N1021" s="26"/>
    </row>
    <row r="1022" spans="1:14" ht="15.75">
      <c r="A1022" s="39"/>
      <c r="B1022" s="23"/>
      <c r="C1022" s="136" t="s">
        <v>32</v>
      </c>
      <c r="D1022" s="136"/>
      <c r="E1022" s="37">
        <v>0</v>
      </c>
      <c r="F1022" s="38">
        <f>(E1022/E1020)*100</f>
        <v>0</v>
      </c>
      <c r="G1022" s="40"/>
      <c r="H1022" s="35"/>
      <c r="I1022" s="35"/>
      <c r="J1022" s="26"/>
      <c r="K1022" s="32"/>
      <c r="L1022" s="21"/>
      <c r="M1022" s="24"/>
      <c r="N1022" s="24"/>
    </row>
    <row r="1023" spans="1:14" ht="15.75">
      <c r="A1023" s="39"/>
      <c r="B1023" s="23"/>
      <c r="C1023" s="136" t="s">
        <v>33</v>
      </c>
      <c r="D1023" s="136"/>
      <c r="E1023" s="37">
        <v>0</v>
      </c>
      <c r="F1023" s="38">
        <f>(E1023/E1020)*100</f>
        <v>0</v>
      </c>
      <c r="G1023" s="40"/>
      <c r="H1023" s="35"/>
      <c r="I1023" s="35"/>
      <c r="J1023" s="26"/>
      <c r="K1023" s="32"/>
      <c r="L1023" s="21"/>
      <c r="M1023" s="21"/>
      <c r="N1023" s="21"/>
    </row>
    <row r="1024" spans="1:14" ht="15.75">
      <c r="A1024" s="39"/>
      <c r="B1024" s="23"/>
      <c r="C1024" s="136" t="s">
        <v>34</v>
      </c>
      <c r="D1024" s="136"/>
      <c r="E1024" s="37">
        <v>2</v>
      </c>
      <c r="F1024" s="38">
        <f>(E1024/E1021)*100</f>
        <v>22.22222222222222</v>
      </c>
      <c r="G1024" s="40"/>
      <c r="H1024" s="26" t="s">
        <v>35</v>
      </c>
      <c r="I1024" s="26"/>
      <c r="J1024" s="41"/>
      <c r="K1024" s="32"/>
      <c r="L1024" s="21"/>
      <c r="M1024" s="21"/>
      <c r="N1024" s="21"/>
    </row>
    <row r="1025" spans="1:14" ht="15.75">
      <c r="A1025" s="39"/>
      <c r="B1025" s="23"/>
      <c r="C1025" s="136" t="s">
        <v>36</v>
      </c>
      <c r="D1025" s="136"/>
      <c r="E1025" s="37">
        <v>0</v>
      </c>
      <c r="F1025" s="38">
        <v>0</v>
      </c>
      <c r="G1025" s="40"/>
      <c r="H1025" s="26"/>
      <c r="I1025" s="26"/>
      <c r="J1025" s="41"/>
      <c r="K1025" s="32"/>
      <c r="L1025" s="21"/>
      <c r="M1025" s="21"/>
      <c r="N1025" s="21"/>
    </row>
    <row r="1026" spans="1:14" ht="16.5" thickBot="1">
      <c r="A1026" s="39"/>
      <c r="B1026" s="23"/>
      <c r="C1026" s="134" t="s">
        <v>37</v>
      </c>
      <c r="D1026" s="134"/>
      <c r="E1026" s="42"/>
      <c r="F1026" s="43">
        <f>(E1026/E1020)*100</f>
        <v>0</v>
      </c>
      <c r="G1026" s="40"/>
      <c r="H1026" s="26"/>
      <c r="I1026" s="26"/>
      <c r="J1026" s="2"/>
      <c r="K1026" s="2"/>
      <c r="L1026" s="1"/>
      <c r="M1026" s="21"/>
      <c r="N1026" s="21"/>
    </row>
    <row r="1027" spans="1:14" ht="15.75">
      <c r="A1027" s="45" t="s">
        <v>38</v>
      </c>
      <c r="B1027" s="14"/>
      <c r="C1027" s="15"/>
      <c r="D1027" s="15"/>
      <c r="E1027" s="17"/>
      <c r="F1027" s="17"/>
      <c r="G1027" s="46"/>
      <c r="H1027" s="47"/>
      <c r="I1027" s="47"/>
      <c r="J1027" s="47"/>
      <c r="K1027" s="17"/>
      <c r="L1027" s="21"/>
      <c r="M1027" s="44"/>
      <c r="N1027" s="44"/>
    </row>
    <row r="1028" spans="1:14" ht="15.75">
      <c r="A1028" s="16" t="s">
        <v>39</v>
      </c>
      <c r="B1028" s="14"/>
      <c r="C1028" s="48"/>
      <c r="D1028" s="49"/>
      <c r="E1028" s="50"/>
      <c r="F1028" s="47"/>
      <c r="G1028" s="46"/>
      <c r="H1028" s="47"/>
      <c r="I1028" s="47"/>
      <c r="J1028" s="47"/>
      <c r="K1028" s="17"/>
      <c r="L1028" s="21"/>
      <c r="M1028" s="28"/>
      <c r="N1028" s="28"/>
    </row>
    <row r="1029" spans="1:14" ht="15.75">
      <c r="A1029" s="16" t="s">
        <v>40</v>
      </c>
      <c r="B1029" s="14"/>
      <c r="C1029" s="15"/>
      <c r="D1029" s="49"/>
      <c r="E1029" s="50"/>
      <c r="F1029" s="47"/>
      <c r="G1029" s="46"/>
      <c r="H1029" s="51"/>
      <c r="I1029" s="51"/>
      <c r="J1029" s="51"/>
      <c r="K1029" s="17"/>
      <c r="L1029" s="21"/>
      <c r="M1029" s="21"/>
      <c r="N1029" s="21"/>
    </row>
    <row r="1030" spans="1:14" ht="15.75">
      <c r="A1030" s="16" t="s">
        <v>41</v>
      </c>
      <c r="B1030" s="48"/>
      <c r="C1030" s="15"/>
      <c r="D1030" s="49"/>
      <c r="E1030" s="50"/>
      <c r="F1030" s="47"/>
      <c r="G1030" s="52"/>
      <c r="H1030" s="51"/>
      <c r="I1030" s="51"/>
      <c r="J1030" s="51"/>
      <c r="K1030" s="17"/>
      <c r="L1030" s="21"/>
      <c r="M1030" s="21"/>
      <c r="N1030" s="21"/>
    </row>
    <row r="1031" spans="1:14" ht="15.75">
      <c r="A1031" s="16" t="s">
        <v>42</v>
      </c>
      <c r="B1031" s="39"/>
      <c r="C1031" s="15"/>
      <c r="D1031" s="53"/>
      <c r="E1031" s="47"/>
      <c r="F1031" s="47"/>
      <c r="G1031" s="52"/>
      <c r="H1031" s="51"/>
      <c r="I1031" s="51"/>
      <c r="J1031" s="51"/>
      <c r="K1031" s="47"/>
      <c r="L1031" s="21"/>
      <c r="M1031" s="21"/>
      <c r="N1031" s="21"/>
    </row>
    <row r="1032" spans="1:14" ht="15.75">
      <c r="A1032" s="16" t="s">
        <v>42</v>
      </c>
      <c r="B1032" s="39"/>
      <c r="C1032" s="15"/>
      <c r="D1032" s="53"/>
      <c r="E1032" s="47"/>
      <c r="F1032" s="47"/>
      <c r="G1032" s="52"/>
      <c r="H1032" s="51"/>
      <c r="I1032" s="51"/>
      <c r="J1032" s="51"/>
      <c r="K1032" s="47"/>
      <c r="L1032" s="21"/>
      <c r="M1032" s="21"/>
      <c r="N1032" s="21"/>
    </row>
  </sheetData>
  <sheetProtection selectLockedCells="1" selectUnlockedCells="1"/>
  <mergeCells count="726">
    <mergeCell ref="C24:D24"/>
    <mergeCell ref="C25:D25"/>
    <mergeCell ref="C26:D26"/>
    <mergeCell ref="M10:M11"/>
    <mergeCell ref="N10:N11"/>
    <mergeCell ref="C20:D20"/>
    <mergeCell ref="C21:D21"/>
    <mergeCell ref="C22:D22"/>
    <mergeCell ref="C23:D23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36:D136"/>
    <mergeCell ref="C137:D137"/>
    <mergeCell ref="C138:D138"/>
    <mergeCell ref="M115:M116"/>
    <mergeCell ref="N115:N116"/>
    <mergeCell ref="C132:D132"/>
    <mergeCell ref="C133:D133"/>
    <mergeCell ref="C134:D134"/>
    <mergeCell ref="C135:D135"/>
    <mergeCell ref="L115:L116"/>
    <mergeCell ref="A115:A116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A107:N109"/>
    <mergeCell ref="A110:N110"/>
    <mergeCell ref="A111:N111"/>
    <mergeCell ref="A112:N112"/>
    <mergeCell ref="A113:N113"/>
    <mergeCell ref="A114:N114"/>
    <mergeCell ref="G115:G116"/>
    <mergeCell ref="K115:K116"/>
    <mergeCell ref="C208:D208"/>
    <mergeCell ref="C209:D209"/>
    <mergeCell ref="C210:D210"/>
    <mergeCell ref="M188:M189"/>
    <mergeCell ref="A180:N182"/>
    <mergeCell ref="A183:N183"/>
    <mergeCell ref="A184:N184"/>
    <mergeCell ref="A185:N185"/>
    <mergeCell ref="N188:N189"/>
    <mergeCell ref="C204:D204"/>
    <mergeCell ref="C205:D205"/>
    <mergeCell ref="C206:D206"/>
    <mergeCell ref="C207:D207"/>
    <mergeCell ref="L188:L189"/>
    <mergeCell ref="H188:H189"/>
    <mergeCell ref="I188:I189"/>
    <mergeCell ref="J188:J189"/>
    <mergeCell ref="A188:A189"/>
    <mergeCell ref="B188:B189"/>
    <mergeCell ref="C188:C189"/>
    <mergeCell ref="D188:D189"/>
    <mergeCell ref="E188:E189"/>
    <mergeCell ref="F188:F189"/>
    <mergeCell ref="A186:N186"/>
    <mergeCell ref="A187:N187"/>
    <mergeCell ref="G188:G189"/>
    <mergeCell ref="K188:K189"/>
    <mergeCell ref="C334:D334"/>
    <mergeCell ref="C335:D335"/>
    <mergeCell ref="C333:D333"/>
    <mergeCell ref="L310:L311"/>
    <mergeCell ref="H310:H311"/>
    <mergeCell ref="I310:I311"/>
    <mergeCell ref="C336:D336"/>
    <mergeCell ref="M310:M311"/>
    <mergeCell ref="A302:N304"/>
    <mergeCell ref="A305:N305"/>
    <mergeCell ref="A306:N306"/>
    <mergeCell ref="A307:N307"/>
    <mergeCell ref="N310:N311"/>
    <mergeCell ref="C330:D330"/>
    <mergeCell ref="C331:D331"/>
    <mergeCell ref="C332:D332"/>
    <mergeCell ref="J310:J311"/>
    <mergeCell ref="A310:A311"/>
    <mergeCell ref="B310:B311"/>
    <mergeCell ref="C310:C311"/>
    <mergeCell ref="D310:D311"/>
    <mergeCell ref="E310:E311"/>
    <mergeCell ref="F310:F311"/>
    <mergeCell ref="A308:N308"/>
    <mergeCell ref="A309:N309"/>
    <mergeCell ref="G310:G311"/>
    <mergeCell ref="K310:K311"/>
    <mergeCell ref="C478:D478"/>
    <mergeCell ref="C479:D479"/>
    <mergeCell ref="C477:D477"/>
    <mergeCell ref="L456:L457"/>
    <mergeCell ref="H456:H457"/>
    <mergeCell ref="I456:I457"/>
    <mergeCell ref="C480:D480"/>
    <mergeCell ref="M456:M457"/>
    <mergeCell ref="A448:N450"/>
    <mergeCell ref="A451:N451"/>
    <mergeCell ref="A452:N452"/>
    <mergeCell ref="A453:N453"/>
    <mergeCell ref="N456:N457"/>
    <mergeCell ref="C474:D474"/>
    <mergeCell ref="C475:D475"/>
    <mergeCell ref="C476:D476"/>
    <mergeCell ref="J456:J457"/>
    <mergeCell ref="A456:A457"/>
    <mergeCell ref="B456:B457"/>
    <mergeCell ref="C456:C457"/>
    <mergeCell ref="D456:D457"/>
    <mergeCell ref="E456:E457"/>
    <mergeCell ref="F456:F457"/>
    <mergeCell ref="A454:N454"/>
    <mergeCell ref="A455:N455"/>
    <mergeCell ref="G456:G457"/>
    <mergeCell ref="K456:K457"/>
    <mergeCell ref="C517:D517"/>
    <mergeCell ref="C518:D518"/>
    <mergeCell ref="C516:D516"/>
    <mergeCell ref="L495:L496"/>
    <mergeCell ref="H495:H496"/>
    <mergeCell ref="I495:I496"/>
    <mergeCell ref="C519:D519"/>
    <mergeCell ref="M495:M496"/>
    <mergeCell ref="A487:N489"/>
    <mergeCell ref="A490:N490"/>
    <mergeCell ref="A491:N491"/>
    <mergeCell ref="A492:N492"/>
    <mergeCell ref="N495:N496"/>
    <mergeCell ref="C513:D513"/>
    <mergeCell ref="C514:D514"/>
    <mergeCell ref="C515:D515"/>
    <mergeCell ref="J495:J496"/>
    <mergeCell ref="A495:A496"/>
    <mergeCell ref="B495:B496"/>
    <mergeCell ref="C495:C496"/>
    <mergeCell ref="D495:D496"/>
    <mergeCell ref="E495:E496"/>
    <mergeCell ref="F495:F496"/>
    <mergeCell ref="A493:N493"/>
    <mergeCell ref="A494:N494"/>
    <mergeCell ref="G495:G496"/>
    <mergeCell ref="K495:K496"/>
    <mergeCell ref="C629:D629"/>
    <mergeCell ref="C630:D630"/>
    <mergeCell ref="C628:D628"/>
    <mergeCell ref="L610:L611"/>
    <mergeCell ref="H610:H611"/>
    <mergeCell ref="I610:I611"/>
    <mergeCell ref="C631:D631"/>
    <mergeCell ref="M610:M611"/>
    <mergeCell ref="A602:N604"/>
    <mergeCell ref="A605:N605"/>
    <mergeCell ref="A606:N606"/>
    <mergeCell ref="A607:N607"/>
    <mergeCell ref="N610:N611"/>
    <mergeCell ref="C625:D625"/>
    <mergeCell ref="C626:D626"/>
    <mergeCell ref="C627:D627"/>
    <mergeCell ref="J610:J611"/>
    <mergeCell ref="A610:A611"/>
    <mergeCell ref="B610:B611"/>
    <mergeCell ref="C610:C611"/>
    <mergeCell ref="D610:D611"/>
    <mergeCell ref="E610:E611"/>
    <mergeCell ref="F610:F611"/>
    <mergeCell ref="A608:N608"/>
    <mergeCell ref="A609:N609"/>
    <mergeCell ref="G610:G611"/>
    <mergeCell ref="K610:K611"/>
    <mergeCell ref="C708:D708"/>
    <mergeCell ref="C709:D709"/>
    <mergeCell ref="C707:D707"/>
    <mergeCell ref="L686:L687"/>
    <mergeCell ref="H686:H687"/>
    <mergeCell ref="I686:I687"/>
    <mergeCell ref="C710:D710"/>
    <mergeCell ref="M686:M687"/>
    <mergeCell ref="A678:N680"/>
    <mergeCell ref="A681:N681"/>
    <mergeCell ref="A682:N682"/>
    <mergeCell ref="A683:N683"/>
    <mergeCell ref="N686:N687"/>
    <mergeCell ref="C704:D704"/>
    <mergeCell ref="C705:D705"/>
    <mergeCell ref="C706:D706"/>
    <mergeCell ref="J686:J687"/>
    <mergeCell ref="A686:A687"/>
    <mergeCell ref="B686:B687"/>
    <mergeCell ref="C686:C687"/>
    <mergeCell ref="D686:D687"/>
    <mergeCell ref="E686:E687"/>
    <mergeCell ref="F686:F687"/>
    <mergeCell ref="A684:N684"/>
    <mergeCell ref="A685:N685"/>
    <mergeCell ref="G686:G687"/>
    <mergeCell ref="K686:K687"/>
    <mergeCell ref="C917:D917"/>
    <mergeCell ref="C918:D918"/>
    <mergeCell ref="C916:D916"/>
    <mergeCell ref="G893:G894"/>
    <mergeCell ref="C893:C894"/>
    <mergeCell ref="D893:D894"/>
    <mergeCell ref="C919:D919"/>
    <mergeCell ref="M893:M894"/>
    <mergeCell ref="A892:N892"/>
    <mergeCell ref="H893:H894"/>
    <mergeCell ref="I893:I894"/>
    <mergeCell ref="D848:D849"/>
    <mergeCell ref="N893:N894"/>
    <mergeCell ref="C913:D913"/>
    <mergeCell ref="C914:D914"/>
    <mergeCell ref="C915:D915"/>
    <mergeCell ref="E893:E894"/>
    <mergeCell ref="F893:F894"/>
    <mergeCell ref="A931:N931"/>
    <mergeCell ref="K893:K894"/>
    <mergeCell ref="L893:L894"/>
    <mergeCell ref="A893:A894"/>
    <mergeCell ref="B893:B894"/>
    <mergeCell ref="J893:J894"/>
    <mergeCell ref="A927:N927"/>
    <mergeCell ref="A928:N928"/>
    <mergeCell ref="A885:N887"/>
    <mergeCell ref="A888:N888"/>
    <mergeCell ref="A889:N889"/>
    <mergeCell ref="A890:N890"/>
    <mergeCell ref="A891:N891"/>
    <mergeCell ref="N932:N933"/>
    <mergeCell ref="E932:E933"/>
    <mergeCell ref="J932:J933"/>
    <mergeCell ref="K932:K933"/>
    <mergeCell ref="F932:F933"/>
    <mergeCell ref="A929:N929"/>
    <mergeCell ref="A930:N930"/>
    <mergeCell ref="D932:D933"/>
    <mergeCell ref="A932:A933"/>
    <mergeCell ref="B932:B933"/>
    <mergeCell ref="C932:C933"/>
    <mergeCell ref="L932:L933"/>
    <mergeCell ref="M932:M933"/>
    <mergeCell ref="C953:D953"/>
    <mergeCell ref="C954:D954"/>
    <mergeCell ref="G932:G933"/>
    <mergeCell ref="H932:H933"/>
    <mergeCell ref="I932:I933"/>
    <mergeCell ref="C951:D951"/>
    <mergeCell ref="C952:D952"/>
    <mergeCell ref="C949:D949"/>
    <mergeCell ref="C950:D950"/>
    <mergeCell ref="C948:D948"/>
    <mergeCell ref="A962:N962"/>
    <mergeCell ref="A963:N963"/>
    <mergeCell ref="A964:N964"/>
    <mergeCell ref="A965:N965"/>
    <mergeCell ref="A966:N966"/>
    <mergeCell ref="A967:A968"/>
    <mergeCell ref="B967:B968"/>
    <mergeCell ref="C967:C968"/>
    <mergeCell ref="D967:D968"/>
    <mergeCell ref="E967:E968"/>
    <mergeCell ref="N967:N968"/>
    <mergeCell ref="I967:I968"/>
    <mergeCell ref="L967:L968"/>
    <mergeCell ref="M967:M968"/>
    <mergeCell ref="C983:D983"/>
    <mergeCell ref="C984:D984"/>
    <mergeCell ref="K967:K968"/>
    <mergeCell ref="H967:H968"/>
    <mergeCell ref="F967:F968"/>
    <mergeCell ref="C988:D988"/>
    <mergeCell ref="C989:D989"/>
    <mergeCell ref="A997:N997"/>
    <mergeCell ref="A998:N998"/>
    <mergeCell ref="C985:D985"/>
    <mergeCell ref="C986:D986"/>
    <mergeCell ref="C987:D987"/>
    <mergeCell ref="E1003:E1004"/>
    <mergeCell ref="F1003:F1004"/>
    <mergeCell ref="G1003:G1004"/>
    <mergeCell ref="J967:J968"/>
    <mergeCell ref="G967:G968"/>
    <mergeCell ref="I1003:I1004"/>
    <mergeCell ref="J1003:J1004"/>
    <mergeCell ref="K1003:K1004"/>
    <mergeCell ref="L1003:L1004"/>
    <mergeCell ref="M1003:M1004"/>
    <mergeCell ref="A999:N999"/>
    <mergeCell ref="A1001:N1001"/>
    <mergeCell ref="A1002:N1002"/>
    <mergeCell ref="A1003:A1004"/>
    <mergeCell ref="B1003:B1004"/>
    <mergeCell ref="C1003:C1004"/>
    <mergeCell ref="D1003:D1004"/>
    <mergeCell ref="A847:N847"/>
    <mergeCell ref="C1025:D1025"/>
    <mergeCell ref="C1026:D1026"/>
    <mergeCell ref="N1003:N1004"/>
    <mergeCell ref="C1020:D1020"/>
    <mergeCell ref="C1021:D1021"/>
    <mergeCell ref="C1022:D1022"/>
    <mergeCell ref="C1023:D1023"/>
    <mergeCell ref="C1024:D1024"/>
    <mergeCell ref="H1003:H1004"/>
    <mergeCell ref="C876:D876"/>
    <mergeCell ref="E848:E849"/>
    <mergeCell ref="F848:F849"/>
    <mergeCell ref="H848:H849"/>
    <mergeCell ref="I848:I849"/>
    <mergeCell ref="A840:N842"/>
    <mergeCell ref="A843:N843"/>
    <mergeCell ref="A844:N844"/>
    <mergeCell ref="A845:N845"/>
    <mergeCell ref="A846:N846"/>
    <mergeCell ref="C877:D877"/>
    <mergeCell ref="C871:D871"/>
    <mergeCell ref="C872:D872"/>
    <mergeCell ref="C873:D873"/>
    <mergeCell ref="C874:D874"/>
    <mergeCell ref="N806:N807"/>
    <mergeCell ref="C875:D875"/>
    <mergeCell ref="L848:L849"/>
    <mergeCell ref="C833:D833"/>
    <mergeCell ref="C828:D828"/>
    <mergeCell ref="A848:A849"/>
    <mergeCell ref="B848:B849"/>
    <mergeCell ref="C848:C849"/>
    <mergeCell ref="M848:M849"/>
    <mergeCell ref="N848:N849"/>
    <mergeCell ref="G848:G849"/>
    <mergeCell ref="K848:K849"/>
    <mergeCell ref="J848:J849"/>
    <mergeCell ref="A798:N800"/>
    <mergeCell ref="A805:N805"/>
    <mergeCell ref="A806:A807"/>
    <mergeCell ref="K806:K807"/>
    <mergeCell ref="D806:D807"/>
    <mergeCell ref="E806:E807"/>
    <mergeCell ref="F806:F807"/>
    <mergeCell ref="G806:G807"/>
    <mergeCell ref="C831:D831"/>
    <mergeCell ref="C832:D832"/>
    <mergeCell ref="A801:N801"/>
    <mergeCell ref="A802:N802"/>
    <mergeCell ref="C827:D827"/>
    <mergeCell ref="B806:B807"/>
    <mergeCell ref="C806:C807"/>
    <mergeCell ref="H806:H807"/>
    <mergeCell ref="I806:I807"/>
    <mergeCell ref="J806:J807"/>
    <mergeCell ref="A766:N766"/>
    <mergeCell ref="A767:N767"/>
    <mergeCell ref="G768:G769"/>
    <mergeCell ref="K768:K769"/>
    <mergeCell ref="C829:D829"/>
    <mergeCell ref="C830:D830"/>
    <mergeCell ref="A803:N803"/>
    <mergeCell ref="A804:N804"/>
    <mergeCell ref="L806:L807"/>
    <mergeCell ref="M806:M807"/>
    <mergeCell ref="J768:J769"/>
    <mergeCell ref="A768:A769"/>
    <mergeCell ref="B768:B769"/>
    <mergeCell ref="C768:C769"/>
    <mergeCell ref="D768:D769"/>
    <mergeCell ref="E768:E769"/>
    <mergeCell ref="F768:F769"/>
    <mergeCell ref="C790:D790"/>
    <mergeCell ref="M768:M769"/>
    <mergeCell ref="A760:N762"/>
    <mergeCell ref="A763:N763"/>
    <mergeCell ref="A764:N764"/>
    <mergeCell ref="A765:N765"/>
    <mergeCell ref="N768:N769"/>
    <mergeCell ref="C784:D784"/>
    <mergeCell ref="C785:D785"/>
    <mergeCell ref="C786:D786"/>
    <mergeCell ref="A724:N724"/>
    <mergeCell ref="A725:N725"/>
    <mergeCell ref="G726:G727"/>
    <mergeCell ref="K726:K727"/>
    <mergeCell ref="C788:D788"/>
    <mergeCell ref="C789:D789"/>
    <mergeCell ref="C787:D787"/>
    <mergeCell ref="L768:L769"/>
    <mergeCell ref="H768:H769"/>
    <mergeCell ref="I768:I769"/>
    <mergeCell ref="J726:J727"/>
    <mergeCell ref="A726:A727"/>
    <mergeCell ref="B726:B727"/>
    <mergeCell ref="C726:C727"/>
    <mergeCell ref="D726:D727"/>
    <mergeCell ref="E726:E727"/>
    <mergeCell ref="F726:F727"/>
    <mergeCell ref="C753:D753"/>
    <mergeCell ref="M726:M727"/>
    <mergeCell ref="A718:N720"/>
    <mergeCell ref="A721:N721"/>
    <mergeCell ref="A722:N722"/>
    <mergeCell ref="A723:N723"/>
    <mergeCell ref="N726:N727"/>
    <mergeCell ref="C747:D747"/>
    <mergeCell ref="C748:D748"/>
    <mergeCell ref="C749:D749"/>
    <mergeCell ref="A645:N645"/>
    <mergeCell ref="A646:N646"/>
    <mergeCell ref="G647:G648"/>
    <mergeCell ref="K647:K648"/>
    <mergeCell ref="C751:D751"/>
    <mergeCell ref="C752:D752"/>
    <mergeCell ref="C750:D750"/>
    <mergeCell ref="L726:L727"/>
    <mergeCell ref="H726:H727"/>
    <mergeCell ref="I726:I727"/>
    <mergeCell ref="J647:J648"/>
    <mergeCell ref="A647:A648"/>
    <mergeCell ref="B647:B648"/>
    <mergeCell ref="C647:C648"/>
    <mergeCell ref="D647:D648"/>
    <mergeCell ref="E647:E648"/>
    <mergeCell ref="F647:F648"/>
    <mergeCell ref="C670:D670"/>
    <mergeCell ref="M647:M648"/>
    <mergeCell ref="A639:N641"/>
    <mergeCell ref="A642:N642"/>
    <mergeCell ref="A643:N643"/>
    <mergeCell ref="A644:N644"/>
    <mergeCell ref="N647:N648"/>
    <mergeCell ref="C664:D664"/>
    <mergeCell ref="C665:D665"/>
    <mergeCell ref="C666:D666"/>
    <mergeCell ref="A573:N573"/>
    <mergeCell ref="A574:N574"/>
    <mergeCell ref="G575:G576"/>
    <mergeCell ref="K575:K576"/>
    <mergeCell ref="C668:D668"/>
    <mergeCell ref="C669:D669"/>
    <mergeCell ref="C667:D667"/>
    <mergeCell ref="L647:L648"/>
    <mergeCell ref="H647:H648"/>
    <mergeCell ref="I647:I648"/>
    <mergeCell ref="J575:J576"/>
    <mergeCell ref="A575:A576"/>
    <mergeCell ref="B575:B576"/>
    <mergeCell ref="C575:C576"/>
    <mergeCell ref="D575:D576"/>
    <mergeCell ref="E575:E576"/>
    <mergeCell ref="F575:F576"/>
    <mergeCell ref="C594:D594"/>
    <mergeCell ref="M575:M576"/>
    <mergeCell ref="A567:N569"/>
    <mergeCell ref="A570:N570"/>
    <mergeCell ref="A571:N571"/>
    <mergeCell ref="A572:N572"/>
    <mergeCell ref="N575:N576"/>
    <mergeCell ref="C588:D588"/>
    <mergeCell ref="C589:D589"/>
    <mergeCell ref="C590:D590"/>
    <mergeCell ref="A533:N533"/>
    <mergeCell ref="A534:N534"/>
    <mergeCell ref="G535:G536"/>
    <mergeCell ref="K535:K536"/>
    <mergeCell ref="C592:D592"/>
    <mergeCell ref="C593:D593"/>
    <mergeCell ref="C591:D591"/>
    <mergeCell ref="L575:L576"/>
    <mergeCell ref="H575:H576"/>
    <mergeCell ref="I575:I576"/>
    <mergeCell ref="J535:J536"/>
    <mergeCell ref="A535:A536"/>
    <mergeCell ref="B535:B536"/>
    <mergeCell ref="C535:C536"/>
    <mergeCell ref="D535:D536"/>
    <mergeCell ref="E535:E536"/>
    <mergeCell ref="F535:F536"/>
    <mergeCell ref="C559:D559"/>
    <mergeCell ref="M535:M536"/>
    <mergeCell ref="A527:N529"/>
    <mergeCell ref="A530:N530"/>
    <mergeCell ref="A531:N531"/>
    <mergeCell ref="A532:N532"/>
    <mergeCell ref="N535:N536"/>
    <mergeCell ref="C553:D553"/>
    <mergeCell ref="C554:D554"/>
    <mergeCell ref="C555:D555"/>
    <mergeCell ref="A423:N423"/>
    <mergeCell ref="A424:N424"/>
    <mergeCell ref="G425:G426"/>
    <mergeCell ref="K425:K426"/>
    <mergeCell ref="C557:D557"/>
    <mergeCell ref="C558:D558"/>
    <mergeCell ref="C556:D556"/>
    <mergeCell ref="L535:L536"/>
    <mergeCell ref="H535:H536"/>
    <mergeCell ref="I535:I536"/>
    <mergeCell ref="J425:J426"/>
    <mergeCell ref="A425:A426"/>
    <mergeCell ref="B425:B426"/>
    <mergeCell ref="C425:C426"/>
    <mergeCell ref="D425:D426"/>
    <mergeCell ref="E425:E426"/>
    <mergeCell ref="F425:F426"/>
    <mergeCell ref="C441:D441"/>
    <mergeCell ref="M425:M426"/>
    <mergeCell ref="A417:N419"/>
    <mergeCell ref="A420:N420"/>
    <mergeCell ref="A421:N421"/>
    <mergeCell ref="A422:N422"/>
    <mergeCell ref="N425:N426"/>
    <mergeCell ref="C435:D435"/>
    <mergeCell ref="C436:D436"/>
    <mergeCell ref="C437:D437"/>
    <mergeCell ref="A385:N385"/>
    <mergeCell ref="A386:N386"/>
    <mergeCell ref="G387:G388"/>
    <mergeCell ref="K387:K388"/>
    <mergeCell ref="C439:D439"/>
    <mergeCell ref="C440:D440"/>
    <mergeCell ref="C438:D438"/>
    <mergeCell ref="L425:L426"/>
    <mergeCell ref="H425:H426"/>
    <mergeCell ref="I425:I426"/>
    <mergeCell ref="J387:J388"/>
    <mergeCell ref="A387:A388"/>
    <mergeCell ref="B387:B388"/>
    <mergeCell ref="C387:C388"/>
    <mergeCell ref="D387:D388"/>
    <mergeCell ref="E387:E388"/>
    <mergeCell ref="F387:F388"/>
    <mergeCell ref="C410:D410"/>
    <mergeCell ref="M387:M388"/>
    <mergeCell ref="A379:N381"/>
    <mergeCell ref="A382:N382"/>
    <mergeCell ref="A383:N383"/>
    <mergeCell ref="A384:N384"/>
    <mergeCell ref="N387:N388"/>
    <mergeCell ref="C404:D404"/>
    <mergeCell ref="C405:D405"/>
    <mergeCell ref="C406:D406"/>
    <mergeCell ref="A349:N349"/>
    <mergeCell ref="A350:N350"/>
    <mergeCell ref="G351:G352"/>
    <mergeCell ref="K351:K352"/>
    <mergeCell ref="C408:D408"/>
    <mergeCell ref="C409:D409"/>
    <mergeCell ref="C407:D407"/>
    <mergeCell ref="L387:L388"/>
    <mergeCell ref="H387:H388"/>
    <mergeCell ref="I387:I388"/>
    <mergeCell ref="J351:J352"/>
    <mergeCell ref="A351:A352"/>
    <mergeCell ref="B351:B352"/>
    <mergeCell ref="C351:C352"/>
    <mergeCell ref="D351:D352"/>
    <mergeCell ref="E351:E352"/>
    <mergeCell ref="F351:F352"/>
    <mergeCell ref="C372:D372"/>
    <mergeCell ref="M351:M352"/>
    <mergeCell ref="A343:N345"/>
    <mergeCell ref="A346:N346"/>
    <mergeCell ref="A347:N347"/>
    <mergeCell ref="A348:N348"/>
    <mergeCell ref="N351:N352"/>
    <mergeCell ref="C366:D366"/>
    <mergeCell ref="C367:D367"/>
    <mergeCell ref="C368:D368"/>
    <mergeCell ref="A264:N264"/>
    <mergeCell ref="A265:N265"/>
    <mergeCell ref="G266:G267"/>
    <mergeCell ref="K266:K267"/>
    <mergeCell ref="C370:D370"/>
    <mergeCell ref="C371:D371"/>
    <mergeCell ref="C369:D369"/>
    <mergeCell ref="L351:L352"/>
    <mergeCell ref="H351:H352"/>
    <mergeCell ref="I351:I352"/>
    <mergeCell ref="J266:J267"/>
    <mergeCell ref="A266:A267"/>
    <mergeCell ref="B266:B267"/>
    <mergeCell ref="C266:C267"/>
    <mergeCell ref="D266:D267"/>
    <mergeCell ref="E266:E267"/>
    <mergeCell ref="F266:F267"/>
    <mergeCell ref="C295:D295"/>
    <mergeCell ref="M266:M267"/>
    <mergeCell ref="A258:N260"/>
    <mergeCell ref="A261:N261"/>
    <mergeCell ref="A262:N262"/>
    <mergeCell ref="A263:N263"/>
    <mergeCell ref="N266:N267"/>
    <mergeCell ref="C289:D289"/>
    <mergeCell ref="C290:D290"/>
    <mergeCell ref="C291:D291"/>
    <mergeCell ref="A223:N223"/>
    <mergeCell ref="A224:N224"/>
    <mergeCell ref="G225:G226"/>
    <mergeCell ref="K225:K226"/>
    <mergeCell ref="C293:D293"/>
    <mergeCell ref="C294:D294"/>
    <mergeCell ref="C292:D292"/>
    <mergeCell ref="L266:L267"/>
    <mergeCell ref="H266:H267"/>
    <mergeCell ref="I266:I267"/>
    <mergeCell ref="J225:J226"/>
    <mergeCell ref="A225:A226"/>
    <mergeCell ref="B225:B226"/>
    <mergeCell ref="C225:C226"/>
    <mergeCell ref="D225:D226"/>
    <mergeCell ref="E225:E226"/>
    <mergeCell ref="F225:F226"/>
    <mergeCell ref="C251:D251"/>
    <mergeCell ref="M225:M226"/>
    <mergeCell ref="A217:N219"/>
    <mergeCell ref="A220:N220"/>
    <mergeCell ref="A221:N221"/>
    <mergeCell ref="A222:N222"/>
    <mergeCell ref="N225:N226"/>
    <mergeCell ref="C245:D245"/>
    <mergeCell ref="C246:D246"/>
    <mergeCell ref="C247:D247"/>
    <mergeCell ref="A151:N151"/>
    <mergeCell ref="A152:N152"/>
    <mergeCell ref="G153:G154"/>
    <mergeCell ref="K153:K154"/>
    <mergeCell ref="C249:D249"/>
    <mergeCell ref="C250:D250"/>
    <mergeCell ref="C248:D248"/>
    <mergeCell ref="L225:L226"/>
    <mergeCell ref="H225:H226"/>
    <mergeCell ref="I225:I226"/>
    <mergeCell ref="A153:A154"/>
    <mergeCell ref="B153:B154"/>
    <mergeCell ref="C153:C154"/>
    <mergeCell ref="D153:D154"/>
    <mergeCell ref="E153:E154"/>
    <mergeCell ref="F153:F154"/>
    <mergeCell ref="N153:N154"/>
    <mergeCell ref="C167:D167"/>
    <mergeCell ref="C168:D168"/>
    <mergeCell ref="C169:D169"/>
    <mergeCell ref="C170:D170"/>
    <mergeCell ref="L153:L154"/>
    <mergeCell ref="H153:H154"/>
    <mergeCell ref="I153:I154"/>
    <mergeCell ref="J153:J154"/>
    <mergeCell ref="G77:G78"/>
    <mergeCell ref="K77:K78"/>
    <mergeCell ref="C171:D171"/>
    <mergeCell ref="C172:D172"/>
    <mergeCell ref="C173:D173"/>
    <mergeCell ref="M153:M154"/>
    <mergeCell ref="A145:N147"/>
    <mergeCell ref="A148:N148"/>
    <mergeCell ref="A149:N149"/>
    <mergeCell ref="A150:N150"/>
    <mergeCell ref="A69:N71"/>
    <mergeCell ref="A72:N72"/>
    <mergeCell ref="A73:N73"/>
    <mergeCell ref="A74:N74"/>
    <mergeCell ref="A75:N75"/>
    <mergeCell ref="A76:N76"/>
    <mergeCell ref="L77:L78"/>
    <mergeCell ref="A77:A78"/>
    <mergeCell ref="B77:B78"/>
    <mergeCell ref="C77:C78"/>
    <mergeCell ref="D77:D78"/>
    <mergeCell ref="E77:E78"/>
    <mergeCell ref="F77:F78"/>
    <mergeCell ref="H77:H78"/>
    <mergeCell ref="I77:I78"/>
    <mergeCell ref="J77:J78"/>
    <mergeCell ref="J38:J39"/>
    <mergeCell ref="C98:D98"/>
    <mergeCell ref="C99:D99"/>
    <mergeCell ref="C100:D100"/>
    <mergeCell ref="M77:M78"/>
    <mergeCell ref="N77:N78"/>
    <mergeCell ref="C94:D94"/>
    <mergeCell ref="C95:D95"/>
    <mergeCell ref="C96:D96"/>
    <mergeCell ref="C97:D97"/>
    <mergeCell ref="A30:N32"/>
    <mergeCell ref="A33:N33"/>
    <mergeCell ref="A34:N34"/>
    <mergeCell ref="A35:N35"/>
    <mergeCell ref="A36:N36"/>
    <mergeCell ref="A37:N37"/>
    <mergeCell ref="K38:K39"/>
    <mergeCell ref="L38:L39"/>
    <mergeCell ref="A38:A39"/>
    <mergeCell ref="B38:B39"/>
    <mergeCell ref="C38:C39"/>
    <mergeCell ref="D38:D39"/>
    <mergeCell ref="E38:E39"/>
    <mergeCell ref="F38:F39"/>
    <mergeCell ref="H38:H39"/>
    <mergeCell ref="I38:I39"/>
    <mergeCell ref="C63:D63"/>
    <mergeCell ref="C64:D64"/>
    <mergeCell ref="C65:D65"/>
    <mergeCell ref="M38:M39"/>
    <mergeCell ref="N38:N39"/>
    <mergeCell ref="C59:D59"/>
    <mergeCell ref="C60:D60"/>
    <mergeCell ref="C61:D61"/>
    <mergeCell ref="C62:D62"/>
    <mergeCell ref="G38:G39"/>
  </mergeCells>
  <conditionalFormatting sqref="N1020:N1021 N1005:N1017 N942:N943 N934:N938 N940 M903:N905 N850:N865 M899:N901 N895:N897 N808:N821 N770:N779 N728:N741 N688:N698 N649:N658 N612:N620 N577:N583 N537:N548 N497:N509 N458:N468 N427:N430 N389:N399 N353:N361 N312:N325 N268:N284 N227:N240 N190:N199 N155:N162 N117:N127 N79:N89 N40:N55 N12:N16">
    <cfRule type="cellIs" priority="457" dxfId="16" operator="lessThan" stopIfTrue="1">
      <formula>0</formula>
    </cfRule>
    <cfRule type="cellIs" priority="458" dxfId="17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2017-08-02T13:24:23Z</dcterms:created>
  <dcterms:modified xsi:type="dcterms:W3CDTF">2019-08-10T08:06:54Z</dcterms:modified>
  <cp:category/>
  <cp:version/>
  <cp:contentType/>
  <cp:contentStatus/>
</cp:coreProperties>
</file>