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1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6" i="2"/>
  <c r="N46"/>
  <c r="N13" i="3"/>
  <c r="O13" s="1"/>
  <c r="N13" i="2"/>
  <c r="O13" s="1"/>
  <c r="O13" i="1"/>
  <c r="O14"/>
  <c r="O16"/>
  <c r="O18"/>
  <c r="N13"/>
  <c r="N14"/>
  <c r="N16"/>
  <c r="N18"/>
  <c r="N14" i="3"/>
  <c r="O14" s="1"/>
  <c r="G25"/>
  <c r="G24"/>
  <c r="G23"/>
  <c r="G22"/>
  <c r="G21"/>
  <c r="G20"/>
  <c r="I19"/>
  <c r="N14" i="2"/>
  <c r="O14" s="1"/>
  <c r="N19" i="1"/>
  <c r="O19" s="1"/>
  <c r="N20"/>
  <c r="O20" s="1"/>
  <c r="N21"/>
  <c r="O21" s="1"/>
  <c r="N22"/>
  <c r="O22" s="1"/>
  <c r="N23"/>
  <c r="O23" s="1"/>
  <c r="N28"/>
  <c r="O28" s="1"/>
  <c r="N12" i="2"/>
  <c r="O12" s="1"/>
  <c r="N24" i="1"/>
  <c r="O24" s="1"/>
  <c r="N25"/>
  <c r="O25" s="1"/>
  <c r="N15" i="2"/>
  <c r="O15" s="1"/>
  <c r="N26" i="1"/>
  <c r="O26" s="1"/>
  <c r="N27"/>
  <c r="O27" s="1"/>
  <c r="N29"/>
  <c r="O29" s="1"/>
  <c r="N31"/>
  <c r="O31" s="1"/>
  <c r="N16" i="2"/>
  <c r="O16" s="1"/>
  <c r="N30" i="1"/>
  <c r="O30" s="1"/>
  <c r="N32"/>
  <c r="O32" s="1"/>
  <c r="N62"/>
  <c r="O62" s="1"/>
  <c r="N61"/>
  <c r="O61" s="1"/>
  <c r="G27" i="2"/>
  <c r="G26"/>
  <c r="G25"/>
  <c r="G24"/>
  <c r="G23"/>
  <c r="G22"/>
  <c r="I21"/>
  <c r="N33" i="1"/>
  <c r="O33" s="1"/>
  <c r="G45"/>
  <c r="G44"/>
  <c r="G43"/>
  <c r="G42"/>
  <c r="G41"/>
  <c r="G40"/>
  <c r="I39"/>
  <c r="N34"/>
  <c r="O34" s="1"/>
  <c r="N41" i="3"/>
  <c r="O41" s="1"/>
  <c r="N42"/>
  <c r="O42" s="1"/>
  <c r="N44" i="2"/>
  <c r="O44" s="1"/>
  <c r="N47"/>
  <c r="O47" s="1"/>
  <c r="N66" i="1"/>
  <c r="N45" i="2"/>
  <c r="O45" s="1"/>
  <c r="N64" i="1"/>
  <c r="O64" s="1"/>
  <c r="N63"/>
  <c r="O63" s="1"/>
  <c r="N68"/>
  <c r="O68" s="1"/>
  <c r="N43" i="3"/>
  <c r="O43" s="1"/>
  <c r="N48" i="2"/>
  <c r="O48" s="1"/>
  <c r="N65" i="1"/>
  <c r="O65" s="1"/>
  <c r="N67"/>
  <c r="O67" s="1"/>
  <c r="N70"/>
  <c r="O70" s="1"/>
  <c r="N71"/>
  <c r="O71" s="1"/>
  <c r="N49" i="2"/>
  <c r="O49" s="1"/>
  <c r="N44" i="3"/>
  <c r="O44" s="1"/>
  <c r="N69" i="1"/>
  <c r="O69" s="1"/>
  <c r="N73"/>
  <c r="O73" s="1"/>
  <c r="G19" i="3" l="1"/>
  <c r="G39" i="1"/>
  <c r="N76"/>
  <c r="O76" s="1"/>
  <c r="N50" i="2"/>
  <c r="O50" s="1"/>
  <c r="N72" i="1"/>
  <c r="O72" s="1"/>
  <c r="N51" i="2"/>
  <c r="O51" s="1"/>
  <c r="N52"/>
  <c r="O52" s="1"/>
  <c r="N53"/>
  <c r="O53" s="1"/>
  <c r="N75" i="1"/>
  <c r="O75" s="1"/>
  <c r="N74"/>
  <c r="O74" s="1"/>
  <c r="N77"/>
  <c r="O77" s="1"/>
  <c r="N78"/>
  <c r="O78" s="1"/>
  <c r="N81"/>
  <c r="O81" s="1"/>
  <c r="N45" i="3"/>
  <c r="O45" s="1"/>
  <c r="N80" i="1"/>
  <c r="O80" s="1"/>
  <c r="N79"/>
  <c r="O79" s="1"/>
  <c r="N82"/>
  <c r="O82" s="1"/>
  <c r="N83"/>
  <c r="O83" s="1"/>
  <c r="N54" i="2"/>
  <c r="O54" s="1"/>
  <c r="N84" i="1"/>
  <c r="O84" s="1"/>
  <c r="N85"/>
  <c r="O85" s="1"/>
  <c r="N87"/>
  <c r="O87" s="1"/>
  <c r="N88"/>
  <c r="O88" s="1"/>
  <c r="N55" i="2"/>
  <c r="O55" s="1"/>
  <c r="N86" i="1"/>
  <c r="O86" s="1"/>
  <c r="N56" i="2"/>
  <c r="O56" s="1"/>
  <c r="N89" i="1"/>
  <c r="O89" s="1"/>
  <c r="N90"/>
  <c r="O90" s="1"/>
  <c r="N91"/>
  <c r="O91" s="1"/>
  <c r="N97"/>
  <c r="O97" s="1"/>
  <c r="N57" i="2"/>
  <c r="O57" s="1"/>
  <c r="N46" i="3"/>
  <c r="N47"/>
  <c r="O47" s="1"/>
  <c r="G58"/>
  <c r="G57"/>
  <c r="G56"/>
  <c r="G55"/>
  <c r="G54"/>
  <c r="G53"/>
  <c r="I52"/>
  <c r="N59" i="2"/>
  <c r="O59" s="1"/>
  <c r="N58"/>
  <c r="O58" s="1"/>
  <c r="N95" i="1"/>
  <c r="O95" s="1"/>
  <c r="N94"/>
  <c r="O94" s="1"/>
  <c r="N93"/>
  <c r="O93" s="1"/>
  <c r="N92"/>
  <c r="O92" s="1"/>
  <c r="N96"/>
  <c r="O96" s="1"/>
  <c r="N100"/>
  <c r="O100" s="1"/>
  <c r="N99"/>
  <c r="O99" s="1"/>
  <c r="N98"/>
  <c r="O98" s="1"/>
  <c r="N101"/>
  <c r="O101" s="1"/>
  <c r="N102"/>
  <c r="O102" s="1"/>
  <c r="N103"/>
  <c r="O103" s="1"/>
  <c r="N104"/>
  <c r="O104" s="1"/>
  <c r="N106"/>
  <c r="O106" s="1"/>
  <c r="N134"/>
  <c r="O134" s="1"/>
  <c r="N135"/>
  <c r="O135" s="1"/>
  <c r="N75" i="3"/>
  <c r="O75" s="1"/>
  <c r="N105" i="1"/>
  <c r="O105" s="1"/>
  <c r="N88" i="2"/>
  <c r="O88" s="1"/>
  <c r="N138" i="1"/>
  <c r="O138" s="1"/>
  <c r="N74" i="3"/>
  <c r="O74" s="1"/>
  <c r="N87" i="2"/>
  <c r="O87" s="1"/>
  <c r="N89"/>
  <c r="O89" s="1"/>
  <c r="G71"/>
  <c r="G70"/>
  <c r="G69"/>
  <c r="G68"/>
  <c r="G67"/>
  <c r="G66"/>
  <c r="I65"/>
  <c r="N60"/>
  <c r="O60" s="1"/>
  <c r="G118" i="1"/>
  <c r="G117"/>
  <c r="G116"/>
  <c r="G115"/>
  <c r="G114"/>
  <c r="G113"/>
  <c r="I112"/>
  <c r="N107"/>
  <c r="O107" s="1"/>
  <c r="N136"/>
  <c r="O136" s="1"/>
  <c r="N141"/>
  <c r="O141" s="1"/>
  <c r="N139"/>
  <c r="O139" s="1"/>
  <c r="N137"/>
  <c r="O137" s="1"/>
  <c r="N140"/>
  <c r="O140" s="1"/>
  <c r="N76" i="3"/>
  <c r="O76" s="1"/>
  <c r="N90" i="2"/>
  <c r="O90" s="1"/>
  <c r="N142" i="1"/>
  <c r="O142" s="1"/>
  <c r="N77" i="3"/>
  <c r="O77" s="1"/>
  <c r="N143" i="1"/>
  <c r="O143" s="1"/>
  <c r="N146"/>
  <c r="O146" s="1"/>
  <c r="N145"/>
  <c r="O145" s="1"/>
  <c r="N144"/>
  <c r="O144" s="1"/>
  <c r="N148"/>
  <c r="O148" s="1"/>
  <c r="N91" i="2"/>
  <c r="O91" s="1"/>
  <c r="N147" i="1"/>
  <c r="O147" s="1"/>
  <c r="N78" i="3"/>
  <c r="O78" s="1"/>
  <c r="N92" i="2"/>
  <c r="O92" s="1"/>
  <c r="N150" i="1"/>
  <c r="O150" s="1"/>
  <c r="N149"/>
  <c r="O149" s="1"/>
  <c r="N152"/>
  <c r="O152" s="1"/>
  <c r="N93" i="2"/>
  <c r="O93" s="1"/>
  <c r="N151" i="1"/>
  <c r="O151" s="1"/>
  <c r="N94" i="2"/>
  <c r="O94" s="1"/>
  <c r="N153" i="1"/>
  <c r="O153" s="1"/>
  <c r="N155"/>
  <c r="O155" s="1"/>
  <c r="N154"/>
  <c r="O154" s="1"/>
  <c r="N95" i="2"/>
  <c r="O95" s="1"/>
  <c r="N156" i="1"/>
  <c r="O156" s="1"/>
  <c r="N81" i="3"/>
  <c r="O81" s="1"/>
  <c r="N80"/>
  <c r="O80" s="1"/>
  <c r="N79"/>
  <c r="O79" s="1"/>
  <c r="N161" i="1"/>
  <c r="O161" s="1"/>
  <c r="N157"/>
  <c r="O157" s="1"/>
  <c r="N96" i="2"/>
  <c r="O96" s="1"/>
  <c r="N158" i="1"/>
  <c r="O158" s="1"/>
  <c r="N159"/>
  <c r="O159" s="1"/>
  <c r="N160"/>
  <c r="O160" s="1"/>
  <c r="N162"/>
  <c r="O162" s="1"/>
  <c r="N164"/>
  <c r="O164" s="1"/>
  <c r="N163"/>
  <c r="O163" s="1"/>
  <c r="N165"/>
  <c r="O165" s="1"/>
  <c r="N166"/>
  <c r="O166" s="1"/>
  <c r="N167"/>
  <c r="O167" s="1"/>
  <c r="N97" i="2"/>
  <c r="O97" s="1"/>
  <c r="N170" i="1"/>
  <c r="O170" s="1"/>
  <c r="N169"/>
  <c r="O169" s="1"/>
  <c r="N168"/>
  <c r="O168" s="1"/>
  <c r="N212"/>
  <c r="O212" s="1"/>
  <c r="N98" i="2"/>
  <c r="O98" s="1"/>
  <c r="N177" i="1"/>
  <c r="O177" s="1"/>
  <c r="N176"/>
  <c r="O176" s="1"/>
  <c r="N175"/>
  <c r="O175" s="1"/>
  <c r="N174"/>
  <c r="O174" s="1"/>
  <c r="N173"/>
  <c r="O173" s="1"/>
  <c r="N172"/>
  <c r="O172" s="1"/>
  <c r="N171"/>
  <c r="O171" s="1"/>
  <c r="N178"/>
  <c r="O178" s="1"/>
  <c r="N99" i="2"/>
  <c r="O99" s="1"/>
  <c r="G110"/>
  <c r="G109"/>
  <c r="G108"/>
  <c r="G107"/>
  <c r="G106"/>
  <c r="G105"/>
  <c r="I104"/>
  <c r="N181" i="1"/>
  <c r="O181" s="1"/>
  <c r="N180"/>
  <c r="O180" s="1"/>
  <c r="N179"/>
  <c r="O179" s="1"/>
  <c r="G92" i="3"/>
  <c r="G91"/>
  <c r="G90"/>
  <c r="G89"/>
  <c r="G88"/>
  <c r="G87"/>
  <c r="I86"/>
  <c r="N126" i="2"/>
  <c r="O126" s="1"/>
  <c r="N182" i="1"/>
  <c r="O182" s="1"/>
  <c r="G195"/>
  <c r="G194"/>
  <c r="G193"/>
  <c r="G192"/>
  <c r="G191"/>
  <c r="G190"/>
  <c r="I189"/>
  <c r="N183"/>
  <c r="O183" s="1"/>
  <c r="N108" i="3"/>
  <c r="O108" s="1"/>
  <c r="N127" i="2"/>
  <c r="O127" s="1"/>
  <c r="N215" i="1"/>
  <c r="O215" s="1"/>
  <c r="N214"/>
  <c r="O214" s="1"/>
  <c r="N213"/>
  <c r="O213" s="1"/>
  <c r="N109" i="3"/>
  <c r="O109" s="1"/>
  <c r="N128" i="2"/>
  <c r="O128" s="1"/>
  <c r="N216" i="1"/>
  <c r="O216" s="1"/>
  <c r="N217"/>
  <c r="O217" s="1"/>
  <c r="N110" i="3"/>
  <c r="O110" s="1"/>
  <c r="N111"/>
  <c r="N112"/>
  <c r="O112" s="1"/>
  <c r="N113"/>
  <c r="N129" i="2"/>
  <c r="O129" s="1"/>
  <c r="N219" i="1"/>
  <c r="O219" s="1"/>
  <c r="N218"/>
  <c r="O218" s="1"/>
  <c r="N220"/>
  <c r="O220" s="1"/>
  <c r="N221"/>
  <c r="O221" s="1"/>
  <c r="N222"/>
  <c r="O222" s="1"/>
  <c r="N130" i="2"/>
  <c r="O130" s="1"/>
  <c r="O111" i="3"/>
  <c r="N224" i="1"/>
  <c r="O224" s="1"/>
  <c r="N223"/>
  <c r="O223" s="1"/>
  <c r="N226"/>
  <c r="O226" s="1"/>
  <c r="N225"/>
  <c r="O225" s="1"/>
  <c r="N228"/>
  <c r="O228" s="1"/>
  <c r="N227"/>
  <c r="O227" s="1"/>
  <c r="N135" i="2"/>
  <c r="O135" s="1"/>
  <c r="N131"/>
  <c r="O131" s="1"/>
  <c r="N229" i="1"/>
  <c r="O229" s="1"/>
  <c r="N230"/>
  <c r="O230" s="1"/>
  <c r="N132" i="2"/>
  <c r="O132" s="1"/>
  <c r="N136"/>
  <c r="O136" s="1"/>
  <c r="N231" i="1"/>
  <c r="O231" s="1"/>
  <c r="N232"/>
  <c r="O232" s="1"/>
  <c r="N233"/>
  <c r="O233" s="1"/>
  <c r="N234"/>
  <c r="O234" s="1"/>
  <c r="N133" i="2"/>
  <c r="O133" s="1"/>
  <c r="N235" i="1"/>
  <c r="O235" s="1"/>
  <c r="N236"/>
  <c r="O236" s="1"/>
  <c r="N237"/>
  <c r="O237" s="1"/>
  <c r="N134" i="2"/>
  <c r="O134" s="1"/>
  <c r="N239" i="1"/>
  <c r="O239" s="1"/>
  <c r="N238"/>
  <c r="O238" s="1"/>
  <c r="O113" i="3"/>
  <c r="G124"/>
  <c r="G123"/>
  <c r="G122"/>
  <c r="G121"/>
  <c r="G120"/>
  <c r="G119"/>
  <c r="I118"/>
  <c r="N240" i="1"/>
  <c r="O240" s="1"/>
  <c r="N241"/>
  <c r="O241" s="1"/>
  <c r="N242"/>
  <c r="O242" s="1"/>
  <c r="G147" i="2"/>
  <c r="G146"/>
  <c r="G145"/>
  <c r="G144"/>
  <c r="G143"/>
  <c r="G142"/>
  <c r="I141"/>
  <c r="N243" i="1"/>
  <c r="O243" s="1"/>
  <c r="N163" i="2"/>
  <c r="O163" s="1"/>
  <c r="N245" i="1"/>
  <c r="O245" s="1"/>
  <c r="N244"/>
  <c r="O244" s="1"/>
  <c r="G257"/>
  <c r="G256"/>
  <c r="G255"/>
  <c r="G254"/>
  <c r="G253"/>
  <c r="G252"/>
  <c r="I251"/>
  <c r="N246"/>
  <c r="O246" s="1"/>
  <c r="N276"/>
  <c r="O276" s="1"/>
  <c r="N273"/>
  <c r="O273" s="1"/>
  <c r="N274"/>
  <c r="O274" s="1"/>
  <c r="N275"/>
  <c r="O275" s="1"/>
  <c r="N140" i="3"/>
  <c r="O140" s="1"/>
  <c r="N141"/>
  <c r="O141" s="1"/>
  <c r="N164" i="2"/>
  <c r="O164" s="1"/>
  <c r="N283" i="1"/>
  <c r="O283" s="1"/>
  <c r="N277"/>
  <c r="O277" s="1"/>
  <c r="N278"/>
  <c r="O278" s="1"/>
  <c r="N279"/>
  <c r="O279" s="1"/>
  <c r="N280"/>
  <c r="O280" s="1"/>
  <c r="N292"/>
  <c r="O292" s="1"/>
  <c r="N281"/>
  <c r="O281" s="1"/>
  <c r="N282"/>
  <c r="O282" s="1"/>
  <c r="N142" i="3"/>
  <c r="O142" s="1"/>
  <c r="N166" i="2"/>
  <c r="O166" s="1"/>
  <c r="N165"/>
  <c r="O165" s="1"/>
  <c r="N284" i="1"/>
  <c r="O284" s="1"/>
  <c r="N285"/>
  <c r="O285" s="1"/>
  <c r="N286"/>
  <c r="O286" s="1"/>
  <c r="N290"/>
  <c r="O290" s="1"/>
  <c r="N287"/>
  <c r="O287" s="1"/>
  <c r="N288"/>
  <c r="O288" s="1"/>
  <c r="N289"/>
  <c r="O289" s="1"/>
  <c r="N291"/>
  <c r="O291" s="1"/>
  <c r="N143" i="3"/>
  <c r="O143" s="1"/>
  <c r="N167" i="2"/>
  <c r="O167" s="1"/>
  <c r="N293" i="1"/>
  <c r="O293" s="1"/>
  <c r="N294"/>
  <c r="O294" s="1"/>
  <c r="N303"/>
  <c r="O303" s="1"/>
  <c r="N168" i="2"/>
  <c r="O168" s="1"/>
  <c r="O46" i="3" l="1"/>
  <c r="O66" i="1"/>
  <c r="G52" i="3"/>
  <c r="G112" i="1"/>
  <c r="G86" i="3"/>
  <c r="G189" i="1"/>
  <c r="G118" i="3"/>
  <c r="G251" i="1"/>
  <c r="N144" i="3"/>
  <c r="O144" s="1"/>
  <c r="N169" i="2"/>
  <c r="O169" s="1"/>
  <c r="N295" i="1"/>
  <c r="O295" s="1"/>
  <c r="N296"/>
  <c r="O296" s="1"/>
  <c r="N297"/>
  <c r="O297" s="1"/>
  <c r="N171" i="2"/>
  <c r="O171" s="1"/>
  <c r="N298" i="1"/>
  <c r="O298" s="1"/>
  <c r="N299"/>
  <c r="O299" s="1"/>
  <c r="N300"/>
  <c r="O300" s="1"/>
  <c r="N145" i="3"/>
  <c r="O145" s="1"/>
  <c r="N170" i="2"/>
  <c r="O170" s="1"/>
  <c r="N301" i="1"/>
  <c r="O301" s="1"/>
  <c r="N302"/>
  <c r="O302" s="1"/>
  <c r="N306"/>
  <c r="O306" s="1"/>
  <c r="N204" i="2"/>
  <c r="O204" s="1"/>
  <c r="N304" i="1"/>
  <c r="O304" s="1"/>
  <c r="N305"/>
  <c r="O305" s="1"/>
  <c r="N307"/>
  <c r="O307" s="1"/>
  <c r="N308"/>
  <c r="O308" s="1"/>
  <c r="N312"/>
  <c r="O312" s="1"/>
  <c r="N313"/>
  <c r="O313" s="1"/>
  <c r="N317"/>
  <c r="O317" s="1"/>
  <c r="N309"/>
  <c r="O309" s="1"/>
  <c r="N310"/>
  <c r="O310" s="1"/>
  <c r="N316"/>
  <c r="O316" s="1"/>
  <c r="N146" i="3"/>
  <c r="O146" s="1"/>
  <c r="N172" i="2"/>
  <c r="O172" s="1"/>
  <c r="N311" i="1"/>
  <c r="O311" s="1"/>
  <c r="N314"/>
  <c r="O314" s="1"/>
  <c r="N315"/>
  <c r="O315" s="1"/>
  <c r="N318"/>
  <c r="O318" s="1"/>
  <c r="N319"/>
  <c r="O319" s="1"/>
  <c r="N320"/>
  <c r="O320" s="1"/>
  <c r="N173" i="2"/>
  <c r="O173" s="1"/>
  <c r="N323" i="1"/>
  <c r="O323" s="1"/>
  <c r="N321"/>
  <c r="O321" s="1"/>
  <c r="N322"/>
  <c r="O322" s="1"/>
  <c r="N324"/>
  <c r="O324" s="1"/>
  <c r="N326"/>
  <c r="O326" s="1"/>
  <c r="N147" i="3"/>
  <c r="O147" s="1"/>
  <c r="N174" i="2"/>
  <c r="O174" s="1"/>
  <c r="N325" i="1"/>
  <c r="O325" s="1"/>
  <c r="N327"/>
  <c r="O327" s="1"/>
  <c r="G186" i="2"/>
  <c r="G185"/>
  <c r="G184"/>
  <c r="G183"/>
  <c r="G182"/>
  <c r="G181"/>
  <c r="I180"/>
  <c r="N148" i="3"/>
  <c r="O148" s="1"/>
  <c r="N328" i="1"/>
  <c r="O328" s="1"/>
  <c r="N329"/>
  <c r="O329" s="1"/>
  <c r="G159" i="3"/>
  <c r="G158"/>
  <c r="G157"/>
  <c r="G156"/>
  <c r="G155"/>
  <c r="G154"/>
  <c r="I153"/>
  <c r="N203" i="2"/>
  <c r="O203" s="1"/>
  <c r="N207"/>
  <c r="O207" s="1"/>
  <c r="N330" i="1"/>
  <c r="O330" s="1"/>
  <c r="G343"/>
  <c r="G342"/>
  <c r="G341"/>
  <c r="G340"/>
  <c r="G339"/>
  <c r="G338"/>
  <c r="I337"/>
  <c r="N331"/>
  <c r="O331" s="1"/>
  <c r="N363"/>
  <c r="O363" s="1"/>
  <c r="N360"/>
  <c r="O360" s="1"/>
  <c r="N361"/>
  <c r="O361" s="1"/>
  <c r="N362"/>
  <c r="O362" s="1"/>
  <c r="N366"/>
  <c r="O366" s="1"/>
  <c r="N364"/>
  <c r="O364" s="1"/>
  <c r="N365"/>
  <c r="O365" s="1"/>
  <c r="N367"/>
  <c r="O367" s="1"/>
  <c r="N368"/>
  <c r="O368" s="1"/>
  <c r="N176" i="3"/>
  <c r="O176" s="1"/>
  <c r="N205" i="2"/>
  <c r="O205" s="1"/>
  <c r="N206"/>
  <c r="O206" s="1"/>
  <c r="N369" i="1"/>
  <c r="O369" s="1"/>
  <c r="N370"/>
  <c r="O370" s="1"/>
  <c r="N177" i="3"/>
  <c r="O177" s="1"/>
  <c r="N371" i="1"/>
  <c r="O371" s="1"/>
  <c r="N210" i="2"/>
  <c r="O210" s="1"/>
  <c r="N373" i="1"/>
  <c r="O373" s="1"/>
  <c r="N372"/>
  <c r="O372" s="1"/>
  <c r="N374"/>
  <c r="O374" s="1"/>
  <c r="N377"/>
  <c r="O377" s="1"/>
  <c r="N178" i="3"/>
  <c r="O178" s="1"/>
  <c r="N208" i="2"/>
  <c r="O208" s="1"/>
  <c r="N375" i="1"/>
  <c r="O375" s="1"/>
  <c r="N376"/>
  <c r="O376" s="1"/>
  <c r="N179" i="3"/>
  <c r="O179" s="1"/>
  <c r="N209" i="2"/>
  <c r="O209" s="1"/>
  <c r="N380" i="1"/>
  <c r="O380" s="1"/>
  <c r="N379"/>
  <c r="O379" s="1"/>
  <c r="N378"/>
  <c r="O378" s="1"/>
  <c r="N381"/>
  <c r="O381" s="1"/>
  <c r="N180" i="3"/>
  <c r="O180" s="1"/>
  <c r="N383" i="1"/>
  <c r="O383" s="1"/>
  <c r="N382"/>
  <c r="O382" s="1"/>
  <c r="N384"/>
  <c r="O384" s="1"/>
  <c r="N211" i="2"/>
  <c r="O211" s="1"/>
  <c r="N212"/>
  <c r="O212" s="1"/>
  <c r="N385" i="1"/>
  <c r="O385" s="1"/>
  <c r="N386"/>
  <c r="O386" s="1"/>
  <c r="N387"/>
  <c r="O387" s="1"/>
  <c r="N181" i="3"/>
  <c r="O181" s="1"/>
  <c r="N213" i="2"/>
  <c r="O213" s="1"/>
  <c r="N388" i="1"/>
  <c r="O388" s="1"/>
  <c r="N389"/>
  <c r="O389" s="1"/>
  <c r="N390"/>
  <c r="O390" s="1"/>
  <c r="N391"/>
  <c r="O391" s="1"/>
  <c r="N182" i="3"/>
  <c r="O182" s="1"/>
  <c r="N214" i="2"/>
  <c r="O214" s="1"/>
  <c r="N392" i="1"/>
  <c r="O392" s="1"/>
  <c r="N394"/>
  <c r="O394" s="1"/>
  <c r="N393"/>
  <c r="O393" s="1"/>
  <c r="N395"/>
  <c r="O395" s="1"/>
  <c r="N215" i="2"/>
  <c r="O215" s="1"/>
  <c r="N216"/>
  <c r="O216" s="1"/>
  <c r="N218"/>
  <c r="O218" s="1"/>
  <c r="N396" i="1"/>
  <c r="O396" s="1"/>
  <c r="N397"/>
  <c r="O397" s="1"/>
  <c r="N183" i="3"/>
  <c r="O183" s="1"/>
  <c r="N398" i="1"/>
  <c r="O398" s="1"/>
  <c r="N217" i="2"/>
  <c r="O217" s="1"/>
  <c r="N399" i="1"/>
  <c r="O399" s="1"/>
  <c r="N400"/>
  <c r="O400" s="1"/>
  <c r="N401"/>
  <c r="O401" s="1"/>
  <c r="N402"/>
  <c r="O402" s="1"/>
  <c r="N403"/>
  <c r="O403" s="1"/>
  <c r="N184" i="3"/>
  <c r="O184" s="1"/>
  <c r="N404" i="1"/>
  <c r="O404" s="1"/>
  <c r="N405"/>
  <c r="O405" s="1"/>
  <c r="N412"/>
  <c r="O412" s="1"/>
  <c r="N409"/>
  <c r="O409" s="1"/>
  <c r="N407"/>
  <c r="O407" s="1"/>
  <c r="N408"/>
  <c r="O408" s="1"/>
  <c r="N406"/>
  <c r="O406" s="1"/>
  <c r="N414"/>
  <c r="O414" s="1"/>
  <c r="N219" i="2"/>
  <c r="O219" s="1"/>
  <c r="N410" i="1"/>
  <c r="O410" s="1"/>
  <c r="N413"/>
  <c r="O413" s="1"/>
  <c r="N411"/>
  <c r="O411" s="1"/>
  <c r="N220" i="2"/>
  <c r="O220" s="1"/>
  <c r="N185" i="3"/>
  <c r="O185" s="1"/>
  <c r="N221" i="2"/>
  <c r="O221" s="1"/>
  <c r="N222"/>
  <c r="O222" s="1"/>
  <c r="N415" i="1"/>
  <c r="O415" s="1"/>
  <c r="N416"/>
  <c r="O416" s="1"/>
  <c r="N417"/>
  <c r="O417" s="1"/>
  <c r="N421"/>
  <c r="O421" s="1"/>
  <c r="N419"/>
  <c r="O419" s="1"/>
  <c r="N418"/>
  <c r="O418" s="1"/>
  <c r="N186" i="3"/>
  <c r="O186" s="1"/>
  <c r="N420" i="1"/>
  <c r="O420" s="1"/>
  <c r="G197" i="3"/>
  <c r="G196"/>
  <c r="G195"/>
  <c r="G194"/>
  <c r="G193"/>
  <c r="G192"/>
  <c r="I191"/>
  <c r="G233" i="2"/>
  <c r="G232"/>
  <c r="G231"/>
  <c r="G230"/>
  <c r="G229"/>
  <c r="G228"/>
  <c r="I227"/>
  <c r="G432" i="1"/>
  <c r="G431"/>
  <c r="G430"/>
  <c r="G429"/>
  <c r="G428"/>
  <c r="G427"/>
  <c r="I426"/>
  <c r="N214" i="3"/>
  <c r="O214" s="1"/>
  <c r="N448" i="1"/>
  <c r="O448" s="1"/>
  <c r="N449"/>
  <c r="O449" s="1"/>
  <c r="N251" i="2"/>
  <c r="O251" s="1"/>
  <c r="N250"/>
  <c r="O250" s="1"/>
  <c r="N252"/>
  <c r="O252" s="1"/>
  <c r="N450" i="1"/>
  <c r="O450" s="1"/>
  <c r="N451"/>
  <c r="O451" s="1"/>
  <c r="N215" i="3"/>
  <c r="O215" s="1"/>
  <c r="N452" i="1"/>
  <c r="O452" s="1"/>
  <c r="N453"/>
  <c r="O453" s="1"/>
  <c r="N454"/>
  <c r="O454" s="1"/>
  <c r="N455"/>
  <c r="O455" s="1"/>
  <c r="N216" i="3"/>
  <c r="O216" s="1"/>
  <c r="N457" i="1"/>
  <c r="O457" s="1"/>
  <c r="N255" i="2"/>
  <c r="O255" s="1"/>
  <c r="N456" i="1"/>
  <c r="O456" s="1"/>
  <c r="N460"/>
  <c r="O460" s="1"/>
  <c r="N253" i="2"/>
  <c r="O253" s="1"/>
  <c r="N461" i="1"/>
  <c r="O461" s="1"/>
  <c r="N458"/>
  <c r="O458" s="1"/>
  <c r="N459"/>
  <c r="O459" s="1"/>
  <c r="N217" i="3"/>
  <c r="O217" s="1"/>
  <c r="N257" i="2"/>
  <c r="O257" s="1"/>
  <c r="N464" i="1"/>
  <c r="O464" s="1"/>
  <c r="N218" i="3"/>
  <c r="O218" s="1"/>
  <c r="N254" i="2"/>
  <c r="O254" s="1"/>
  <c r="N258"/>
  <c r="O258" s="1"/>
  <c r="N462" i="1"/>
  <c r="O462" s="1"/>
  <c r="N463"/>
  <c r="O463" s="1"/>
  <c r="N466"/>
  <c r="O466" s="1"/>
  <c r="N467"/>
  <c r="O467" s="1"/>
  <c r="N256" i="2"/>
  <c r="O256" s="1"/>
  <c r="N465" i="1"/>
  <c r="O465" s="1"/>
  <c r="N468"/>
  <c r="O468" s="1"/>
  <c r="N469"/>
  <c r="O469" s="1"/>
  <c r="N470"/>
  <c r="O470" s="1"/>
  <c r="N219" i="3"/>
  <c r="O219" s="1"/>
  <c r="N471" i="1"/>
  <c r="O471" s="1"/>
  <c r="N472"/>
  <c r="O472" s="1"/>
  <c r="N473"/>
  <c r="O473" s="1"/>
  <c r="N475"/>
  <c r="O475" s="1"/>
  <c r="N479"/>
  <c r="O479" s="1"/>
  <c r="N474"/>
  <c r="O474" s="1"/>
  <c r="N478"/>
  <c r="O478" s="1"/>
  <c r="N220" i="3"/>
  <c r="O220" s="1"/>
  <c r="N259" i="2"/>
  <c r="O259" s="1"/>
  <c r="N477" i="1"/>
  <c r="O477" s="1"/>
  <c r="N476"/>
  <c r="O476" s="1"/>
  <c r="N484"/>
  <c r="O484" s="1"/>
  <c r="N260" i="2"/>
  <c r="O260" s="1"/>
  <c r="N481" i="1"/>
  <c r="O481" s="1"/>
  <c r="N480"/>
  <c r="O480" s="1"/>
  <c r="N482"/>
  <c r="O482" s="1"/>
  <c r="N222" i="3"/>
  <c r="O222" s="1"/>
  <c r="N483" i="1"/>
  <c r="O483" s="1"/>
  <c r="N261" i="2"/>
  <c r="O261" s="1"/>
  <c r="N221" i="3"/>
  <c r="O221" s="1"/>
  <c r="N486" i="1"/>
  <c r="O486" s="1"/>
  <c r="G233" i="3"/>
  <c r="G232"/>
  <c r="G231"/>
  <c r="G230"/>
  <c r="G229"/>
  <c r="G228"/>
  <c r="I227"/>
  <c r="N262" i="2"/>
  <c r="O262" s="1"/>
  <c r="N485" i="1"/>
  <c r="O485" s="1"/>
  <c r="N490"/>
  <c r="O490" s="1"/>
  <c r="N489"/>
  <c r="O489" s="1"/>
  <c r="N487"/>
  <c r="O487" s="1"/>
  <c r="N488"/>
  <c r="O488" s="1"/>
  <c r="N491"/>
  <c r="O491" s="1"/>
  <c r="N263" i="2"/>
  <c r="O263" s="1"/>
  <c r="N492" i="1"/>
  <c r="O492" s="1"/>
  <c r="N520"/>
  <c r="O520" s="1"/>
  <c r="G274" i="2"/>
  <c r="G273"/>
  <c r="G272"/>
  <c r="G271"/>
  <c r="G270"/>
  <c r="G269"/>
  <c r="I268"/>
  <c r="G503" i="1"/>
  <c r="G502"/>
  <c r="G501"/>
  <c r="G500"/>
  <c r="G499"/>
  <c r="G498"/>
  <c r="I497"/>
  <c r="N249" i="3"/>
  <c r="O249" s="1"/>
  <c r="N250"/>
  <c r="O250" s="1"/>
  <c r="N251"/>
  <c r="O251" s="1"/>
  <c r="N252"/>
  <c r="O252" s="1"/>
  <c r="N253"/>
  <c r="O253" s="1"/>
  <c r="N286"/>
  <c r="N291" i="2"/>
  <c r="O291" s="1"/>
  <c r="N292"/>
  <c r="O292" s="1"/>
  <c r="N521" i="1"/>
  <c r="O521" s="1"/>
  <c r="N522"/>
  <c r="O522" s="1"/>
  <c r="N293" i="2"/>
  <c r="O293" s="1"/>
  <c r="N523" i="1"/>
  <c r="O523" s="1"/>
  <c r="N524"/>
  <c r="O524" s="1"/>
  <c r="N525"/>
  <c r="O525" s="1"/>
  <c r="N526"/>
  <c r="O526" s="1"/>
  <c r="N294" i="2"/>
  <c r="O294" s="1"/>
  <c r="N297"/>
  <c r="O297" s="1"/>
  <c r="N295"/>
  <c r="O295" s="1"/>
  <c r="N296"/>
  <c r="O296" s="1"/>
  <c r="N528" i="1"/>
  <c r="O528" s="1"/>
  <c r="N527"/>
  <c r="O527" s="1"/>
  <c r="N529"/>
  <c r="O529" s="1"/>
  <c r="N530"/>
  <c r="O530" s="1"/>
  <c r="N531"/>
  <c r="O531" s="1"/>
  <c r="N534"/>
  <c r="O534" s="1"/>
  <c r="N533"/>
  <c r="O533" s="1"/>
  <c r="N532"/>
  <c r="O532" s="1"/>
  <c r="N535"/>
  <c r="O535" s="1"/>
  <c r="N543"/>
  <c r="O543" s="1"/>
  <c r="N538"/>
  <c r="O538" s="1"/>
  <c r="N537"/>
  <c r="O537" s="1"/>
  <c r="N536"/>
  <c r="O536" s="1"/>
  <c r="N539"/>
  <c r="O539" s="1"/>
  <c r="N542"/>
  <c r="O542" s="1"/>
  <c r="N545"/>
  <c r="O545" s="1"/>
  <c r="N544"/>
  <c r="O544" s="1"/>
  <c r="N298" i="2"/>
  <c r="O298" s="1"/>
  <c r="N299"/>
  <c r="O299" s="1"/>
  <c r="N540" i="1"/>
  <c r="O540" s="1"/>
  <c r="N541"/>
  <c r="O541" s="1"/>
  <c r="N550"/>
  <c r="N546"/>
  <c r="O546" s="1"/>
  <c r="N547"/>
  <c r="O547" s="1"/>
  <c r="N549"/>
  <c r="O549" s="1"/>
  <c r="N300" i="2"/>
  <c r="O300" s="1"/>
  <c r="N548" i="1"/>
  <c r="O548" s="1"/>
  <c r="N301" i="2"/>
  <c r="O301" s="1"/>
  <c r="N553" i="1"/>
  <c r="O553" s="1"/>
  <c r="N551"/>
  <c r="O551" s="1"/>
  <c r="N552"/>
  <c r="O552" s="1"/>
  <c r="N554"/>
  <c r="O554" s="1"/>
  <c r="N557"/>
  <c r="O557" s="1"/>
  <c r="N302" i="2"/>
  <c r="O302" s="1"/>
  <c r="N555" i="1"/>
  <c r="O555" s="1"/>
  <c r="N556"/>
  <c r="O556" s="1"/>
  <c r="N559"/>
  <c r="O559" s="1"/>
  <c r="N558"/>
  <c r="O558" s="1"/>
  <c r="N560"/>
  <c r="O560" s="1"/>
  <c r="N561"/>
  <c r="O561" s="1"/>
  <c r="N563"/>
  <c r="O563" s="1"/>
  <c r="N562"/>
  <c r="O562" s="1"/>
  <c r="N564"/>
  <c r="O564" s="1"/>
  <c r="N567"/>
  <c r="O567" s="1"/>
  <c r="N565"/>
  <c r="O565" s="1"/>
  <c r="N566"/>
  <c r="O566" s="1"/>
  <c r="N568"/>
  <c r="O568" s="1"/>
  <c r="N569"/>
  <c r="O569" s="1"/>
  <c r="N573"/>
  <c r="O573" s="1"/>
  <c r="N570"/>
  <c r="O570" s="1"/>
  <c r="N303" i="2"/>
  <c r="O303" s="1"/>
  <c r="N304"/>
  <c r="O304" s="1"/>
  <c r="N571" i="1"/>
  <c r="O571" s="1"/>
  <c r="N572"/>
  <c r="O572" s="1"/>
  <c r="N574"/>
  <c r="O574" s="1"/>
  <c r="G264" i="3"/>
  <c r="G263"/>
  <c r="G262"/>
  <c r="G261"/>
  <c r="G260"/>
  <c r="G259"/>
  <c r="I258"/>
  <c r="N576" i="1"/>
  <c r="O576" s="1"/>
  <c r="N305" i="2"/>
  <c r="O305" s="1"/>
  <c r="N575" i="1"/>
  <c r="O575" s="1"/>
  <c r="N577"/>
  <c r="O577" s="1"/>
  <c r="G316" i="2"/>
  <c r="G315"/>
  <c r="G314"/>
  <c r="G313"/>
  <c r="G312"/>
  <c r="G311"/>
  <c r="I310"/>
  <c r="G590" i="1"/>
  <c r="G589"/>
  <c r="G588"/>
  <c r="G587"/>
  <c r="G586"/>
  <c r="G585"/>
  <c r="I584"/>
  <c r="N578"/>
  <c r="O578" s="1"/>
  <c r="N607"/>
  <c r="O607" s="1"/>
  <c r="N333" i="2"/>
  <c r="O333" s="1"/>
  <c r="N336"/>
  <c r="O336" s="1"/>
  <c r="N335"/>
  <c r="O335" s="1"/>
  <c r="N334"/>
  <c r="O334" s="1"/>
  <c r="N608" i="1"/>
  <c r="O608" s="1"/>
  <c r="N609"/>
  <c r="O609" s="1"/>
  <c r="N610"/>
  <c r="O610" s="1"/>
  <c r="N611"/>
  <c r="O611" s="1"/>
  <c r="N612"/>
  <c r="O612" s="1"/>
  <c r="N613"/>
  <c r="O613" s="1"/>
  <c r="N342" i="2"/>
  <c r="O342" s="1"/>
  <c r="N337"/>
  <c r="O337" s="1"/>
  <c r="N338"/>
  <c r="O338" s="1"/>
  <c r="N339"/>
  <c r="O339" s="1"/>
  <c r="N340"/>
  <c r="O340" s="1"/>
  <c r="N614" i="1"/>
  <c r="O614" s="1"/>
  <c r="N615"/>
  <c r="O615" s="1"/>
  <c r="N616"/>
  <c r="O616" s="1"/>
  <c r="G153" i="3" l="1"/>
  <c r="G337" i="1"/>
  <c r="G191" i="3"/>
  <c r="G426" i="1"/>
  <c r="G227" i="3"/>
  <c r="G497" i="1"/>
  <c r="G258" i="3"/>
  <c r="G584" i="1"/>
  <c r="N341" i="2"/>
  <c r="O341" s="1"/>
  <c r="N343"/>
  <c r="O343" s="1"/>
  <c r="N344"/>
  <c r="O344" s="1"/>
  <c r="N617" i="1"/>
  <c r="O617" s="1"/>
  <c r="N619"/>
  <c r="O619" s="1"/>
  <c r="N346" i="2"/>
  <c r="O346" s="1"/>
  <c r="N618" i="1"/>
  <c r="O618" s="1"/>
  <c r="N620"/>
  <c r="O620" s="1"/>
  <c r="N345" i="2"/>
  <c r="O345" s="1"/>
  <c r="N621" i="1"/>
  <c r="O621" s="1"/>
  <c r="N622"/>
  <c r="O622" s="1"/>
  <c r="N347" i="2"/>
  <c r="O347" s="1"/>
  <c r="N623" i="1"/>
  <c r="O623" s="1"/>
  <c r="N626"/>
  <c r="O626" s="1"/>
  <c r="N348" i="2"/>
  <c r="O348" s="1"/>
  <c r="N624" i="1"/>
  <c r="O624" s="1"/>
  <c r="N625"/>
  <c r="O625" s="1"/>
  <c r="N627"/>
  <c r="O627" s="1"/>
  <c r="N628"/>
  <c r="O628" s="1"/>
  <c r="N349" i="2"/>
  <c r="O349" s="1"/>
  <c r="N629" i="1"/>
  <c r="O629" s="1"/>
  <c r="N630"/>
  <c r="O630" s="1"/>
  <c r="N631"/>
  <c r="O631" s="1"/>
  <c r="N633"/>
  <c r="O633" s="1"/>
  <c r="G360" i="2"/>
  <c r="G359"/>
  <c r="G358"/>
  <c r="G357"/>
  <c r="G356"/>
  <c r="G355"/>
  <c r="I354"/>
  <c r="G645" i="1"/>
  <c r="G644"/>
  <c r="G643"/>
  <c r="G642"/>
  <c r="G641"/>
  <c r="G640"/>
  <c r="I639"/>
  <c r="N632"/>
  <c r="O632" s="1"/>
  <c r="N661"/>
  <c r="O661" s="1"/>
  <c r="N662"/>
  <c r="O662" s="1"/>
  <c r="N280" i="3"/>
  <c r="O280" s="1"/>
  <c r="N376" i="2"/>
  <c r="O376" s="1"/>
  <c r="N377"/>
  <c r="O377" s="1"/>
  <c r="N281" i="3"/>
  <c r="O281" s="1"/>
  <c r="N378" i="2"/>
  <c r="O378" s="1"/>
  <c r="N379"/>
  <c r="O379" s="1"/>
  <c r="N663" i="1"/>
  <c r="O663" s="1"/>
  <c r="N664"/>
  <c r="O664" s="1"/>
  <c r="N282" i="3"/>
  <c r="O282" s="1"/>
  <c r="N666" i="1"/>
  <c r="O666" s="1"/>
  <c r="N665"/>
  <c r="O665" s="1"/>
  <c r="N667"/>
  <c r="O667" s="1"/>
  <c r="N287" i="3"/>
  <c r="O287" s="1"/>
  <c r="N284"/>
  <c r="O284" s="1"/>
  <c r="N283"/>
  <c r="O283" s="1"/>
  <c r="N380" i="2"/>
  <c r="O380" s="1"/>
  <c r="N669" i="1"/>
  <c r="O669" s="1"/>
  <c r="N668"/>
  <c r="O668" s="1"/>
  <c r="N670"/>
  <c r="O670" s="1"/>
  <c r="N671"/>
  <c r="O671" s="1"/>
  <c r="N672"/>
  <c r="O672" s="1"/>
  <c r="N673"/>
  <c r="O673" s="1"/>
  <c r="N382" i="2"/>
  <c r="O382" s="1"/>
  <c r="N675" i="1"/>
  <c r="O675" s="1"/>
  <c r="N674"/>
  <c r="O674" s="1"/>
  <c r="N676"/>
  <c r="O676" s="1"/>
  <c r="N677"/>
  <c r="O677" s="1"/>
  <c r="N381" i="2"/>
  <c r="O381" s="1"/>
  <c r="N678" i="1"/>
  <c r="O678" s="1"/>
  <c r="N679"/>
  <c r="O679" s="1"/>
  <c r="N681"/>
  <c r="O681" s="1"/>
  <c r="N680"/>
  <c r="O680" s="1"/>
  <c r="N682"/>
  <c r="O682" s="1"/>
  <c r="N383" i="2"/>
  <c r="O383" s="1"/>
  <c r="N689" i="1"/>
  <c r="O689" s="1"/>
  <c r="N683"/>
  <c r="O683" s="1"/>
  <c r="N684"/>
  <c r="O684" s="1"/>
  <c r="N285" i="3"/>
  <c r="O285" s="1"/>
  <c r="O286"/>
  <c r="N685" i="1"/>
  <c r="O685" s="1"/>
  <c r="N686"/>
  <c r="O686" s="1"/>
  <c r="N384" i="2"/>
  <c r="O384" s="1"/>
  <c r="N687" i="1"/>
  <c r="O687" s="1"/>
  <c r="N688"/>
  <c r="O688" s="1"/>
  <c r="N690"/>
  <c r="O690" s="1"/>
  <c r="N691"/>
  <c r="O691" s="1"/>
  <c r="N385" i="2"/>
  <c r="O385" s="1"/>
  <c r="N692" i="1"/>
  <c r="O692" s="1"/>
  <c r="N694"/>
  <c r="O694" s="1"/>
  <c r="N693"/>
  <c r="O693" s="1"/>
  <c r="N695"/>
  <c r="O695" s="1"/>
  <c r="N700"/>
  <c r="O700" s="1"/>
  <c r="N697"/>
  <c r="O697" s="1"/>
  <c r="N696"/>
  <c r="O696" s="1"/>
  <c r="N698"/>
  <c r="O698" s="1"/>
  <c r="N699"/>
  <c r="O699" s="1"/>
  <c r="N701"/>
  <c r="O701" s="1"/>
  <c r="N702"/>
  <c r="O702" s="1"/>
  <c r="N386" i="2"/>
  <c r="O386" s="1"/>
  <c r="N704" i="1"/>
  <c r="O704" s="1"/>
  <c r="N703"/>
  <c r="O703" s="1"/>
  <c r="N705"/>
  <c r="O705" s="1"/>
  <c r="N706"/>
  <c r="O706" s="1"/>
  <c r="N707"/>
  <c r="O707" s="1"/>
  <c r="N708"/>
  <c r="O708" s="1"/>
  <c r="N709"/>
  <c r="O709" s="1"/>
  <c r="N710"/>
  <c r="O710" s="1"/>
  <c r="N711"/>
  <c r="O711" s="1"/>
  <c r="G299" i="3"/>
  <c r="G298"/>
  <c r="G297"/>
  <c r="G296"/>
  <c r="G295"/>
  <c r="G294"/>
  <c r="I293"/>
  <c r="G397" i="2"/>
  <c r="G396"/>
  <c r="G395"/>
  <c r="G394"/>
  <c r="G393"/>
  <c r="G392"/>
  <c r="I391"/>
  <c r="N712" i="1"/>
  <c r="O712" s="1"/>
  <c r="N713"/>
  <c r="O713" s="1"/>
  <c r="N714"/>
  <c r="O714" s="1"/>
  <c r="N414" i="2"/>
  <c r="O414" s="1"/>
  <c r="G725" i="1"/>
  <c r="G724"/>
  <c r="G723"/>
  <c r="G722"/>
  <c r="G721"/>
  <c r="G720"/>
  <c r="I719"/>
  <c r="N750"/>
  <c r="O750" s="1"/>
  <c r="N748"/>
  <c r="O748" s="1"/>
  <c r="N742"/>
  <c r="O742" s="1"/>
  <c r="N316" i="3"/>
  <c r="O316" s="1"/>
  <c r="N317"/>
  <c r="O317" s="1"/>
  <c r="N415" i="2"/>
  <c r="O415" s="1"/>
  <c r="N744" i="1"/>
  <c r="O744" s="1"/>
  <c r="N743"/>
  <c r="O743" s="1"/>
  <c r="N745"/>
  <c r="O745" s="1"/>
  <c r="N746"/>
  <c r="O746" s="1"/>
  <c r="N416" i="2"/>
  <c r="O416" s="1"/>
  <c r="N747" i="1"/>
  <c r="O747" s="1"/>
  <c r="N749"/>
  <c r="O749" s="1"/>
  <c r="N823"/>
  <c r="O823" s="1"/>
  <c r="N318" i="3"/>
  <c r="O318" s="1"/>
  <c r="N417" i="2"/>
  <c r="O417" s="1"/>
  <c r="N751" i="1"/>
  <c r="O751" s="1"/>
  <c r="N752"/>
  <c r="O752" s="1"/>
  <c r="N753"/>
  <c r="O753" s="1"/>
  <c r="N319" i="3"/>
  <c r="O319" s="1"/>
  <c r="N418" i="2"/>
  <c r="O418" s="1"/>
  <c r="N754" i="1"/>
  <c r="O754" s="1"/>
  <c r="N756"/>
  <c r="O756" s="1"/>
  <c r="N755"/>
  <c r="O755" s="1"/>
  <c r="N757"/>
  <c r="O757" s="1"/>
  <c r="N758"/>
  <c r="O758" s="1"/>
  <c r="N759"/>
  <c r="O759" s="1"/>
  <c r="N320" i="3"/>
  <c r="O320" s="1"/>
  <c r="N321"/>
  <c r="O321" s="1"/>
  <c r="N419" i="2"/>
  <c r="O419" s="1"/>
  <c r="N760" i="1"/>
  <c r="O760" s="1"/>
  <c r="N762"/>
  <c r="O762" s="1"/>
  <c r="N761"/>
  <c r="O761" s="1"/>
  <c r="N763"/>
  <c r="O763" s="1"/>
  <c r="N766"/>
  <c r="O766" s="1"/>
  <c r="N765"/>
  <c r="O765" s="1"/>
  <c r="N764"/>
  <c r="O764" s="1"/>
  <c r="N767"/>
  <c r="O767" s="1"/>
  <c r="N420" i="2"/>
  <c r="O420" s="1"/>
  <c r="N772" i="1"/>
  <c r="O772" s="1"/>
  <c r="N773"/>
  <c r="O773" s="1"/>
  <c r="N774"/>
  <c r="O774" s="1"/>
  <c r="N775"/>
  <c r="O775" s="1"/>
  <c r="N421" i="2"/>
  <c r="N769" i="1"/>
  <c r="O769" s="1"/>
  <c r="N768"/>
  <c r="O768" s="1"/>
  <c r="N770"/>
  <c r="O770" s="1"/>
  <c r="N771"/>
  <c r="O771" s="1"/>
  <c r="N776"/>
  <c r="O776" s="1"/>
  <c r="N422" i="2"/>
  <c r="O422" s="1"/>
  <c r="N777" i="1"/>
  <c r="O777" s="1"/>
  <c r="N778"/>
  <c r="O778" s="1"/>
  <c r="N780"/>
  <c r="O780" s="1"/>
  <c r="N779"/>
  <c r="O779" s="1"/>
  <c r="N781"/>
  <c r="O781" s="1"/>
  <c r="N782"/>
  <c r="O782" s="1"/>
  <c r="G333" i="3"/>
  <c r="G332"/>
  <c r="G331"/>
  <c r="G330"/>
  <c r="G329"/>
  <c r="G328"/>
  <c r="I327"/>
  <c r="G433" i="2"/>
  <c r="G432"/>
  <c r="G431"/>
  <c r="G430"/>
  <c r="G429"/>
  <c r="G428"/>
  <c r="I427"/>
  <c r="N783" i="1"/>
  <c r="O783" s="1"/>
  <c r="N784"/>
  <c r="O784" s="1"/>
  <c r="N785"/>
  <c r="O785" s="1"/>
  <c r="N786"/>
  <c r="O786" s="1"/>
  <c r="N787"/>
  <c r="O787" s="1"/>
  <c r="N788"/>
  <c r="O788" s="1"/>
  <c r="N789"/>
  <c r="O789" s="1"/>
  <c r="N790"/>
  <c r="O790" s="1"/>
  <c r="N791"/>
  <c r="O791" s="1"/>
  <c r="N450" i="2"/>
  <c r="O450" s="1"/>
  <c r="G804" i="1"/>
  <c r="G803"/>
  <c r="G802"/>
  <c r="G801"/>
  <c r="G800"/>
  <c r="G799"/>
  <c r="I798"/>
  <c r="N792"/>
  <c r="O792" s="1"/>
  <c r="N824"/>
  <c r="O824" s="1"/>
  <c r="N821"/>
  <c r="O821" s="1"/>
  <c r="N822"/>
  <c r="O822" s="1"/>
  <c r="N825"/>
  <c r="O825" s="1"/>
  <c r="N826"/>
  <c r="O826" s="1"/>
  <c r="N827"/>
  <c r="O827" s="1"/>
  <c r="N451" i="2"/>
  <c r="O451" s="1"/>
  <c r="N453"/>
  <c r="O453" s="1"/>
  <c r="N350" i="3"/>
  <c r="O350" s="1"/>
  <c r="N828" i="1"/>
  <c r="O828" s="1"/>
  <c r="N829"/>
  <c r="O829" s="1"/>
  <c r="N832"/>
  <c r="O832" s="1"/>
  <c r="N830"/>
  <c r="O830" s="1"/>
  <c r="N831"/>
  <c r="O831" s="1"/>
  <c r="N846"/>
  <c r="O846" s="1"/>
  <c r="N351" i="3"/>
  <c r="O351" s="1"/>
  <c r="N352"/>
  <c r="O352" s="1"/>
  <c r="N452" i="2"/>
  <c r="O452" s="1"/>
  <c r="N833" i="1"/>
  <c r="O833" s="1"/>
  <c r="N834"/>
  <c r="O834" s="1"/>
  <c r="N835"/>
  <c r="O835" s="1"/>
  <c r="N836"/>
  <c r="O836" s="1"/>
  <c r="N837"/>
  <c r="O837" s="1"/>
  <c r="N838"/>
  <c r="O838" s="1"/>
  <c r="N353" i="3"/>
  <c r="O353" s="1"/>
  <c r="N454" i="2"/>
  <c r="O454" s="1"/>
  <c r="N839" i="1"/>
  <c r="O839" s="1"/>
  <c r="N842"/>
  <c r="O842" s="1"/>
  <c r="N841"/>
  <c r="O841" s="1"/>
  <c r="N840"/>
  <c r="O840" s="1"/>
  <c r="N843"/>
  <c r="O843" s="1"/>
  <c r="N455" i="2"/>
  <c r="O455" s="1"/>
  <c r="N844" i="1"/>
  <c r="O844" s="1"/>
  <c r="N845"/>
  <c r="O845" s="1"/>
  <c r="N456" i="2"/>
  <c r="O456" s="1"/>
  <c r="N847" i="1"/>
  <c r="O847" s="1"/>
  <c r="N462" i="2"/>
  <c r="O462" s="1"/>
  <c r="N354" i="3"/>
  <c r="O354" s="1"/>
  <c r="N848" i="1"/>
  <c r="O848" s="1"/>
  <c r="N849"/>
  <c r="O849" s="1"/>
  <c r="N850"/>
  <c r="O850" s="1"/>
  <c r="N851"/>
  <c r="O851" s="1"/>
  <c r="N852"/>
  <c r="O852" s="1"/>
  <c r="N853"/>
  <c r="O853" s="1"/>
  <c r="N457" i="2"/>
  <c r="O457" s="1"/>
  <c r="N856" i="1"/>
  <c r="O856" s="1"/>
  <c r="N854"/>
  <c r="O854" s="1"/>
  <c r="N855"/>
  <c r="O855" s="1"/>
  <c r="N857"/>
  <c r="O857" s="1"/>
  <c r="N458" i="2"/>
  <c r="O458" s="1"/>
  <c r="N858" i="1"/>
  <c r="O858" s="1"/>
  <c r="N859"/>
  <c r="O859" s="1"/>
  <c r="N860"/>
  <c r="O860" s="1"/>
  <c r="N861"/>
  <c r="O861" s="1"/>
  <c r="N868"/>
  <c r="O868" s="1"/>
  <c r="N869"/>
  <c r="O869" s="1"/>
  <c r="N864"/>
  <c r="O864" s="1"/>
  <c r="N862"/>
  <c r="O862" s="1"/>
  <c r="N863"/>
  <c r="O863" s="1"/>
  <c r="N865"/>
  <c r="O865" s="1"/>
  <c r="N355" i="3"/>
  <c r="O355" s="1"/>
  <c r="N459" i="2"/>
  <c r="O459" s="1"/>
  <c r="N866" i="1"/>
  <c r="O866" s="1"/>
  <c r="N357" i="3"/>
  <c r="O357" s="1"/>
  <c r="N464" i="2"/>
  <c r="O464" s="1"/>
  <c r="N867" i="1"/>
  <c r="O867" s="1"/>
  <c r="N873"/>
  <c r="O873" s="1"/>
  <c r="N883"/>
  <c r="O883" s="1"/>
  <c r="N356" i="3"/>
  <c r="O356" s="1"/>
  <c r="N461" i="2"/>
  <c r="O461" s="1"/>
  <c r="N870" i="1"/>
  <c r="O870" s="1"/>
  <c r="N871"/>
  <c r="O871" s="1"/>
  <c r="N460" i="2"/>
  <c r="O460" s="1"/>
  <c r="N872" i="1"/>
  <c r="O872" s="1"/>
  <c r="N463" i="2"/>
  <c r="O463" s="1"/>
  <c r="N874" i="1"/>
  <c r="O874" s="1"/>
  <c r="N875"/>
  <c r="O875" s="1"/>
  <c r="N876"/>
  <c r="O876" s="1"/>
  <c r="N879"/>
  <c r="O879" s="1"/>
  <c r="N877"/>
  <c r="O877" s="1"/>
  <c r="N878"/>
  <c r="O878" s="1"/>
  <c r="N880"/>
  <c r="O880" s="1"/>
  <c r="N881"/>
  <c r="O881" s="1"/>
  <c r="N882"/>
  <c r="O882" s="1"/>
  <c r="N385" i="3"/>
  <c r="O385" s="1"/>
  <c r="N915" i="1"/>
  <c r="O915" s="1"/>
  <c r="N916"/>
  <c r="O916" s="1"/>
  <c r="N884"/>
  <c r="O884" s="1"/>
  <c r="N885"/>
  <c r="O885" s="1"/>
  <c r="G368" i="3"/>
  <c r="G367"/>
  <c r="G366"/>
  <c r="G365"/>
  <c r="G364"/>
  <c r="G363"/>
  <c r="I362"/>
  <c r="G477" i="2"/>
  <c r="G476"/>
  <c r="G475"/>
  <c r="G474"/>
  <c r="G473"/>
  <c r="G472"/>
  <c r="I471"/>
  <c r="N465"/>
  <c r="O465" s="1"/>
  <c r="G898" i="1"/>
  <c r="G897"/>
  <c r="G896"/>
  <c r="G895"/>
  <c r="G894"/>
  <c r="G893"/>
  <c r="I892"/>
  <c r="N886"/>
  <c r="O886" s="1"/>
  <c r="N386" i="3"/>
  <c r="O386" s="1"/>
  <c r="N917" i="1"/>
  <c r="O917" s="1"/>
  <c r="N918"/>
  <c r="O918" s="1"/>
  <c r="N919"/>
  <c r="O919" s="1"/>
  <c r="N920"/>
  <c r="O920" s="1"/>
  <c r="N387" i="3"/>
  <c r="O387" s="1"/>
  <c r="N494" i="2"/>
  <c r="O494" s="1"/>
  <c r="N495"/>
  <c r="O495" s="1"/>
  <c r="N921" i="1"/>
  <c r="O921" s="1"/>
  <c r="N922"/>
  <c r="O922" s="1"/>
  <c r="N923"/>
  <c r="O923" s="1"/>
  <c r="N925"/>
  <c r="O925" s="1"/>
  <c r="N926"/>
  <c r="O926" s="1"/>
  <c r="N936"/>
  <c r="O936" s="1"/>
  <c r="N924"/>
  <c r="O924" s="1"/>
  <c r="N391" i="3"/>
  <c r="O391" s="1"/>
  <c r="N939" i="1"/>
  <c r="O939" s="1"/>
  <c r="N389" i="3"/>
  <c r="O389" s="1"/>
  <c r="N927" i="1"/>
  <c r="O927" s="1"/>
  <c r="N933"/>
  <c r="O933" s="1"/>
  <c r="N388" i="3"/>
  <c r="O388" s="1"/>
  <c r="N929" i="1"/>
  <c r="O929" s="1"/>
  <c r="N928"/>
  <c r="O928" s="1"/>
  <c r="N930"/>
  <c r="O930" s="1"/>
  <c r="N931"/>
  <c r="O931" s="1"/>
  <c r="N496" i="2"/>
  <c r="O496" s="1"/>
  <c r="N932" i="1"/>
  <c r="O932" s="1"/>
  <c r="N934"/>
  <c r="O934" s="1"/>
  <c r="N390" i="3"/>
  <c r="O390" s="1"/>
  <c r="N935" i="1"/>
  <c r="O935" s="1"/>
  <c r="N392" i="3"/>
  <c r="O392" s="1"/>
  <c r="N497" i="2"/>
  <c r="O497" s="1"/>
  <c r="N498"/>
  <c r="O498" s="1"/>
  <c r="N937" i="1"/>
  <c r="O937" s="1"/>
  <c r="N938"/>
  <c r="O938" s="1"/>
  <c r="N944"/>
  <c r="O944" s="1"/>
  <c r="N499" i="2"/>
  <c r="O499" s="1"/>
  <c r="N940" i="1"/>
  <c r="O940" s="1"/>
  <c r="N941"/>
  <c r="O941" s="1"/>
  <c r="N942"/>
  <c r="O942" s="1"/>
  <c r="N943"/>
  <c r="O943" s="1"/>
  <c r="N948"/>
  <c r="O948" s="1"/>
  <c r="N945"/>
  <c r="O945" s="1"/>
  <c r="N946"/>
  <c r="O946" s="1"/>
  <c r="N947"/>
  <c r="O947" s="1"/>
  <c r="N949"/>
  <c r="O949" s="1"/>
  <c r="N950"/>
  <c r="O950" s="1"/>
  <c r="N951"/>
  <c r="O951" s="1"/>
  <c r="N959"/>
  <c r="O959" s="1"/>
  <c r="N954"/>
  <c r="O954" s="1"/>
  <c r="N505" i="2"/>
  <c r="O505" s="1"/>
  <c r="N500"/>
  <c r="O500" s="1"/>
  <c r="N952" i="1"/>
  <c r="O952" s="1"/>
  <c r="N953"/>
  <c r="O953" s="1"/>
  <c r="N501" i="2"/>
  <c r="O501" s="1"/>
  <c r="N955" i="1"/>
  <c r="O955" s="1"/>
  <c r="N394" i="3"/>
  <c r="O394" s="1"/>
  <c r="N502" i="2"/>
  <c r="O502" s="1"/>
  <c r="N956" i="1"/>
  <c r="O956" s="1"/>
  <c r="N957"/>
  <c r="O957" s="1"/>
  <c r="N958"/>
  <c r="O958" s="1"/>
  <c r="N966"/>
  <c r="O966" s="1"/>
  <c r="G403" i="3"/>
  <c r="G402"/>
  <c r="G401"/>
  <c r="G400"/>
  <c r="G399"/>
  <c r="G398"/>
  <c r="I397"/>
  <c r="N393"/>
  <c r="O393" s="1"/>
  <c r="N503" i="2"/>
  <c r="O503" s="1"/>
  <c r="N960" i="1"/>
  <c r="O960" s="1"/>
  <c r="N961"/>
  <c r="O961" s="1"/>
  <c r="N962"/>
  <c r="O962" s="1"/>
  <c r="N504" i="2"/>
  <c r="O504" s="1"/>
  <c r="N506"/>
  <c r="N963" i="1"/>
  <c r="O963" s="1"/>
  <c r="N964"/>
  <c r="O964" s="1"/>
  <c r="N965"/>
  <c r="O965" s="1"/>
  <c r="N967"/>
  <c r="O967" s="1"/>
  <c r="N968"/>
  <c r="O968" s="1"/>
  <c r="N969"/>
  <c r="O969" s="1"/>
  <c r="G639" l="1"/>
  <c r="G293" i="3"/>
  <c r="G719" i="1"/>
  <c r="O421" i="2"/>
  <c r="G327" i="3"/>
  <c r="G798" i="1"/>
  <c r="G362" i="3"/>
  <c r="G892" i="1"/>
  <c r="G397" i="3"/>
  <c r="N970" i="1"/>
  <c r="O970" s="1"/>
  <c r="N972"/>
  <c r="O972" s="1"/>
  <c r="N971"/>
  <c r="O971" s="1"/>
  <c r="G515" i="2"/>
  <c r="G514"/>
  <c r="G513"/>
  <c r="G512"/>
  <c r="G511"/>
  <c r="G510"/>
  <c r="I509"/>
  <c r="N973" i="1"/>
  <c r="O973" s="1"/>
  <c r="N974"/>
  <c r="O974" s="1"/>
  <c r="N532" i="2"/>
  <c r="O532" s="1"/>
  <c r="N533"/>
  <c r="O533" s="1"/>
  <c r="N975" i="1"/>
  <c r="G985"/>
  <c r="G984"/>
  <c r="G983"/>
  <c r="G982"/>
  <c r="G981"/>
  <c r="G980"/>
  <c r="I979"/>
  <c r="N976"/>
  <c r="O976" s="1"/>
  <c r="N534" i="2"/>
  <c r="O534" s="1"/>
  <c r="N537"/>
  <c r="O537" s="1"/>
  <c r="N1004" i="1"/>
  <c r="O1004" s="1"/>
  <c r="N1003"/>
  <c r="O1003" s="1"/>
  <c r="N535" i="2"/>
  <c r="O535" s="1"/>
  <c r="N538"/>
  <c r="O538" s="1"/>
  <c r="N1002" i="1"/>
  <c r="O1002" s="1"/>
  <c r="N1012"/>
  <c r="O1012" s="1"/>
  <c r="N536" i="2"/>
  <c r="O536" s="1"/>
  <c r="N1005" i="1"/>
  <c r="O1005" s="1"/>
  <c r="N1006"/>
  <c r="O1006" s="1"/>
  <c r="N1007"/>
  <c r="O1007" s="1"/>
  <c r="N1008"/>
  <c r="O1008" s="1"/>
  <c r="N1009"/>
  <c r="O1009" s="1"/>
  <c r="N1010"/>
  <c r="O1010" s="1"/>
  <c r="N1011"/>
  <c r="O1011" s="1"/>
  <c r="N1013"/>
  <c r="O1013" s="1"/>
  <c r="N1014"/>
  <c r="O1014" s="1"/>
  <c r="N1015"/>
  <c r="O1015" s="1"/>
  <c r="N420" i="3"/>
  <c r="O420" s="1"/>
  <c r="N421"/>
  <c r="O421" s="1"/>
  <c r="N539" i="2"/>
  <c r="N540"/>
  <c r="O540" s="1"/>
  <c r="N1018" i="1"/>
  <c r="O1018" s="1"/>
  <c r="N1016"/>
  <c r="O1016" s="1"/>
  <c r="N1017"/>
  <c r="O1017" s="1"/>
  <c r="N1019"/>
  <c r="O1019" s="1"/>
  <c r="N1020"/>
  <c r="O1020" s="1"/>
  <c r="N1021"/>
  <c r="O1021" s="1"/>
  <c r="N1022"/>
  <c r="O1022" s="1"/>
  <c r="N1023"/>
  <c r="O1023" s="1"/>
  <c r="N1024"/>
  <c r="O1024" s="1"/>
  <c r="N1025"/>
  <c r="O1025" s="1"/>
  <c r="N1026"/>
  <c r="O1026" s="1"/>
  <c r="N1027"/>
  <c r="O1027" s="1"/>
  <c r="N422" i="3"/>
  <c r="O422" s="1"/>
  <c r="N1028" i="1"/>
  <c r="O1028" s="1"/>
  <c r="N1029"/>
  <c r="O1029" s="1"/>
  <c r="N1030"/>
  <c r="O1030" s="1"/>
  <c r="N1031"/>
  <c r="O1031" s="1"/>
  <c r="N1032"/>
  <c r="O1032" s="1"/>
  <c r="N1033"/>
  <c r="O1033" s="1"/>
  <c r="N1034"/>
  <c r="O1034" s="1"/>
  <c r="N1035"/>
  <c r="O1035" s="1"/>
  <c r="N1036"/>
  <c r="O1036" s="1"/>
  <c r="N1037"/>
  <c r="O1037" s="1"/>
  <c r="N1048"/>
  <c r="O1048" s="1"/>
  <c r="N1049"/>
  <c r="O1049" s="1"/>
  <c r="N423" i="3"/>
  <c r="O423" s="1"/>
  <c r="N1038" i="1"/>
  <c r="O1038" s="1"/>
  <c r="N1039"/>
  <c r="O1039" s="1"/>
  <c r="N1040"/>
  <c r="O1040" s="1"/>
  <c r="N1041"/>
  <c r="O1041" s="1"/>
  <c r="N424" i="3"/>
  <c r="O424" s="1"/>
  <c r="N1042" i="1"/>
  <c r="O1042" s="1"/>
  <c r="N1043"/>
  <c r="O1043" s="1"/>
  <c r="N1044"/>
  <c r="O1044" s="1"/>
  <c r="N1045"/>
  <c r="O1045" s="1"/>
  <c r="N1046"/>
  <c r="O1046" s="1"/>
  <c r="N1047"/>
  <c r="O1047" s="1"/>
  <c r="N1050"/>
  <c r="O1050" s="1"/>
  <c r="N1051"/>
  <c r="O1051" s="1"/>
  <c r="N541" i="2"/>
  <c r="O541" s="1"/>
  <c r="N425" i="3"/>
  <c r="O425" s="1"/>
  <c r="N426"/>
  <c r="O426" s="1"/>
  <c r="N427"/>
  <c r="O427" s="1"/>
  <c r="N542" i="2"/>
  <c r="O542" s="1"/>
  <c r="N1052" i="1"/>
  <c r="O1052" s="1"/>
  <c r="N1053"/>
  <c r="O1053" s="1"/>
  <c r="N1054"/>
  <c r="O1054" s="1"/>
  <c r="N1059"/>
  <c r="O1059" s="1"/>
  <c r="N543" i="2"/>
  <c r="O543" s="1"/>
  <c r="N544"/>
  <c r="O544" s="1"/>
  <c r="N1055" i="1"/>
  <c r="O1055" s="1"/>
  <c r="N1056"/>
  <c r="O1056" s="1"/>
  <c r="N1057"/>
  <c r="O1057" s="1"/>
  <c r="N1058"/>
  <c r="O1058" s="1"/>
  <c r="N1060"/>
  <c r="O1060" s="1"/>
  <c r="N1061"/>
  <c r="O1061" s="1"/>
  <c r="N1062"/>
  <c r="O1062" s="1"/>
  <c r="N1063"/>
  <c r="O1063" s="1"/>
  <c r="N1064"/>
  <c r="O1064" s="1"/>
  <c r="G436" i="3"/>
  <c r="G435"/>
  <c r="G434"/>
  <c r="G433"/>
  <c r="G432"/>
  <c r="G431"/>
  <c r="I430"/>
  <c r="G552" i="2"/>
  <c r="G551"/>
  <c r="G550"/>
  <c r="G549"/>
  <c r="G548"/>
  <c r="G547"/>
  <c r="I546"/>
  <c r="N569"/>
  <c r="O569" s="1"/>
  <c r="G1074" i="1"/>
  <c r="G1073"/>
  <c r="G1072"/>
  <c r="G1071"/>
  <c r="G1070"/>
  <c r="G1069"/>
  <c r="I1068"/>
  <c r="N1065"/>
  <c r="O1065" s="1"/>
  <c r="N571" i="2"/>
  <c r="O571" s="1"/>
  <c r="N570"/>
  <c r="O570" s="1"/>
  <c r="N453" i="3"/>
  <c r="N454"/>
  <c r="O454" s="1"/>
  <c r="N1091" i="1"/>
  <c r="O453" i="3" s="1"/>
  <c r="N1092" i="1"/>
  <c r="O1092" s="1"/>
  <c r="N1093"/>
  <c r="O1093" s="1"/>
  <c r="N1094"/>
  <c r="O1094" s="1"/>
  <c r="N1095"/>
  <c r="O1095" s="1"/>
  <c r="N455" i="3"/>
  <c r="O455" s="1"/>
  <c r="N1096" i="1"/>
  <c r="O1096" s="1"/>
  <c r="N1097"/>
  <c r="O1097" s="1"/>
  <c r="N1098"/>
  <c r="O1098" s="1"/>
  <c r="N572" i="2"/>
  <c r="O572" s="1"/>
  <c r="N1099" i="1"/>
  <c r="O1099" s="1"/>
  <c r="N1100"/>
  <c r="O1100" s="1"/>
  <c r="N1101"/>
  <c r="O1101" s="1"/>
  <c r="N573" i="2"/>
  <c r="O573" s="1"/>
  <c r="N574"/>
  <c r="O574" s="1"/>
  <c r="N1102" i="1"/>
  <c r="O1102" s="1"/>
  <c r="N1103"/>
  <c r="O1103" s="1"/>
  <c r="N1104"/>
  <c r="O1104" s="1"/>
  <c r="N1122"/>
  <c r="O1122" s="1"/>
  <c r="N456" i="3"/>
  <c r="O456" s="1"/>
  <c r="N1105" i="1"/>
  <c r="O1105" s="1"/>
  <c r="N1106"/>
  <c r="O1106" s="1"/>
  <c r="N1107"/>
  <c r="O1107" s="1"/>
  <c r="N457" i="3"/>
  <c r="O457" s="1"/>
  <c r="N1108" i="1"/>
  <c r="O1108" s="1"/>
  <c r="N1110"/>
  <c r="O1110" s="1"/>
  <c r="N1109"/>
  <c r="O1109" s="1"/>
  <c r="N1111"/>
  <c r="O1111" s="1"/>
  <c r="N1118"/>
  <c r="O1118" s="1"/>
  <c r="N575" i="2"/>
  <c r="O575" s="1"/>
  <c r="N576"/>
  <c r="O576" s="1"/>
  <c r="N577"/>
  <c r="O577" s="1"/>
  <c r="N1112" i="1"/>
  <c r="O1112" s="1"/>
  <c r="N1113"/>
  <c r="O1113" s="1"/>
  <c r="N1114"/>
  <c r="O1114" s="1"/>
  <c r="N1115"/>
  <c r="O1115" s="1"/>
  <c r="N1116"/>
  <c r="O1116" s="1"/>
  <c r="N1117"/>
  <c r="O1117" s="1"/>
  <c r="N1119"/>
  <c r="O1119" s="1"/>
  <c r="N1123"/>
  <c r="O1123" s="1"/>
  <c r="N458" i="3"/>
  <c r="O458" s="1"/>
  <c r="N1120" i="1"/>
  <c r="O1120" s="1"/>
  <c r="N1121"/>
  <c r="O1121" s="1"/>
  <c r="N459" i="3"/>
  <c r="O459" s="1"/>
  <c r="N1124" i="1"/>
  <c r="O1124" s="1"/>
  <c r="N1125"/>
  <c r="O1125" s="1"/>
  <c r="N1126"/>
  <c r="O1126" s="1"/>
  <c r="N1127"/>
  <c r="O1127" s="1"/>
  <c r="N578" i="2"/>
  <c r="O578" s="1"/>
  <c r="N1128" i="1"/>
  <c r="O1128" s="1"/>
  <c r="N1129"/>
  <c r="O1129" s="1"/>
  <c r="N1130"/>
  <c r="O1130" s="1"/>
  <c r="N1139"/>
  <c r="O1139" s="1"/>
  <c r="N1131"/>
  <c r="O1131" s="1"/>
  <c r="N1132"/>
  <c r="O1132" s="1"/>
  <c r="N1133"/>
  <c r="O1133" s="1"/>
  <c r="N460" i="3"/>
  <c r="O460" s="1"/>
  <c r="N461"/>
  <c r="O461" s="1"/>
  <c r="N1134" i="1"/>
  <c r="O1134" s="1"/>
  <c r="N1135"/>
  <c r="O1135" s="1"/>
  <c r="N1136"/>
  <c r="O1136" s="1"/>
  <c r="N1137"/>
  <c r="O1137" s="1"/>
  <c r="N1138"/>
  <c r="O1138" s="1"/>
  <c r="N1140"/>
  <c r="O1140" s="1"/>
  <c r="N1141"/>
  <c r="O1141" s="1"/>
  <c r="N579" i="2"/>
  <c r="O579" s="1"/>
  <c r="N580"/>
  <c r="O580" s="1"/>
  <c r="N462" i="3"/>
  <c r="O462" s="1"/>
  <c r="N1142" i="1"/>
  <c r="O1142" s="1"/>
  <c r="N1143"/>
  <c r="O1143" s="1"/>
  <c r="N1147"/>
  <c r="O1147" s="1"/>
  <c r="N1148"/>
  <c r="O1148" s="1"/>
  <c r="I585" i="2"/>
  <c r="G586"/>
  <c r="G587"/>
  <c r="G588"/>
  <c r="G589"/>
  <c r="G590"/>
  <c r="G591"/>
  <c r="N581"/>
  <c r="O581" s="1"/>
  <c r="N1153" i="1"/>
  <c r="O1153" s="1"/>
  <c r="N1144"/>
  <c r="O1144" s="1"/>
  <c r="N1145"/>
  <c r="O1145" s="1"/>
  <c r="N1146"/>
  <c r="O1146" s="1"/>
  <c r="N1149"/>
  <c r="O1149" s="1"/>
  <c r="N1150"/>
  <c r="O1150" s="1"/>
  <c r="N1151"/>
  <c r="O1151" s="1"/>
  <c r="N1152"/>
  <c r="O1152" s="1"/>
  <c r="N582" i="2"/>
  <c r="O582" s="1"/>
  <c r="N583"/>
  <c r="O583" s="1"/>
  <c r="N1154" i="1"/>
  <c r="O1154" s="1"/>
  <c r="N1155"/>
  <c r="O1155" s="1"/>
  <c r="G470" i="3"/>
  <c r="G469"/>
  <c r="G468"/>
  <c r="G467"/>
  <c r="G466"/>
  <c r="G465"/>
  <c r="I464"/>
  <c r="G621" i="2"/>
  <c r="G620"/>
  <c r="G619"/>
  <c r="G618"/>
  <c r="G617"/>
  <c r="G616"/>
  <c r="I615"/>
  <c r="G615"/>
  <c r="N1156" i="1"/>
  <c r="O1156" s="1"/>
  <c r="N1157"/>
  <c r="O1157" s="1"/>
  <c r="G1167"/>
  <c r="G1166"/>
  <c r="G1165"/>
  <c r="G1164"/>
  <c r="G1163"/>
  <c r="G1162"/>
  <c r="I1161"/>
  <c r="N1158"/>
  <c r="O1158" s="1"/>
  <c r="N1184"/>
  <c r="O1184" s="1"/>
  <c r="N1185"/>
  <c r="O1185" s="1"/>
  <c r="N1186"/>
  <c r="O1186" s="1"/>
  <c r="N1187"/>
  <c r="O1187" s="1"/>
  <c r="N1188"/>
  <c r="O1188" s="1"/>
  <c r="N1189"/>
  <c r="O1189" s="1"/>
  <c r="N487" i="3"/>
  <c r="O487" s="1"/>
  <c r="N608" i="2"/>
  <c r="O608" s="1"/>
  <c r="N1190" i="1"/>
  <c r="O1190" s="1"/>
  <c r="N1191"/>
  <c r="O1191" s="1"/>
  <c r="N1192"/>
  <c r="O1192" s="1"/>
  <c r="N1193"/>
  <c r="O1193" s="1"/>
  <c r="N488" i="3"/>
  <c r="O488" s="1"/>
  <c r="N609" i="2"/>
  <c r="O609" s="1"/>
  <c r="N1194" i="1"/>
  <c r="O1194" s="1"/>
  <c r="N1195"/>
  <c r="O1195" s="1"/>
  <c r="N1196"/>
  <c r="O1196" s="1"/>
  <c r="N1197"/>
  <c r="O1197" s="1"/>
  <c r="N1200"/>
  <c r="O1200" s="1"/>
  <c r="O975" l="1"/>
  <c r="O506" i="2"/>
  <c r="G979" i="1"/>
  <c r="O539" i="2"/>
  <c r="G430" i="3"/>
  <c r="G1068" i="1"/>
  <c r="O1091"/>
  <c r="G464" i="3"/>
  <c r="G1161" i="1"/>
  <c r="N489" i="3"/>
  <c r="O489" s="1"/>
  <c r="N1198" i="1"/>
  <c r="O1198" s="1"/>
  <c r="N1199"/>
  <c r="O1199" s="1"/>
  <c r="N1201"/>
  <c r="O1201" s="1"/>
  <c r="N1202"/>
  <c r="O1202" s="1"/>
  <c r="N610" i="2"/>
  <c r="O610" s="1"/>
  <c r="N1212" i="1"/>
  <c r="O1212" s="1"/>
  <c r="N1203"/>
  <c r="O1203" s="1"/>
  <c r="N1204"/>
  <c r="O1204" s="1"/>
  <c r="N1205"/>
  <c r="O1205" s="1"/>
  <c r="N1206"/>
  <c r="O1206" s="1"/>
  <c r="N1207"/>
  <c r="O1207" s="1"/>
  <c r="N1208"/>
  <c r="O1208" s="1"/>
  <c r="N1209"/>
  <c r="O1209" s="1"/>
  <c r="N611" i="2"/>
  <c r="O611" s="1"/>
  <c r="N490" i="3"/>
  <c r="O490" s="1"/>
  <c r="N491"/>
  <c r="O491" s="1"/>
  <c r="N1210" i="1"/>
  <c r="O1210" s="1"/>
  <c r="N1211"/>
  <c r="O1211" s="1"/>
  <c r="N612" i="2"/>
  <c r="O612" s="1"/>
  <c r="N1213" i="1"/>
  <c r="O1213" s="1"/>
  <c r="N492" i="3"/>
  <c r="O492" s="1"/>
  <c r="N1214" i="1"/>
  <c r="O1214" s="1"/>
  <c r="N1215"/>
  <c r="O1215" s="1"/>
  <c r="N1217"/>
  <c r="O1217" s="1"/>
  <c r="N1224"/>
  <c r="O1224" s="1"/>
  <c r="N1216"/>
  <c r="O1216" s="1"/>
  <c r="N1218"/>
  <c r="O1218" s="1"/>
  <c r="N1219"/>
  <c r="O1219" s="1"/>
  <c r="N1220"/>
  <c r="O1220" s="1"/>
  <c r="N493" i="3"/>
  <c r="N1221" i="1"/>
  <c r="O1221" s="1"/>
  <c r="N1222"/>
  <c r="O1222" s="1"/>
  <c r="N1223"/>
  <c r="O1223" s="1"/>
  <c r="N1225"/>
  <c r="O1225" s="1"/>
  <c r="N1226"/>
  <c r="O1226" s="1"/>
  <c r="N1228"/>
  <c r="O1228" s="1"/>
  <c r="N1227"/>
  <c r="O1227" s="1"/>
  <c r="N1229"/>
  <c r="O1229" s="1"/>
  <c r="N494" i="3"/>
  <c r="N613" i="2"/>
  <c r="O613" s="1"/>
  <c r="N1230" i="1"/>
  <c r="O1230" s="1"/>
  <c r="N1231"/>
  <c r="O1231" s="1"/>
  <c r="N1232"/>
  <c r="O1232" s="1"/>
  <c r="N1233"/>
  <c r="O1233" s="1"/>
  <c r="N1234"/>
  <c r="O1234" s="1"/>
  <c r="N1235"/>
  <c r="O1235" s="1"/>
  <c r="N1236"/>
  <c r="O1236" s="1"/>
  <c r="N1237"/>
  <c r="O1237" s="1"/>
  <c r="N1238"/>
  <c r="O1238" s="1"/>
  <c r="N1239"/>
  <c r="O1239" s="1"/>
  <c r="N495" i="3"/>
  <c r="N1240" i="1"/>
  <c r="O1240" s="1"/>
  <c r="N1241"/>
  <c r="O1241" s="1"/>
  <c r="N1242"/>
  <c r="O1242" s="1"/>
  <c r="N1243"/>
  <c r="O1243" s="1"/>
  <c r="N1244"/>
  <c r="O1244" s="1"/>
  <c r="G506" i="3"/>
  <c r="G505"/>
  <c r="G504"/>
  <c r="G503"/>
  <c r="G502"/>
  <c r="G501"/>
  <c r="I500"/>
  <c r="G646" i="2"/>
  <c r="G677"/>
  <c r="N1245" i="1"/>
  <c r="O1245" s="1"/>
  <c r="N1247"/>
  <c r="O1247" s="1"/>
  <c r="N1246"/>
  <c r="O1246" s="1"/>
  <c r="N1249"/>
  <c r="O1249" s="1"/>
  <c r="G1257"/>
  <c r="G1256"/>
  <c r="G1255"/>
  <c r="G1254"/>
  <c r="G1253"/>
  <c r="G1252"/>
  <c r="I1251"/>
  <c r="N1248"/>
  <c r="O1248" s="1"/>
  <c r="N1279"/>
  <c r="O1279" s="1"/>
  <c r="N1274"/>
  <c r="O1274" s="1"/>
  <c r="N1275"/>
  <c r="O1275" s="1"/>
  <c r="N1276"/>
  <c r="O1276" s="1"/>
  <c r="N1277"/>
  <c r="O1277" s="1"/>
  <c r="N1278"/>
  <c r="O1278" s="1"/>
  <c r="N1280"/>
  <c r="O1280" s="1"/>
  <c r="N524" i="3"/>
  <c r="O524" s="1"/>
  <c r="N525"/>
  <c r="O525" s="1"/>
  <c r="N1281" i="1"/>
  <c r="O1281" s="1"/>
  <c r="N1282"/>
  <c r="O1282" s="1"/>
  <c r="N1283"/>
  <c r="O1283" s="1"/>
  <c r="N1284"/>
  <c r="O1284" s="1"/>
  <c r="N1285"/>
  <c r="O1285" s="1"/>
  <c r="N1287"/>
  <c r="O1287" s="1"/>
  <c r="N1288"/>
  <c r="O1288" s="1"/>
  <c r="N1289"/>
  <c r="O1289" s="1"/>
  <c r="N1290"/>
  <c r="O1290" s="1"/>
  <c r="N1291"/>
  <c r="O1291" s="1"/>
  <c r="N1292"/>
  <c r="O1292" s="1"/>
  <c r="N1293"/>
  <c r="O1293" s="1"/>
  <c r="N1294"/>
  <c r="O1294" s="1"/>
  <c r="N1295"/>
  <c r="O1295" s="1"/>
  <c r="N1296"/>
  <c r="O1296" s="1"/>
  <c r="N1297"/>
  <c r="O1297" s="1"/>
  <c r="N1298"/>
  <c r="O1298" s="1"/>
  <c r="N1299"/>
  <c r="O1299" s="1"/>
  <c r="N1300"/>
  <c r="O1300" s="1"/>
  <c r="N1301"/>
  <c r="O1301" s="1"/>
  <c r="N1302"/>
  <c r="O1302" s="1"/>
  <c r="N1303"/>
  <c r="O1303" s="1"/>
  <c r="N1304"/>
  <c r="O1304" s="1"/>
  <c r="N1305"/>
  <c r="O1305" s="1"/>
  <c r="N1306"/>
  <c r="O1306" s="1"/>
  <c r="N1307"/>
  <c r="O1307" s="1"/>
  <c r="N1308"/>
  <c r="O1308" s="1"/>
  <c r="N1309"/>
  <c r="O1309" s="1"/>
  <c r="N1310"/>
  <c r="O1310" s="1"/>
  <c r="N1311"/>
  <c r="O1311" s="1"/>
  <c r="N1312"/>
  <c r="O1312" s="1"/>
  <c r="N1313"/>
  <c r="O1313" s="1"/>
  <c r="N1314"/>
  <c r="O1314" s="1"/>
  <c r="N1315"/>
  <c r="O1315" s="1"/>
  <c r="N1316"/>
  <c r="O1316" s="1"/>
  <c r="N1317"/>
  <c r="O1317" s="1"/>
  <c r="N1318"/>
  <c r="O1318" s="1"/>
  <c r="N1319"/>
  <c r="O1319" s="1"/>
  <c r="N1320"/>
  <c r="O1320" s="1"/>
  <c r="N1321"/>
  <c r="O1321" s="1"/>
  <c r="N1322"/>
  <c r="O1322" s="1"/>
  <c r="N1323"/>
  <c r="O1323" s="1"/>
  <c r="N1324"/>
  <c r="O1324" s="1"/>
  <c r="N1325"/>
  <c r="O1325" s="1"/>
  <c r="N1326"/>
  <c r="O1326" s="1"/>
  <c r="N1327"/>
  <c r="O1327" s="1"/>
  <c r="N1328"/>
  <c r="O1328" s="1"/>
  <c r="N1329"/>
  <c r="O1329" s="1"/>
  <c r="N1330"/>
  <c r="O1330" s="1"/>
  <c r="N1331"/>
  <c r="O1331" s="1"/>
  <c r="N1332"/>
  <c r="O1332" s="1"/>
  <c r="N1286"/>
  <c r="O1286" s="1"/>
  <c r="N526" i="3"/>
  <c r="O526" s="1"/>
  <c r="N638" i="2"/>
  <c r="O638" s="1"/>
  <c r="N639"/>
  <c r="O639" s="1"/>
  <c r="N527" i="3"/>
  <c r="O527" s="1"/>
  <c r="N640" i="2"/>
  <c r="O640" s="1"/>
  <c r="N641"/>
  <c r="O641" s="1"/>
  <c r="N528" i="3"/>
  <c r="O528" s="1"/>
  <c r="N529"/>
  <c r="O529" s="1"/>
  <c r="N664" i="2"/>
  <c r="O664" s="1"/>
  <c r="N1779" i="1"/>
  <c r="O1779" s="1"/>
  <c r="N1362"/>
  <c r="O1362" s="1"/>
  <c r="G604" i="3"/>
  <c r="G603"/>
  <c r="G602"/>
  <c r="G601"/>
  <c r="G600"/>
  <c r="G599"/>
  <c r="I598"/>
  <c r="N592"/>
  <c r="O592" s="1"/>
  <c r="N591"/>
  <c r="O591" s="1"/>
  <c r="N590"/>
  <c r="O590" s="1"/>
  <c r="G573"/>
  <c r="G572"/>
  <c r="G571"/>
  <c r="G570"/>
  <c r="G569"/>
  <c r="G568"/>
  <c r="I567"/>
  <c r="N562"/>
  <c r="O562" s="1"/>
  <c r="N561"/>
  <c r="O561" s="1"/>
  <c r="N560"/>
  <c r="O560" s="1"/>
  <c r="G541"/>
  <c r="G540"/>
  <c r="G539"/>
  <c r="G538"/>
  <c r="G537"/>
  <c r="G536"/>
  <c r="I535"/>
  <c r="G710" i="2"/>
  <c r="G709"/>
  <c r="G708"/>
  <c r="G707"/>
  <c r="G706"/>
  <c r="G705"/>
  <c r="I704"/>
  <c r="N698"/>
  <c r="O698" s="1"/>
  <c r="N697"/>
  <c r="O697" s="1"/>
  <c r="N696"/>
  <c r="O696" s="1"/>
  <c r="N695"/>
  <c r="O695" s="1"/>
  <c r="G683"/>
  <c r="G682"/>
  <c r="G681"/>
  <c r="G680"/>
  <c r="G679"/>
  <c r="G678"/>
  <c r="I677"/>
  <c r="N671"/>
  <c r="O671" s="1"/>
  <c r="N670"/>
  <c r="O670" s="1"/>
  <c r="N669"/>
  <c r="O669" s="1"/>
  <c r="N668"/>
  <c r="O668" s="1"/>
  <c r="N667"/>
  <c r="O667" s="1"/>
  <c r="N666"/>
  <c r="O666" s="1"/>
  <c r="N665"/>
  <c r="O665" s="1"/>
  <c r="G652"/>
  <c r="G651"/>
  <c r="G650"/>
  <c r="G649"/>
  <c r="G648"/>
  <c r="G647"/>
  <c r="I646"/>
  <c r="G1889" i="1"/>
  <c r="G1888"/>
  <c r="G1887"/>
  <c r="G1886"/>
  <c r="G1885"/>
  <c r="G1884"/>
  <c r="I1883"/>
  <c r="N1876"/>
  <c r="O1876" s="1"/>
  <c r="N1875"/>
  <c r="O1875" s="1"/>
  <c r="N1874"/>
  <c r="O1874" s="1"/>
  <c r="N1873"/>
  <c r="O1873" s="1"/>
  <c r="N1872"/>
  <c r="O1872" s="1"/>
  <c r="N1871"/>
  <c r="O1871" s="1"/>
  <c r="N1870"/>
  <c r="O1870" s="1"/>
  <c r="N1869"/>
  <c r="O1869" s="1"/>
  <c r="N1868"/>
  <c r="O1868" s="1"/>
  <c r="N1867"/>
  <c r="O1867" s="1"/>
  <c r="N1866"/>
  <c r="O1866" s="1"/>
  <c r="N1865"/>
  <c r="O1865" s="1"/>
  <c r="N1864"/>
  <c r="O1864" s="1"/>
  <c r="N1863"/>
  <c r="O1863" s="1"/>
  <c r="N1862"/>
  <c r="O1862" s="1"/>
  <c r="N1861"/>
  <c r="O1861" s="1"/>
  <c r="N1860"/>
  <c r="O1860" s="1"/>
  <c r="N1859"/>
  <c r="O1859" s="1"/>
  <c r="N1858"/>
  <c r="O1858" s="1"/>
  <c r="N1857"/>
  <c r="O1857" s="1"/>
  <c r="N1856"/>
  <c r="O1856" s="1"/>
  <c r="N1855"/>
  <c r="O1855" s="1"/>
  <c r="N1854"/>
  <c r="O1854" s="1"/>
  <c r="N1853"/>
  <c r="O1853" s="1"/>
  <c r="N1852"/>
  <c r="O1852" s="1"/>
  <c r="N1851"/>
  <c r="O1851" s="1"/>
  <c r="N1850"/>
  <c r="O1850" s="1"/>
  <c r="N1849"/>
  <c r="O1849" s="1"/>
  <c r="N1848"/>
  <c r="O1848" s="1"/>
  <c r="N1847"/>
  <c r="O1847" s="1"/>
  <c r="N1846"/>
  <c r="O1846" s="1"/>
  <c r="N1845"/>
  <c r="O1845" s="1"/>
  <c r="N1844"/>
  <c r="O1844" s="1"/>
  <c r="N1843"/>
  <c r="O1843" s="1"/>
  <c r="N1842"/>
  <c r="O1842" s="1"/>
  <c r="N1841"/>
  <c r="O1841" s="1"/>
  <c r="N1840"/>
  <c r="O1840" s="1"/>
  <c r="N1839"/>
  <c r="O1839" s="1"/>
  <c r="N1838"/>
  <c r="O1838" s="1"/>
  <c r="N1837"/>
  <c r="O1837" s="1"/>
  <c r="N1836"/>
  <c r="O1836" s="1"/>
  <c r="N1835"/>
  <c r="O1835" s="1"/>
  <c r="N1834"/>
  <c r="O1834" s="1"/>
  <c r="N1833"/>
  <c r="O1833" s="1"/>
  <c r="N1832"/>
  <c r="O1832" s="1"/>
  <c r="N1831"/>
  <c r="O1831" s="1"/>
  <c r="N1830"/>
  <c r="O1830" s="1"/>
  <c r="N1829"/>
  <c r="O1829" s="1"/>
  <c r="N1828"/>
  <c r="O1828" s="1"/>
  <c r="N1827"/>
  <c r="O1827" s="1"/>
  <c r="N1826"/>
  <c r="O1826" s="1"/>
  <c r="N1825"/>
  <c r="O1825" s="1"/>
  <c r="N1824"/>
  <c r="O1824" s="1"/>
  <c r="N1823"/>
  <c r="O1823" s="1"/>
  <c r="N1822"/>
  <c r="O1822" s="1"/>
  <c r="N1821"/>
  <c r="O1821" s="1"/>
  <c r="N1820"/>
  <c r="O1820" s="1"/>
  <c r="N1819"/>
  <c r="O1819" s="1"/>
  <c r="N1818"/>
  <c r="O1818" s="1"/>
  <c r="N1817"/>
  <c r="O1817" s="1"/>
  <c r="N1816"/>
  <c r="O1816" s="1"/>
  <c r="N1815"/>
  <c r="O1815" s="1"/>
  <c r="N1814"/>
  <c r="O1814" s="1"/>
  <c r="N1813"/>
  <c r="O1813" s="1"/>
  <c r="G1791"/>
  <c r="G1790"/>
  <c r="G1789"/>
  <c r="G1788"/>
  <c r="G1787"/>
  <c r="G1786"/>
  <c r="I1785"/>
  <c r="N1778"/>
  <c r="O1778" s="1"/>
  <c r="N1777"/>
  <c r="O1777" s="1"/>
  <c r="N1776"/>
  <c r="O1776" s="1"/>
  <c r="N1775"/>
  <c r="O1775" s="1"/>
  <c r="N1774"/>
  <c r="O1774" s="1"/>
  <c r="N1773"/>
  <c r="O1773" s="1"/>
  <c r="N1772"/>
  <c r="O1772" s="1"/>
  <c r="N1771"/>
  <c r="O1771" s="1"/>
  <c r="N1770"/>
  <c r="O1770" s="1"/>
  <c r="N1769"/>
  <c r="O1769" s="1"/>
  <c r="N1768"/>
  <c r="O1768" s="1"/>
  <c r="N1767"/>
  <c r="O1767" s="1"/>
  <c r="N1766"/>
  <c r="O1766" s="1"/>
  <c r="N1765"/>
  <c r="O1765" s="1"/>
  <c r="N1764"/>
  <c r="O1764" s="1"/>
  <c r="N1763"/>
  <c r="O1763" s="1"/>
  <c r="N1762"/>
  <c r="O1762" s="1"/>
  <c r="N1761"/>
  <c r="O1761" s="1"/>
  <c r="N1760"/>
  <c r="O1760" s="1"/>
  <c r="N1759"/>
  <c r="O1759" s="1"/>
  <c r="N1758"/>
  <c r="O1758" s="1"/>
  <c r="N1757"/>
  <c r="O1757" s="1"/>
  <c r="N1756"/>
  <c r="O1756" s="1"/>
  <c r="N1755"/>
  <c r="O1755" s="1"/>
  <c r="N1754"/>
  <c r="O1754" s="1"/>
  <c r="N1753"/>
  <c r="O1753" s="1"/>
  <c r="N1752"/>
  <c r="O1752" s="1"/>
  <c r="N1751"/>
  <c r="O1751" s="1"/>
  <c r="N1750"/>
  <c r="O1750" s="1"/>
  <c r="N1749"/>
  <c r="O1749" s="1"/>
  <c r="N1748"/>
  <c r="O1748" s="1"/>
  <c r="N1747"/>
  <c r="O1747" s="1"/>
  <c r="N1746"/>
  <c r="O1746" s="1"/>
  <c r="N1745"/>
  <c r="O1745" s="1"/>
  <c r="N1744"/>
  <c r="O1744" s="1"/>
  <c r="N1743"/>
  <c r="O1743" s="1"/>
  <c r="N1742"/>
  <c r="O1742" s="1"/>
  <c r="N1741"/>
  <c r="O1741" s="1"/>
  <c r="N1740"/>
  <c r="O1740" s="1"/>
  <c r="N1739"/>
  <c r="O1739" s="1"/>
  <c r="N1738"/>
  <c r="O1738" s="1"/>
  <c r="N1737"/>
  <c r="O1737" s="1"/>
  <c r="N1736"/>
  <c r="O1736" s="1"/>
  <c r="N1735"/>
  <c r="O1735" s="1"/>
  <c r="N1734"/>
  <c r="O1734" s="1"/>
  <c r="N1733"/>
  <c r="O1733" s="1"/>
  <c r="N1732"/>
  <c r="O1732" s="1"/>
  <c r="N1731"/>
  <c r="O1731" s="1"/>
  <c r="N1730"/>
  <c r="O1730" s="1"/>
  <c r="N1729"/>
  <c r="O1729" s="1"/>
  <c r="N1728"/>
  <c r="O1728" s="1"/>
  <c r="N1727"/>
  <c r="O1727" s="1"/>
  <c r="N1726"/>
  <c r="O1726" s="1"/>
  <c r="N1725"/>
  <c r="O1725" s="1"/>
  <c r="N1724"/>
  <c r="O1724" s="1"/>
  <c r="N1723"/>
  <c r="O1723" s="1"/>
  <c r="N1722"/>
  <c r="O1722" s="1"/>
  <c r="N1721"/>
  <c r="O1721" s="1"/>
  <c r="N1720"/>
  <c r="O1720" s="1"/>
  <c r="N1719"/>
  <c r="O1719" s="1"/>
  <c r="N1718"/>
  <c r="O1718" s="1"/>
  <c r="N1717"/>
  <c r="O1717" s="1"/>
  <c r="N1716"/>
  <c r="O1716" s="1"/>
  <c r="N1715"/>
  <c r="O1715" s="1"/>
  <c r="N1714"/>
  <c r="O1714" s="1"/>
  <c r="N1713"/>
  <c r="O1713" s="1"/>
  <c r="N1712"/>
  <c r="O1712" s="1"/>
  <c r="N1711"/>
  <c r="O1711" s="1"/>
  <c r="N1710"/>
  <c r="O1710" s="1"/>
  <c r="N1709"/>
  <c r="O1709" s="1"/>
  <c r="N1708"/>
  <c r="O1708" s="1"/>
  <c r="N1707"/>
  <c r="O1707" s="1"/>
  <c r="N1706"/>
  <c r="O1706" s="1"/>
  <c r="N1705"/>
  <c r="O1705" s="1"/>
  <c r="N1704"/>
  <c r="O1704" s="1"/>
  <c r="N1703"/>
  <c r="O1703" s="1"/>
  <c r="N1702"/>
  <c r="O1702" s="1"/>
  <c r="N1701"/>
  <c r="O1701" s="1"/>
  <c r="N1700"/>
  <c r="O1700" s="1"/>
  <c r="G1679"/>
  <c r="G1678"/>
  <c r="G1677"/>
  <c r="G1676"/>
  <c r="G1675"/>
  <c r="G1674"/>
  <c r="I1673"/>
  <c r="N1667"/>
  <c r="O1667" s="1"/>
  <c r="N1666"/>
  <c r="O1666" s="1"/>
  <c r="N1665"/>
  <c r="O1665" s="1"/>
  <c r="N1664"/>
  <c r="O1664" s="1"/>
  <c r="N1663"/>
  <c r="O1663" s="1"/>
  <c r="N1662"/>
  <c r="O1662" s="1"/>
  <c r="N1661"/>
  <c r="O1661" s="1"/>
  <c r="N1660"/>
  <c r="O1660" s="1"/>
  <c r="N1659"/>
  <c r="O1659" s="1"/>
  <c r="N1658"/>
  <c r="O1658" s="1"/>
  <c r="N1657"/>
  <c r="O1657" s="1"/>
  <c r="N1656"/>
  <c r="O1656" s="1"/>
  <c r="N1655"/>
  <c r="O1655" s="1"/>
  <c r="N1654"/>
  <c r="O1654" s="1"/>
  <c r="N1653"/>
  <c r="O1653" s="1"/>
  <c r="N1652"/>
  <c r="O1652" s="1"/>
  <c r="N1651"/>
  <c r="O1651" s="1"/>
  <c r="N1650"/>
  <c r="O1650" s="1"/>
  <c r="N1649"/>
  <c r="O1649" s="1"/>
  <c r="N1648"/>
  <c r="O1648" s="1"/>
  <c r="N1647"/>
  <c r="O1647" s="1"/>
  <c r="N1646"/>
  <c r="O1646" s="1"/>
  <c r="N1645"/>
  <c r="O1645" s="1"/>
  <c r="N1644"/>
  <c r="O1644" s="1"/>
  <c r="N1643"/>
  <c r="O1643" s="1"/>
  <c r="N1642"/>
  <c r="O1642" s="1"/>
  <c r="N1641"/>
  <c r="O1641" s="1"/>
  <c r="N1640"/>
  <c r="O1640" s="1"/>
  <c r="N1639"/>
  <c r="O1639" s="1"/>
  <c r="N1638"/>
  <c r="O1638" s="1"/>
  <c r="N1637"/>
  <c r="O1637" s="1"/>
  <c r="N1636"/>
  <c r="O1636" s="1"/>
  <c r="N1635"/>
  <c r="O1635" s="1"/>
  <c r="N1634"/>
  <c r="O1634" s="1"/>
  <c r="N1633"/>
  <c r="O1633" s="1"/>
  <c r="N1632"/>
  <c r="O1632" s="1"/>
  <c r="N1631"/>
  <c r="O1631" s="1"/>
  <c r="N1630"/>
  <c r="O1630" s="1"/>
  <c r="N1629"/>
  <c r="O1629" s="1"/>
  <c r="N1628"/>
  <c r="O1628" s="1"/>
  <c r="N1627"/>
  <c r="O1627" s="1"/>
  <c r="N1626"/>
  <c r="O1626" s="1"/>
  <c r="N1625"/>
  <c r="O1625" s="1"/>
  <c r="N1624"/>
  <c r="O1624" s="1"/>
  <c r="N1623"/>
  <c r="O1623" s="1"/>
  <c r="N1622"/>
  <c r="O1622" s="1"/>
  <c r="N1621"/>
  <c r="O1621" s="1"/>
  <c r="N1620"/>
  <c r="O1620" s="1"/>
  <c r="N1619"/>
  <c r="O1619" s="1"/>
  <c r="G1598"/>
  <c r="G1597"/>
  <c r="G1596"/>
  <c r="G1595"/>
  <c r="G1594"/>
  <c r="G1593"/>
  <c r="I1592"/>
  <c r="N1586"/>
  <c r="O1586" s="1"/>
  <c r="N1585"/>
  <c r="O1585" s="1"/>
  <c r="N1584"/>
  <c r="O1584" s="1"/>
  <c r="N1583"/>
  <c r="O1583" s="1"/>
  <c r="N1582"/>
  <c r="O1582" s="1"/>
  <c r="N1581"/>
  <c r="O1581" s="1"/>
  <c r="N1580"/>
  <c r="O1580" s="1"/>
  <c r="N1579"/>
  <c r="O1579" s="1"/>
  <c r="N1578"/>
  <c r="O1578" s="1"/>
  <c r="N1577"/>
  <c r="O1577" s="1"/>
  <c r="N1576"/>
  <c r="O1576" s="1"/>
  <c r="N1575"/>
  <c r="O1575" s="1"/>
  <c r="N1574"/>
  <c r="O1574" s="1"/>
  <c r="N1573"/>
  <c r="O1573" s="1"/>
  <c r="N1572"/>
  <c r="O1572" s="1"/>
  <c r="N1571"/>
  <c r="O1571" s="1"/>
  <c r="N1570"/>
  <c r="O1570" s="1"/>
  <c r="N1569"/>
  <c r="O1569" s="1"/>
  <c r="N1568"/>
  <c r="O1568" s="1"/>
  <c r="N1567"/>
  <c r="O1567" s="1"/>
  <c r="N1566"/>
  <c r="O1566" s="1"/>
  <c r="N1565"/>
  <c r="O1565" s="1"/>
  <c r="N1564"/>
  <c r="O1564" s="1"/>
  <c r="N1563"/>
  <c r="O1563" s="1"/>
  <c r="N1562"/>
  <c r="O1562" s="1"/>
  <c r="N1561"/>
  <c r="O1561" s="1"/>
  <c r="N1560"/>
  <c r="O1560" s="1"/>
  <c r="N1559"/>
  <c r="O1559" s="1"/>
  <c r="N1558"/>
  <c r="O1558" s="1"/>
  <c r="N1557"/>
  <c r="O1557" s="1"/>
  <c r="N1556"/>
  <c r="O1556" s="1"/>
  <c r="N1555"/>
  <c r="O1555" s="1"/>
  <c r="N1554"/>
  <c r="O1554" s="1"/>
  <c r="N1553"/>
  <c r="O1553" s="1"/>
  <c r="N1552"/>
  <c r="O1552" s="1"/>
  <c r="N1551"/>
  <c r="O1551" s="1"/>
  <c r="N1550"/>
  <c r="O1550" s="1"/>
  <c r="N1549"/>
  <c r="O1549" s="1"/>
  <c r="N1548"/>
  <c r="O1548" s="1"/>
  <c r="N1547"/>
  <c r="O1547" s="1"/>
  <c r="N1546"/>
  <c r="O1546" s="1"/>
  <c r="N1545"/>
  <c r="O1545" s="1"/>
  <c r="N1544"/>
  <c r="O1544" s="1"/>
  <c r="N1543"/>
  <c r="O1543" s="1"/>
  <c r="N1542"/>
  <c r="O1542" s="1"/>
  <c r="N1541"/>
  <c r="O1541" s="1"/>
  <c r="N1540"/>
  <c r="O1540" s="1"/>
  <c r="N1539"/>
  <c r="O1539" s="1"/>
  <c r="N1538"/>
  <c r="O1538" s="1"/>
  <c r="N1537"/>
  <c r="O1537" s="1"/>
  <c r="N1536"/>
  <c r="O1536" s="1"/>
  <c r="N1535"/>
  <c r="O1535" s="1"/>
  <c r="N1534"/>
  <c r="O1534" s="1"/>
  <c r="N1533"/>
  <c r="O1533" s="1"/>
  <c r="N1532"/>
  <c r="O1532" s="1"/>
  <c r="N1531"/>
  <c r="O1531" s="1"/>
  <c r="N1530"/>
  <c r="O1530" s="1"/>
  <c r="N1529"/>
  <c r="O1529" s="1"/>
  <c r="N1528"/>
  <c r="O1528" s="1"/>
  <c r="N1527"/>
  <c r="O1527" s="1"/>
  <c r="N1526"/>
  <c r="O1526" s="1"/>
  <c r="N1525"/>
  <c r="O1525" s="1"/>
  <c r="N1524"/>
  <c r="O1524" s="1"/>
  <c r="N1523"/>
  <c r="O1523" s="1"/>
  <c r="N1522"/>
  <c r="O1522" s="1"/>
  <c r="N1521"/>
  <c r="O1521" s="1"/>
  <c r="N1520"/>
  <c r="O1520" s="1"/>
  <c r="N1519"/>
  <c r="O1519" s="1"/>
  <c r="G1498"/>
  <c r="G1497"/>
  <c r="G1496"/>
  <c r="G1495"/>
  <c r="G1494"/>
  <c r="G1493"/>
  <c r="I1492"/>
  <c r="N1486"/>
  <c r="O1486" s="1"/>
  <c r="N1485"/>
  <c r="O1485" s="1"/>
  <c r="N1484"/>
  <c r="O1484" s="1"/>
  <c r="N1483"/>
  <c r="O1483" s="1"/>
  <c r="N1482"/>
  <c r="O1482" s="1"/>
  <c r="N1481"/>
  <c r="O1481" s="1"/>
  <c r="N1480"/>
  <c r="O1480" s="1"/>
  <c r="N1479"/>
  <c r="O1479" s="1"/>
  <c r="N1478"/>
  <c r="O1478" s="1"/>
  <c r="N1477"/>
  <c r="O1477" s="1"/>
  <c r="N1476"/>
  <c r="O1476" s="1"/>
  <c r="N1475"/>
  <c r="O1475" s="1"/>
  <c r="N1474"/>
  <c r="O1474" s="1"/>
  <c r="N1473"/>
  <c r="O1473" s="1"/>
  <c r="N1472"/>
  <c r="O1472" s="1"/>
  <c r="N1471"/>
  <c r="O1471" s="1"/>
  <c r="N1470"/>
  <c r="O1470" s="1"/>
  <c r="N1469"/>
  <c r="O1469" s="1"/>
  <c r="N1468"/>
  <c r="O1468" s="1"/>
  <c r="N1467"/>
  <c r="O1467" s="1"/>
  <c r="N1466"/>
  <c r="O1466" s="1"/>
  <c r="N1465"/>
  <c r="O1465" s="1"/>
  <c r="N1464"/>
  <c r="O1464" s="1"/>
  <c r="N1463"/>
  <c r="O1463" s="1"/>
  <c r="N1462"/>
  <c r="O1462" s="1"/>
  <c r="N1461"/>
  <c r="O1461" s="1"/>
  <c r="N1460"/>
  <c r="O1460" s="1"/>
  <c r="N1459"/>
  <c r="O1459" s="1"/>
  <c r="N1458"/>
  <c r="O1458" s="1"/>
  <c r="N1457"/>
  <c r="O1457" s="1"/>
  <c r="N1456"/>
  <c r="O1456" s="1"/>
  <c r="N1455"/>
  <c r="O1455" s="1"/>
  <c r="N1454"/>
  <c r="O1454" s="1"/>
  <c r="N1453"/>
  <c r="O1453" s="1"/>
  <c r="N1452"/>
  <c r="O1452" s="1"/>
  <c r="N1451"/>
  <c r="O1451" s="1"/>
  <c r="N1450"/>
  <c r="O1450" s="1"/>
  <c r="N1449"/>
  <c r="O1449" s="1"/>
  <c r="N1448"/>
  <c r="O1448" s="1"/>
  <c r="N1447"/>
  <c r="O1447" s="1"/>
  <c r="N1446"/>
  <c r="O1446" s="1"/>
  <c r="N1445"/>
  <c r="O1445" s="1"/>
  <c r="N1444"/>
  <c r="O1444" s="1"/>
  <c r="N1443"/>
  <c r="O1443" s="1"/>
  <c r="N1442"/>
  <c r="O1442" s="1"/>
  <c r="N1441"/>
  <c r="O1441" s="1"/>
  <c r="G1421"/>
  <c r="G1420"/>
  <c r="G1419"/>
  <c r="G1418"/>
  <c r="G1417"/>
  <c r="G1416"/>
  <c r="I1415"/>
  <c r="N1412"/>
  <c r="O1412" s="1"/>
  <c r="N1411"/>
  <c r="O1411" s="1"/>
  <c r="N1410"/>
  <c r="O1410" s="1"/>
  <c r="N1409"/>
  <c r="O1409" s="1"/>
  <c r="N1408"/>
  <c r="O1408" s="1"/>
  <c r="N1407"/>
  <c r="O1407" s="1"/>
  <c r="N1406"/>
  <c r="O1406" s="1"/>
  <c r="N1405"/>
  <c r="O1405" s="1"/>
  <c r="N1404"/>
  <c r="O1404" s="1"/>
  <c r="N1403"/>
  <c r="O1403" s="1"/>
  <c r="N1402"/>
  <c r="O1402" s="1"/>
  <c r="N1401"/>
  <c r="O1401" s="1"/>
  <c r="N1400"/>
  <c r="O1400" s="1"/>
  <c r="N1399"/>
  <c r="O1399" s="1"/>
  <c r="N1398"/>
  <c r="O1398" s="1"/>
  <c r="N1397"/>
  <c r="O1397" s="1"/>
  <c r="N1396"/>
  <c r="O1396" s="1"/>
  <c r="N1395"/>
  <c r="O1395" s="1"/>
  <c r="N1394"/>
  <c r="O1394" s="1"/>
  <c r="N1393"/>
  <c r="O1393" s="1"/>
  <c r="N1392"/>
  <c r="O1392" s="1"/>
  <c r="N1391"/>
  <c r="O1391" s="1"/>
  <c r="N1390"/>
  <c r="O1390" s="1"/>
  <c r="N1389"/>
  <c r="O1389" s="1"/>
  <c r="N1388"/>
  <c r="O1388" s="1"/>
  <c r="N1387"/>
  <c r="O1387" s="1"/>
  <c r="N1386"/>
  <c r="O1386" s="1"/>
  <c r="N1385"/>
  <c r="O1385" s="1"/>
  <c r="N1384"/>
  <c r="O1384" s="1"/>
  <c r="N1383"/>
  <c r="O1383" s="1"/>
  <c r="N1382"/>
  <c r="O1382" s="1"/>
  <c r="N1381"/>
  <c r="O1381" s="1"/>
  <c r="N1380"/>
  <c r="O1380" s="1"/>
  <c r="N1379"/>
  <c r="O1379" s="1"/>
  <c r="N1378"/>
  <c r="O1378" s="1"/>
  <c r="N1377"/>
  <c r="O1377" s="1"/>
  <c r="N1376"/>
  <c r="O1376" s="1"/>
  <c r="N1375"/>
  <c r="O1375" s="1"/>
  <c r="N1374"/>
  <c r="O1374" s="1"/>
  <c r="N1373"/>
  <c r="O1373" s="1"/>
  <c r="N1372"/>
  <c r="O1372" s="1"/>
  <c r="N1371"/>
  <c r="O1371" s="1"/>
  <c r="N1370"/>
  <c r="O1370" s="1"/>
  <c r="N1369"/>
  <c r="O1369" s="1"/>
  <c r="N1368"/>
  <c r="O1368" s="1"/>
  <c r="N1367"/>
  <c r="O1367" s="1"/>
  <c r="N1366"/>
  <c r="O1366" s="1"/>
  <c r="N1365"/>
  <c r="O1365" s="1"/>
  <c r="N1364"/>
  <c r="O1364" s="1"/>
  <c r="N1363"/>
  <c r="O1363" s="1"/>
  <c r="G1341"/>
  <c r="G1340"/>
  <c r="G1339"/>
  <c r="G1338"/>
  <c r="G1337"/>
  <c r="G1336"/>
  <c r="I1335"/>
  <c r="O494" i="3" l="1"/>
  <c r="O493"/>
  <c r="O495"/>
  <c r="G500"/>
  <c r="G704" i="2"/>
  <c r="G1251" i="1"/>
  <c r="G1883"/>
  <c r="G535" i="3"/>
  <c r="G1492" i="1"/>
  <c r="G1592"/>
  <c r="G1673"/>
  <c r="G598" i="3"/>
  <c r="G567"/>
  <c r="G1785" i="1"/>
  <c r="G1415"/>
  <c r="G1335"/>
</calcChain>
</file>

<file path=xl/sharedStrings.xml><?xml version="1.0" encoding="utf-8"?>
<sst xmlns="http://schemas.openxmlformats.org/spreadsheetml/2006/main" count="7115" uniqueCount="345">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</sst>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2" fontId="33" fillId="2" borderId="2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898"/>
  <sheetViews>
    <sheetView workbookViewId="0">
      <selection activeCell="Q20" sqref="Q20"/>
    </sheetView>
  </sheetViews>
  <sheetFormatPr defaultRowHeight="15"/>
  <cols>
    <col min="1" max="1" width="4.5703125" style="76" customWidth="1"/>
    <col min="2" max="2" width="8.5703125" style="76" customWidth="1"/>
    <col min="3" max="3" width="10.42578125" style="76" customWidth="1"/>
    <col min="4" max="4" width="11.28515625" style="76" customWidth="1"/>
    <col min="5" max="5" width="8.7109375" style="76" customWidth="1"/>
    <col min="6" max="6" width="23.7109375" style="76" customWidth="1"/>
    <col min="7" max="7" width="10.140625" style="76" customWidth="1"/>
    <col min="8" max="8" width="9" style="76" customWidth="1"/>
    <col min="9" max="9" width="9.42578125" style="76" customWidth="1"/>
    <col min="10" max="10" width="8.5703125" style="76" customWidth="1"/>
    <col min="11" max="11" width="8.7109375" style="76" customWidth="1"/>
    <col min="12" max="12" width="10.5703125" style="76" customWidth="1"/>
    <col min="13" max="13" width="8.140625" style="76" customWidth="1"/>
    <col min="14" max="14" width="11.7109375" style="76" customWidth="1"/>
    <col min="15" max="15" width="8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>
      <c r="A5" s="158" t="s">
        <v>328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</row>
    <row r="6" spans="1:15">
      <c r="A6" s="158" t="s">
        <v>329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1:15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6.5">
      <c r="A8" s="162" t="s">
        <v>340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6.5">
      <c r="A9" s="163" t="s">
        <v>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5">
      <c r="A10" s="164" t="s">
        <v>6</v>
      </c>
      <c r="B10" s="165" t="s">
        <v>7</v>
      </c>
      <c r="C10" s="166" t="s">
        <v>8</v>
      </c>
      <c r="D10" s="165" t="s">
        <v>9</v>
      </c>
      <c r="E10" s="164" t="s">
        <v>10</v>
      </c>
      <c r="F10" s="164" t="s">
        <v>11</v>
      </c>
      <c r="G10" s="166" t="s">
        <v>12</v>
      </c>
      <c r="H10" s="166" t="s">
        <v>13</v>
      </c>
      <c r="I10" s="166" t="s">
        <v>14</v>
      </c>
      <c r="J10" s="166" t="s">
        <v>15</v>
      </c>
      <c r="K10" s="166" t="s">
        <v>16</v>
      </c>
      <c r="L10" s="167" t="s">
        <v>17</v>
      </c>
      <c r="M10" s="165" t="s">
        <v>18</v>
      </c>
      <c r="N10" s="165" t="s">
        <v>19</v>
      </c>
      <c r="O10" s="165" t="s">
        <v>20</v>
      </c>
    </row>
    <row r="11" spans="1:15">
      <c r="A11" s="164"/>
      <c r="B11" s="165"/>
      <c r="C11" s="166"/>
      <c r="D11" s="165"/>
      <c r="E11" s="164"/>
      <c r="F11" s="164"/>
      <c r="G11" s="166"/>
      <c r="H11" s="166"/>
      <c r="I11" s="166"/>
      <c r="J11" s="166"/>
      <c r="K11" s="166"/>
      <c r="L11" s="167"/>
      <c r="M11" s="165"/>
      <c r="N11" s="165"/>
      <c r="O11" s="165"/>
    </row>
    <row r="12" spans="1:15">
      <c r="A12" s="77">
        <v>1</v>
      </c>
      <c r="B12" s="78">
        <v>43448</v>
      </c>
      <c r="C12" s="79">
        <v>710</v>
      </c>
      <c r="D12" s="77" t="s">
        <v>21</v>
      </c>
      <c r="E12" s="77" t="s">
        <v>22</v>
      </c>
      <c r="F12" s="77" t="s">
        <v>151</v>
      </c>
      <c r="G12" s="77">
        <v>13.5</v>
      </c>
      <c r="H12" s="77">
        <v>7</v>
      </c>
      <c r="I12" s="77">
        <v>17</v>
      </c>
      <c r="J12" s="77">
        <v>20</v>
      </c>
      <c r="K12" s="77">
        <v>23</v>
      </c>
      <c r="L12" s="77" t="s">
        <v>289</v>
      </c>
      <c r="M12" s="77">
        <v>1200</v>
      </c>
      <c r="N12" s="80">
        <v>0</v>
      </c>
      <c r="O12" s="81">
        <v>0</v>
      </c>
    </row>
    <row r="13" spans="1:15">
      <c r="A13" s="77">
        <v>2</v>
      </c>
      <c r="B13" s="78">
        <v>43448</v>
      </c>
      <c r="C13" s="79">
        <v>90</v>
      </c>
      <c r="D13" s="77" t="s">
        <v>21</v>
      </c>
      <c r="E13" s="77" t="s">
        <v>22</v>
      </c>
      <c r="F13" s="77" t="s">
        <v>59</v>
      </c>
      <c r="G13" s="77">
        <v>4.8</v>
      </c>
      <c r="H13" s="77">
        <v>3.6</v>
      </c>
      <c r="I13" s="77">
        <v>5.4</v>
      </c>
      <c r="J13" s="77">
        <v>6</v>
      </c>
      <c r="K13" s="77">
        <v>6.6</v>
      </c>
      <c r="L13" s="77">
        <v>5.5</v>
      </c>
      <c r="M13" s="77">
        <v>6000</v>
      </c>
      <c r="N13" s="80">
        <f>IF('NORMAL OPTION CALLS'!E13="BUY",('NORMAL OPTION CALLS'!L13-'NORMAL OPTION CALLS'!G13)*('NORMAL OPTION CALLS'!M13),('NORMAL OPTION CALLS'!G13-'NORMAL OPTION CALLS'!L13)*('NORMAL OPTION CALLS'!M13))</f>
        <v>4200.0000000000009</v>
      </c>
      <c r="O13" s="81">
        <f>'NORMAL OPTION CALLS'!N13/('NORMAL OPTION CALLS'!M13)/'NORMAL OPTION CALLS'!G13%</f>
        <v>14.583333333333337</v>
      </c>
    </row>
    <row r="14" spans="1:15">
      <c r="A14" s="77">
        <v>3</v>
      </c>
      <c r="B14" s="78">
        <v>43447</v>
      </c>
      <c r="C14" s="79">
        <v>700</v>
      </c>
      <c r="D14" s="77" t="s">
        <v>21</v>
      </c>
      <c r="E14" s="77" t="s">
        <v>22</v>
      </c>
      <c r="F14" s="77" t="s">
        <v>151</v>
      </c>
      <c r="G14" s="77">
        <v>13</v>
      </c>
      <c r="H14" s="77">
        <v>7</v>
      </c>
      <c r="I14" s="77">
        <v>16</v>
      </c>
      <c r="J14" s="77">
        <v>19</v>
      </c>
      <c r="K14" s="77">
        <v>22</v>
      </c>
      <c r="L14" s="77">
        <v>16</v>
      </c>
      <c r="M14" s="77">
        <v>1200</v>
      </c>
      <c r="N14" s="80">
        <f>IF('NORMAL OPTION CALLS'!E14="BUY",('NORMAL OPTION CALLS'!L14-'NORMAL OPTION CALLS'!G14)*('NORMAL OPTION CALLS'!M14),('NORMAL OPTION CALLS'!G14-'NORMAL OPTION CALLS'!L14)*('NORMAL OPTION CALLS'!M14))</f>
        <v>3600</v>
      </c>
      <c r="O14" s="81">
        <f>'NORMAL OPTION CALLS'!N14/('NORMAL OPTION CALLS'!M14)/'NORMAL OPTION CALLS'!G14%</f>
        <v>23.076923076923077</v>
      </c>
    </row>
    <row r="15" spans="1:15">
      <c r="A15" s="77">
        <v>4</v>
      </c>
      <c r="B15" s="78">
        <v>43447</v>
      </c>
      <c r="C15" s="79">
        <v>280</v>
      </c>
      <c r="D15" s="77" t="s">
        <v>21</v>
      </c>
      <c r="E15" s="77" t="s">
        <v>22</v>
      </c>
      <c r="F15" s="77" t="s">
        <v>343</v>
      </c>
      <c r="G15" s="77">
        <v>9</v>
      </c>
      <c r="H15" s="77">
        <v>3</v>
      </c>
      <c r="I15" s="77">
        <v>12</v>
      </c>
      <c r="J15" s="77">
        <v>15</v>
      </c>
      <c r="K15" s="77">
        <v>18</v>
      </c>
      <c r="L15" s="77" t="s">
        <v>289</v>
      </c>
      <c r="M15" s="77">
        <v>1250</v>
      </c>
      <c r="N15" s="80">
        <v>0</v>
      </c>
      <c r="O15" s="81">
        <v>0</v>
      </c>
    </row>
    <row r="16" spans="1:15">
      <c r="A16" s="77">
        <v>5</v>
      </c>
      <c r="B16" s="78">
        <v>43447</v>
      </c>
      <c r="C16" s="79">
        <v>90</v>
      </c>
      <c r="D16" s="77" t="s">
        <v>21</v>
      </c>
      <c r="E16" s="77" t="s">
        <v>22</v>
      </c>
      <c r="F16" s="77" t="s">
        <v>53</v>
      </c>
      <c r="G16" s="77">
        <v>3.5</v>
      </c>
      <c r="H16" s="77">
        <v>2</v>
      </c>
      <c r="I16" s="77">
        <v>4.3</v>
      </c>
      <c r="J16" s="77">
        <v>5</v>
      </c>
      <c r="K16" s="77">
        <v>5.8</v>
      </c>
      <c r="L16" s="77">
        <v>2</v>
      </c>
      <c r="M16" s="77">
        <v>5500</v>
      </c>
      <c r="N16" s="80">
        <f>IF('NORMAL OPTION CALLS'!E16="BUY",('NORMAL OPTION CALLS'!L16-'NORMAL OPTION CALLS'!G16)*('NORMAL OPTION CALLS'!M16),('NORMAL OPTION CALLS'!G16-'NORMAL OPTION CALLS'!L16)*('NORMAL OPTION CALLS'!M16))</f>
        <v>-8250</v>
      </c>
      <c r="O16" s="81">
        <f>'NORMAL OPTION CALLS'!N16/('NORMAL OPTION CALLS'!M16)/'NORMAL OPTION CALLS'!G16%</f>
        <v>-42.857142857142854</v>
      </c>
    </row>
    <row r="17" spans="1:15">
      <c r="A17" s="77">
        <v>6</v>
      </c>
      <c r="B17" s="78">
        <v>43446</v>
      </c>
      <c r="C17" s="79">
        <v>2060</v>
      </c>
      <c r="D17" s="77" t="s">
        <v>21</v>
      </c>
      <c r="E17" s="77" t="s">
        <v>22</v>
      </c>
      <c r="F17" s="77" t="s">
        <v>52</v>
      </c>
      <c r="G17" s="77">
        <v>30</v>
      </c>
      <c r="H17" s="77">
        <v>5</v>
      </c>
      <c r="I17" s="77">
        <v>45</v>
      </c>
      <c r="J17" s="77">
        <v>60</v>
      </c>
      <c r="K17" s="77">
        <v>75</v>
      </c>
      <c r="L17" s="77" t="s">
        <v>289</v>
      </c>
      <c r="M17" s="77">
        <v>250</v>
      </c>
      <c r="N17" s="80">
        <v>0</v>
      </c>
      <c r="O17" s="81">
        <v>0</v>
      </c>
    </row>
    <row r="18" spans="1:15">
      <c r="A18" s="77">
        <v>7</v>
      </c>
      <c r="B18" s="78">
        <v>43446</v>
      </c>
      <c r="C18" s="79">
        <v>350</v>
      </c>
      <c r="D18" s="77" t="s">
        <v>21</v>
      </c>
      <c r="E18" s="77" t="s">
        <v>22</v>
      </c>
      <c r="F18" s="77" t="s">
        <v>91</v>
      </c>
      <c r="G18" s="77">
        <v>8</v>
      </c>
      <c r="H18" s="77">
        <v>5</v>
      </c>
      <c r="I18" s="77">
        <v>9.5</v>
      </c>
      <c r="J18" s="77">
        <v>11</v>
      </c>
      <c r="K18" s="77">
        <v>12.5</v>
      </c>
      <c r="L18" s="77">
        <v>9.5</v>
      </c>
      <c r="M18" s="77">
        <v>2750</v>
      </c>
      <c r="N18" s="80">
        <f>IF('NORMAL OPTION CALLS'!E18="BUY",('NORMAL OPTION CALLS'!L18-'NORMAL OPTION CALLS'!G18)*('NORMAL OPTION CALLS'!M18),('NORMAL OPTION CALLS'!G18-'NORMAL OPTION CALLS'!L18)*('NORMAL OPTION CALLS'!M18))</f>
        <v>4125</v>
      </c>
      <c r="O18" s="81">
        <f>'NORMAL OPTION CALLS'!N18/('NORMAL OPTION CALLS'!M18)/'NORMAL OPTION CALLS'!G18%</f>
        <v>18.75</v>
      </c>
    </row>
    <row r="19" spans="1:15">
      <c r="A19" s="77">
        <v>8</v>
      </c>
      <c r="B19" s="78">
        <v>43446</v>
      </c>
      <c r="C19" s="79">
        <v>110</v>
      </c>
      <c r="D19" s="77" t="s">
        <v>21</v>
      </c>
      <c r="E19" s="77" t="s">
        <v>22</v>
      </c>
      <c r="F19" s="77" t="s">
        <v>124</v>
      </c>
      <c r="G19" s="77">
        <v>5</v>
      </c>
      <c r="H19" s="77">
        <v>3</v>
      </c>
      <c r="I19" s="77">
        <v>6</v>
      </c>
      <c r="J19" s="77">
        <v>7</v>
      </c>
      <c r="K19" s="77">
        <v>8</v>
      </c>
      <c r="L19" s="77">
        <v>7</v>
      </c>
      <c r="M19" s="77">
        <v>4000</v>
      </c>
      <c r="N19" s="80">
        <f>IF('NORMAL OPTION CALLS'!E19="BUY",('NORMAL OPTION CALLS'!L19-'NORMAL OPTION CALLS'!G19)*('NORMAL OPTION CALLS'!M19),('NORMAL OPTION CALLS'!G19-'NORMAL OPTION CALLS'!L19)*('NORMAL OPTION CALLS'!M19))</f>
        <v>8000</v>
      </c>
      <c r="O19" s="81">
        <f>'NORMAL OPTION CALLS'!N19/('NORMAL OPTION CALLS'!M19)/'NORMAL OPTION CALLS'!G19%</f>
        <v>40</v>
      </c>
    </row>
    <row r="20" spans="1:15">
      <c r="A20" s="77">
        <v>9</v>
      </c>
      <c r="B20" s="78">
        <v>43445</v>
      </c>
      <c r="C20" s="79">
        <v>490</v>
      </c>
      <c r="D20" s="77" t="s">
        <v>47</v>
      </c>
      <c r="E20" s="77" t="s">
        <v>22</v>
      </c>
      <c r="F20" s="77" t="s">
        <v>99</v>
      </c>
      <c r="G20" s="77">
        <v>17</v>
      </c>
      <c r="H20" s="77">
        <v>9</v>
      </c>
      <c r="I20" s="77">
        <v>21</v>
      </c>
      <c r="J20" s="77">
        <v>25</v>
      </c>
      <c r="K20" s="77">
        <v>29</v>
      </c>
      <c r="L20" s="77">
        <v>9</v>
      </c>
      <c r="M20" s="77">
        <v>1061</v>
      </c>
      <c r="N20" s="80">
        <f>IF('NORMAL OPTION CALLS'!E20="BUY",('NORMAL OPTION CALLS'!L20-'NORMAL OPTION CALLS'!G20)*('NORMAL OPTION CALLS'!M20),('NORMAL OPTION CALLS'!G20-'NORMAL OPTION CALLS'!L20)*('NORMAL OPTION CALLS'!M20))</f>
        <v>-8488</v>
      </c>
      <c r="O20" s="81">
        <f>'NORMAL OPTION CALLS'!N20/('NORMAL OPTION CALLS'!M20)/'NORMAL OPTION CALLS'!G20%</f>
        <v>-47.058823529411761</v>
      </c>
    </row>
    <row r="21" spans="1:15">
      <c r="A21" s="77">
        <v>10</v>
      </c>
      <c r="B21" s="78">
        <v>43444</v>
      </c>
      <c r="C21" s="79">
        <v>100</v>
      </c>
      <c r="D21" s="77" t="s">
        <v>21</v>
      </c>
      <c r="E21" s="77" t="s">
        <v>22</v>
      </c>
      <c r="F21" s="77" t="s">
        <v>342</v>
      </c>
      <c r="G21" s="77">
        <v>5.6</v>
      </c>
      <c r="H21" s="77">
        <v>3</v>
      </c>
      <c r="I21" s="77">
        <v>7.3</v>
      </c>
      <c r="J21" s="77">
        <v>8.8000000000000007</v>
      </c>
      <c r="K21" s="77">
        <v>10.5</v>
      </c>
      <c r="L21" s="77">
        <v>7.3</v>
      </c>
      <c r="M21" s="77">
        <v>2000</v>
      </c>
      <c r="N21" s="80">
        <f>IF('NORMAL OPTION CALLS'!E21="BUY",('NORMAL OPTION CALLS'!L21-'NORMAL OPTION CALLS'!G21)*('NORMAL OPTION CALLS'!M21),('NORMAL OPTION CALLS'!G21-'NORMAL OPTION CALLS'!L21)*('NORMAL OPTION CALLS'!M21))</f>
        <v>3400.0000000000005</v>
      </c>
      <c r="O21" s="81">
        <f>'NORMAL OPTION CALLS'!N21/('NORMAL OPTION CALLS'!M21)/'NORMAL OPTION CALLS'!G21%</f>
        <v>30.357142857142865</v>
      </c>
    </row>
    <row r="22" spans="1:15">
      <c r="A22" s="77">
        <v>11</v>
      </c>
      <c r="B22" s="78">
        <v>43441</v>
      </c>
      <c r="C22" s="79">
        <v>65</v>
      </c>
      <c r="D22" s="77" t="s">
        <v>47</v>
      </c>
      <c r="E22" s="77" t="s">
        <v>22</v>
      </c>
      <c r="F22" s="77" t="s">
        <v>116</v>
      </c>
      <c r="G22" s="77">
        <v>3</v>
      </c>
      <c r="H22" s="77">
        <v>1.5</v>
      </c>
      <c r="I22" s="77">
        <v>3.8</v>
      </c>
      <c r="J22" s="77">
        <v>4.5999999999999996</v>
      </c>
      <c r="K22" s="77">
        <v>5.4</v>
      </c>
      <c r="L22" s="77">
        <v>3.6</v>
      </c>
      <c r="M22" s="77">
        <v>5500</v>
      </c>
      <c r="N22" s="80">
        <f>IF('NORMAL OPTION CALLS'!E22="BUY",('NORMAL OPTION CALLS'!L22-'NORMAL OPTION CALLS'!G22)*('NORMAL OPTION CALLS'!M22),('NORMAL OPTION CALLS'!G22-'NORMAL OPTION CALLS'!L22)*('NORMAL OPTION CALLS'!M22))</f>
        <v>3300.0000000000005</v>
      </c>
      <c r="O22" s="81">
        <f>'NORMAL OPTION CALLS'!N22/('NORMAL OPTION CALLS'!M22)/'NORMAL OPTION CALLS'!G22%</f>
        <v>20.000000000000004</v>
      </c>
    </row>
    <row r="23" spans="1:15">
      <c r="A23" s="77">
        <v>12</v>
      </c>
      <c r="B23" s="78">
        <v>43441</v>
      </c>
      <c r="C23" s="79">
        <v>200</v>
      </c>
      <c r="D23" s="77" t="s">
        <v>47</v>
      </c>
      <c r="E23" s="77" t="s">
        <v>22</v>
      </c>
      <c r="F23" s="77" t="s">
        <v>291</v>
      </c>
      <c r="G23" s="77">
        <v>12</v>
      </c>
      <c r="H23" s="77">
        <v>7</v>
      </c>
      <c r="I23" s="77">
        <v>14.5</v>
      </c>
      <c r="J23" s="77">
        <v>17</v>
      </c>
      <c r="K23" s="77">
        <v>19.5</v>
      </c>
      <c r="L23" s="77">
        <v>7</v>
      </c>
      <c r="M23" s="77">
        <v>1500</v>
      </c>
      <c r="N23" s="80">
        <f>IF('NORMAL OPTION CALLS'!E23="BUY",('NORMAL OPTION CALLS'!L23-'NORMAL OPTION CALLS'!G23)*('NORMAL OPTION CALLS'!M23),('NORMAL OPTION CALLS'!G23-'NORMAL OPTION CALLS'!L23)*('NORMAL OPTION CALLS'!M23))</f>
        <v>-7500</v>
      </c>
      <c r="O23" s="81">
        <f>'NORMAL OPTION CALLS'!N23/('NORMAL OPTION CALLS'!M23)/'NORMAL OPTION CALLS'!G23%</f>
        <v>-41.666666666666671</v>
      </c>
    </row>
    <row r="24" spans="1:15">
      <c r="A24" s="77">
        <v>13</v>
      </c>
      <c r="B24" s="78">
        <v>43440</v>
      </c>
      <c r="C24" s="79">
        <v>600</v>
      </c>
      <c r="D24" s="77" t="s">
        <v>47</v>
      </c>
      <c r="E24" s="77" t="s">
        <v>22</v>
      </c>
      <c r="F24" s="77" t="s">
        <v>58</v>
      </c>
      <c r="G24" s="77">
        <v>19</v>
      </c>
      <c r="H24" s="77">
        <v>12</v>
      </c>
      <c r="I24" s="77">
        <v>22.5</v>
      </c>
      <c r="J24" s="77">
        <v>26</v>
      </c>
      <c r="K24" s="77">
        <v>29.5</v>
      </c>
      <c r="L24" s="77">
        <v>22.5</v>
      </c>
      <c r="M24" s="77">
        <v>1200</v>
      </c>
      <c r="N24" s="80">
        <f>IF('NORMAL OPTION CALLS'!E24="BUY",('NORMAL OPTION CALLS'!L24-'NORMAL OPTION CALLS'!G24)*('NORMAL OPTION CALLS'!M24),('NORMAL OPTION CALLS'!G24-'NORMAL OPTION CALLS'!L24)*('NORMAL OPTION CALLS'!M24))</f>
        <v>4200</v>
      </c>
      <c r="O24" s="81">
        <f>'NORMAL OPTION CALLS'!N24/('NORMAL OPTION CALLS'!M24)/'NORMAL OPTION CALLS'!G24%</f>
        <v>18.421052631578949</v>
      </c>
    </row>
    <row r="25" spans="1:15">
      <c r="A25" s="77">
        <v>14</v>
      </c>
      <c r="B25" s="78">
        <v>43440</v>
      </c>
      <c r="C25" s="79">
        <v>210</v>
      </c>
      <c r="D25" s="77" t="s">
        <v>47</v>
      </c>
      <c r="E25" s="77" t="s">
        <v>22</v>
      </c>
      <c r="F25" s="77" t="s">
        <v>291</v>
      </c>
      <c r="G25" s="77">
        <v>15.5</v>
      </c>
      <c r="H25" s="77">
        <v>10.5</v>
      </c>
      <c r="I25" s="77">
        <v>18</v>
      </c>
      <c r="J25" s="77">
        <v>20.5</v>
      </c>
      <c r="K25" s="77">
        <v>23</v>
      </c>
      <c r="L25" s="77">
        <v>18</v>
      </c>
      <c r="M25" s="77">
        <v>1500</v>
      </c>
      <c r="N25" s="80">
        <f>IF('NORMAL OPTION CALLS'!E25="BUY",('NORMAL OPTION CALLS'!L25-'NORMAL OPTION CALLS'!G25)*('NORMAL OPTION CALLS'!M25),('NORMAL OPTION CALLS'!G25-'NORMAL OPTION CALLS'!L25)*('NORMAL OPTION CALLS'!M25))</f>
        <v>3750</v>
      </c>
      <c r="O25" s="81">
        <f>'NORMAL OPTION CALLS'!N25/('NORMAL OPTION CALLS'!M25)/'NORMAL OPTION CALLS'!G25%</f>
        <v>16.129032258064516</v>
      </c>
    </row>
    <row r="26" spans="1:15">
      <c r="A26" s="77">
        <v>15</v>
      </c>
      <c r="B26" s="78">
        <v>43439</v>
      </c>
      <c r="C26" s="79">
        <v>280</v>
      </c>
      <c r="D26" s="77" t="s">
        <v>47</v>
      </c>
      <c r="E26" s="77" t="s">
        <v>22</v>
      </c>
      <c r="F26" s="77" t="s">
        <v>49</v>
      </c>
      <c r="G26" s="77">
        <v>9.5</v>
      </c>
      <c r="H26" s="77">
        <v>6.5</v>
      </c>
      <c r="I26" s="77">
        <v>11</v>
      </c>
      <c r="J26" s="77">
        <v>12.5</v>
      </c>
      <c r="K26" s="77">
        <v>14</v>
      </c>
      <c r="L26" s="77">
        <v>11</v>
      </c>
      <c r="M26" s="77">
        <v>3000</v>
      </c>
      <c r="N26" s="80">
        <f>IF('NORMAL OPTION CALLS'!E26="BUY",('NORMAL OPTION CALLS'!L26-'NORMAL OPTION CALLS'!G26)*('NORMAL OPTION CALLS'!M26),('NORMAL OPTION CALLS'!G26-'NORMAL OPTION CALLS'!L26)*('NORMAL OPTION CALLS'!M26))</f>
        <v>4500</v>
      </c>
      <c r="O26" s="81">
        <f>'NORMAL OPTION CALLS'!N26/('NORMAL OPTION CALLS'!M26)/'NORMAL OPTION CALLS'!G26%</f>
        <v>15.789473684210526</v>
      </c>
    </row>
    <row r="27" spans="1:15">
      <c r="A27" s="77">
        <v>16</v>
      </c>
      <c r="B27" s="78">
        <v>43439</v>
      </c>
      <c r="C27" s="79">
        <v>150</v>
      </c>
      <c r="D27" s="77" t="s">
        <v>47</v>
      </c>
      <c r="E27" s="77" t="s">
        <v>22</v>
      </c>
      <c r="F27" s="77" t="s">
        <v>51</v>
      </c>
      <c r="G27" s="77">
        <v>9.5</v>
      </c>
      <c r="H27" s="77">
        <v>6.5</v>
      </c>
      <c r="I27" s="77">
        <v>11.5</v>
      </c>
      <c r="J27" s="77">
        <v>13.5</v>
      </c>
      <c r="K27" s="77">
        <v>15.5</v>
      </c>
      <c r="L27" s="77">
        <v>11.4</v>
      </c>
      <c r="M27" s="77">
        <v>2250</v>
      </c>
      <c r="N27" s="80">
        <f>IF('NORMAL OPTION CALLS'!E27="BUY",('NORMAL OPTION CALLS'!L27-'NORMAL OPTION CALLS'!G27)*('NORMAL OPTION CALLS'!M27),('NORMAL OPTION CALLS'!G27-'NORMAL OPTION CALLS'!L27)*('NORMAL OPTION CALLS'!M27))</f>
        <v>4275.0000000000009</v>
      </c>
      <c r="O27" s="81">
        <f>'NORMAL OPTION CALLS'!N27/('NORMAL OPTION CALLS'!M27)/'NORMAL OPTION CALLS'!G27%</f>
        <v>20.000000000000004</v>
      </c>
    </row>
    <row r="28" spans="1:15">
      <c r="A28" s="77">
        <v>17</v>
      </c>
      <c r="B28" s="78">
        <v>43438</v>
      </c>
      <c r="C28" s="79">
        <v>110</v>
      </c>
      <c r="D28" s="77" t="s">
        <v>21</v>
      </c>
      <c r="E28" s="77" t="s">
        <v>22</v>
      </c>
      <c r="F28" s="77" t="s">
        <v>124</v>
      </c>
      <c r="G28" s="77">
        <v>4.7</v>
      </c>
      <c r="H28" s="77">
        <v>2.7</v>
      </c>
      <c r="I28" s="77">
        <v>5.7</v>
      </c>
      <c r="J28" s="77">
        <v>6.7</v>
      </c>
      <c r="K28" s="77">
        <v>7.7</v>
      </c>
      <c r="L28" s="77">
        <v>2.7</v>
      </c>
      <c r="M28" s="77">
        <v>4000</v>
      </c>
      <c r="N28" s="80">
        <f>IF('NORMAL OPTION CALLS'!E28="BUY",('NORMAL OPTION CALLS'!L28-'NORMAL OPTION CALLS'!G28)*('NORMAL OPTION CALLS'!M28),('NORMAL OPTION CALLS'!G28-'NORMAL OPTION CALLS'!L28)*('NORMAL OPTION CALLS'!M28))</f>
        <v>-8000</v>
      </c>
      <c r="O28" s="81">
        <f>'NORMAL OPTION CALLS'!N28/('NORMAL OPTION CALLS'!M28)/'NORMAL OPTION CALLS'!G28%</f>
        <v>-42.553191489361701</v>
      </c>
    </row>
    <row r="29" spans="1:15">
      <c r="A29" s="77">
        <v>18</v>
      </c>
      <c r="B29" s="78">
        <v>43438</v>
      </c>
      <c r="C29" s="79">
        <v>840</v>
      </c>
      <c r="D29" s="77" t="s">
        <v>21</v>
      </c>
      <c r="E29" s="77" t="s">
        <v>22</v>
      </c>
      <c r="F29" s="77" t="s">
        <v>182</v>
      </c>
      <c r="G29" s="77">
        <v>31</v>
      </c>
      <c r="H29" s="77">
        <v>23</v>
      </c>
      <c r="I29" s="77">
        <v>35</v>
      </c>
      <c r="J29" s="77">
        <v>39</v>
      </c>
      <c r="K29" s="77">
        <v>43</v>
      </c>
      <c r="L29" s="77">
        <v>23</v>
      </c>
      <c r="M29" s="77">
        <v>1000</v>
      </c>
      <c r="N29" s="80">
        <f>IF('NORMAL OPTION CALLS'!E29="BUY",('NORMAL OPTION CALLS'!L29-'NORMAL OPTION CALLS'!G29)*('NORMAL OPTION CALLS'!M29),('NORMAL OPTION CALLS'!G29-'NORMAL OPTION CALLS'!L29)*('NORMAL OPTION CALLS'!M29))</f>
        <v>-8000</v>
      </c>
      <c r="O29" s="81">
        <f>'NORMAL OPTION CALLS'!N29/('NORMAL OPTION CALLS'!M29)/'NORMAL OPTION CALLS'!G29%</f>
        <v>-25.806451612903228</v>
      </c>
    </row>
    <row r="30" spans="1:15">
      <c r="A30" s="77">
        <v>19</v>
      </c>
      <c r="B30" s="78">
        <v>43438</v>
      </c>
      <c r="C30" s="79">
        <v>800</v>
      </c>
      <c r="D30" s="77" t="s">
        <v>21</v>
      </c>
      <c r="E30" s="77" t="s">
        <v>22</v>
      </c>
      <c r="F30" s="77" t="s">
        <v>182</v>
      </c>
      <c r="G30" s="77">
        <v>30</v>
      </c>
      <c r="H30" s="77">
        <v>21</v>
      </c>
      <c r="I30" s="77">
        <v>35</v>
      </c>
      <c r="J30" s="77">
        <v>39</v>
      </c>
      <c r="K30" s="77">
        <v>43</v>
      </c>
      <c r="L30" s="77">
        <v>39</v>
      </c>
      <c r="M30" s="77">
        <v>1000</v>
      </c>
      <c r="N30" s="80">
        <f>IF('NORMAL OPTION CALLS'!E30="BUY",('NORMAL OPTION CALLS'!L30-'NORMAL OPTION CALLS'!G30)*('NORMAL OPTION CALLS'!M30),('NORMAL OPTION CALLS'!G30-'NORMAL OPTION CALLS'!L30)*('NORMAL OPTION CALLS'!M30))</f>
        <v>9000</v>
      </c>
      <c r="O30" s="81">
        <f>'NORMAL OPTION CALLS'!N30/('NORMAL OPTION CALLS'!M30)/'NORMAL OPTION CALLS'!G30%</f>
        <v>30</v>
      </c>
    </row>
    <row r="31" spans="1:15">
      <c r="A31" s="77">
        <v>20</v>
      </c>
      <c r="B31" s="78">
        <v>43437</v>
      </c>
      <c r="C31" s="79">
        <v>900</v>
      </c>
      <c r="D31" s="77" t="s">
        <v>21</v>
      </c>
      <c r="E31" s="77" t="s">
        <v>22</v>
      </c>
      <c r="F31" s="77" t="s">
        <v>318</v>
      </c>
      <c r="G31" s="77">
        <v>35</v>
      </c>
      <c r="H31" s="77">
        <v>23</v>
      </c>
      <c r="I31" s="77">
        <v>41</v>
      </c>
      <c r="J31" s="77">
        <v>47</v>
      </c>
      <c r="K31" s="77">
        <v>53</v>
      </c>
      <c r="L31" s="77">
        <v>23</v>
      </c>
      <c r="M31" s="77">
        <v>600</v>
      </c>
      <c r="N31" s="80">
        <f>IF('NORMAL OPTION CALLS'!E31="BUY",('NORMAL OPTION CALLS'!L31-'NORMAL OPTION CALLS'!G31)*('NORMAL OPTION CALLS'!M31),('NORMAL OPTION CALLS'!G31-'NORMAL OPTION CALLS'!L31)*('NORMAL OPTION CALLS'!M31))</f>
        <v>-7200</v>
      </c>
      <c r="O31" s="81">
        <f>'NORMAL OPTION CALLS'!N31/('NORMAL OPTION CALLS'!M31)/'NORMAL OPTION CALLS'!G31%</f>
        <v>-34.285714285714285</v>
      </c>
    </row>
    <row r="32" spans="1:15">
      <c r="A32" s="77">
        <v>21</v>
      </c>
      <c r="B32" s="78">
        <v>43437</v>
      </c>
      <c r="C32" s="79">
        <v>95</v>
      </c>
      <c r="D32" s="77" t="s">
        <v>21</v>
      </c>
      <c r="E32" s="77" t="s">
        <v>22</v>
      </c>
      <c r="F32" s="77" t="s">
        <v>83</v>
      </c>
      <c r="G32" s="77">
        <v>6</v>
      </c>
      <c r="H32" s="77">
        <v>4</v>
      </c>
      <c r="I32" s="77">
        <v>7</v>
      </c>
      <c r="J32" s="77">
        <v>8</v>
      </c>
      <c r="K32" s="77">
        <v>9</v>
      </c>
      <c r="L32" s="77">
        <v>6.9</v>
      </c>
      <c r="M32" s="77">
        <v>3500</v>
      </c>
      <c r="N32" s="80">
        <f>IF('NORMAL OPTION CALLS'!E32="BUY",('NORMAL OPTION CALLS'!L32-'NORMAL OPTION CALLS'!G32)*('NORMAL OPTION CALLS'!M32),('NORMAL OPTION CALLS'!G32-'NORMAL OPTION CALLS'!L32)*('NORMAL OPTION CALLS'!M32))</f>
        <v>3150.0000000000014</v>
      </c>
      <c r="O32" s="81">
        <f>'NORMAL OPTION CALLS'!N32/('NORMAL OPTION CALLS'!M32)/'NORMAL OPTION CALLS'!G32%</f>
        <v>15.000000000000007</v>
      </c>
    </row>
    <row r="33" spans="1:15">
      <c r="A33" s="77">
        <v>22</v>
      </c>
      <c r="B33" s="78">
        <v>43437</v>
      </c>
      <c r="C33" s="79">
        <v>100</v>
      </c>
      <c r="D33" s="77" t="s">
        <v>21</v>
      </c>
      <c r="E33" s="77" t="s">
        <v>22</v>
      </c>
      <c r="F33" s="77" t="s">
        <v>59</v>
      </c>
      <c r="G33" s="77">
        <v>3</v>
      </c>
      <c r="H33" s="77">
        <v>1.8</v>
      </c>
      <c r="I33" s="77">
        <v>3.6</v>
      </c>
      <c r="J33" s="77">
        <v>4.2</v>
      </c>
      <c r="K33" s="77">
        <v>4.8</v>
      </c>
      <c r="L33" s="77">
        <v>3.6</v>
      </c>
      <c r="M33" s="77">
        <v>6000</v>
      </c>
      <c r="N33" s="80">
        <f>IF('NORMAL OPTION CALLS'!E33="BUY",('NORMAL OPTION CALLS'!L33-'NORMAL OPTION CALLS'!G33)*('NORMAL OPTION CALLS'!M33),('NORMAL OPTION CALLS'!G33-'NORMAL OPTION CALLS'!L33)*('NORMAL OPTION CALLS'!M33))</f>
        <v>3600.0000000000005</v>
      </c>
      <c r="O33" s="81">
        <f>'NORMAL OPTION CALLS'!N33/('NORMAL OPTION CALLS'!M33)/'NORMAL OPTION CALLS'!G33%</f>
        <v>20.000000000000004</v>
      </c>
    </row>
    <row r="34" spans="1:15">
      <c r="A34" s="77">
        <v>23</v>
      </c>
      <c r="B34" s="78">
        <v>43437</v>
      </c>
      <c r="C34" s="79">
        <v>380</v>
      </c>
      <c r="D34" s="77" t="s">
        <v>21</v>
      </c>
      <c r="E34" s="77" t="s">
        <v>22</v>
      </c>
      <c r="F34" s="79" t="s">
        <v>335</v>
      </c>
      <c r="G34" s="77">
        <v>12</v>
      </c>
      <c r="H34" s="77">
        <v>9</v>
      </c>
      <c r="I34" s="77">
        <v>13.5</v>
      </c>
      <c r="J34" s="77">
        <v>15</v>
      </c>
      <c r="K34" s="77">
        <v>16.5</v>
      </c>
      <c r="L34" s="77">
        <v>13.5</v>
      </c>
      <c r="M34" s="77">
        <v>2500</v>
      </c>
      <c r="N34" s="80">
        <f>IF('NORMAL OPTION CALLS'!E34="BUY",('NORMAL OPTION CALLS'!L34-'NORMAL OPTION CALLS'!G34)*('NORMAL OPTION CALLS'!M34),('NORMAL OPTION CALLS'!G34-'NORMAL OPTION CALLS'!L34)*('NORMAL OPTION CALLS'!M34))</f>
        <v>3750</v>
      </c>
      <c r="O34" s="81">
        <f>'NORMAL OPTION CALLS'!N34/('NORMAL OPTION CALLS'!M34)/'NORMAL OPTION CALLS'!G34%</f>
        <v>12.5</v>
      </c>
    </row>
    <row r="35" spans="1:15" ht="16.5">
      <c r="A35" s="82" t="s">
        <v>95</v>
      </c>
      <c r="B35" s="83"/>
      <c r="C35" s="84"/>
      <c r="D35" s="85"/>
      <c r="E35" s="86"/>
      <c r="F35" s="86"/>
      <c r="G35" s="87"/>
      <c r="H35" s="88"/>
      <c r="I35" s="88"/>
      <c r="J35" s="88"/>
      <c r="K35" s="86"/>
      <c r="L35" s="89"/>
      <c r="M35" s="90"/>
      <c r="O35" s="90"/>
    </row>
    <row r="36" spans="1:15" ht="16.5">
      <c r="A36" s="82" t="s">
        <v>96</v>
      </c>
      <c r="B36" s="83"/>
      <c r="C36" s="84"/>
      <c r="D36" s="85"/>
      <c r="E36" s="86"/>
      <c r="F36" s="86"/>
      <c r="G36" s="87"/>
      <c r="H36" s="86"/>
      <c r="I36" s="86"/>
      <c r="J36" s="86"/>
      <c r="K36" s="86"/>
      <c r="L36" s="89"/>
      <c r="M36" s="90"/>
    </row>
    <row r="37" spans="1:15" ht="16.5">
      <c r="A37" s="82" t="s">
        <v>96</v>
      </c>
      <c r="B37" s="83"/>
      <c r="C37" s="84"/>
      <c r="D37" s="85"/>
      <c r="E37" s="86"/>
      <c r="F37" s="86"/>
      <c r="G37" s="87"/>
      <c r="H37" s="86"/>
      <c r="I37" s="86"/>
      <c r="J37" s="86"/>
      <c r="K37" s="86"/>
      <c r="L37" s="89"/>
      <c r="M37" s="89"/>
    </row>
    <row r="38" spans="1:15" ht="17.25" thickBot="1">
      <c r="A38" s="91"/>
      <c r="B38" s="92"/>
      <c r="C38" s="92"/>
      <c r="D38" s="93"/>
      <c r="E38" s="93"/>
      <c r="F38" s="93"/>
      <c r="G38" s="94"/>
      <c r="H38" s="95"/>
      <c r="I38" s="96" t="s">
        <v>27</v>
      </c>
      <c r="J38" s="96"/>
      <c r="K38" s="97"/>
      <c r="L38" s="97"/>
    </row>
    <row r="39" spans="1:15" ht="16.5">
      <c r="A39" s="98"/>
      <c r="B39" s="92"/>
      <c r="C39" s="92"/>
      <c r="D39" s="154" t="s">
        <v>28</v>
      </c>
      <c r="E39" s="154"/>
      <c r="F39" s="99">
        <v>20</v>
      </c>
      <c r="G39" s="100">
        <f>'NORMAL OPTION CALLS'!G40+'NORMAL OPTION CALLS'!G41+'NORMAL OPTION CALLS'!G42+'NORMAL OPTION CALLS'!G43+'NORMAL OPTION CALLS'!G44+'NORMAL OPTION CALLS'!G45</f>
        <v>100</v>
      </c>
      <c r="H39" s="93">
        <v>20</v>
      </c>
      <c r="I39" s="101">
        <f>'NORMAL OPTION CALLS'!H40/'NORMAL OPTION CALLS'!H39%</f>
        <v>70</v>
      </c>
      <c r="J39" s="101"/>
      <c r="K39" s="101"/>
      <c r="L39" s="102"/>
    </row>
    <row r="40" spans="1:15" ht="16.5">
      <c r="A40" s="98"/>
      <c r="B40" s="92"/>
      <c r="C40" s="92"/>
      <c r="D40" s="155" t="s">
        <v>29</v>
      </c>
      <c r="E40" s="155"/>
      <c r="F40" s="103">
        <v>14</v>
      </c>
      <c r="G40" s="104">
        <f>('NORMAL OPTION CALLS'!F40/'NORMAL OPTION CALLS'!F39)*100</f>
        <v>70</v>
      </c>
      <c r="H40" s="93">
        <v>14</v>
      </c>
      <c r="I40" s="97"/>
      <c r="J40" s="97"/>
      <c r="K40" s="93"/>
      <c r="L40" s="97"/>
    </row>
    <row r="41" spans="1:15" ht="16.5">
      <c r="A41" s="105"/>
      <c r="B41" s="92"/>
      <c r="C41" s="92"/>
      <c r="D41" s="155" t="s">
        <v>31</v>
      </c>
      <c r="E41" s="155"/>
      <c r="F41" s="103">
        <v>0</v>
      </c>
      <c r="G41" s="104">
        <f>('NORMAL OPTION CALLS'!F41/'NORMAL OPTION CALLS'!F39)*100</f>
        <v>0</v>
      </c>
      <c r="H41" s="106"/>
      <c r="I41" s="93"/>
      <c r="J41" s="93"/>
      <c r="K41" s="93"/>
      <c r="L41" s="97"/>
      <c r="N41" s="66"/>
    </row>
    <row r="42" spans="1:15" ht="16.5">
      <c r="A42" s="105"/>
      <c r="B42" s="92"/>
      <c r="C42" s="92"/>
      <c r="D42" s="155" t="s">
        <v>32</v>
      </c>
      <c r="E42" s="155"/>
      <c r="F42" s="103">
        <v>0</v>
      </c>
      <c r="G42" s="104">
        <f>('NORMAL OPTION CALLS'!F42/'NORMAL OPTION CALLS'!F39)*100</f>
        <v>0</v>
      </c>
      <c r="H42" s="106"/>
      <c r="I42" s="93"/>
      <c r="J42" s="93"/>
      <c r="K42" s="93"/>
    </row>
    <row r="43" spans="1:15" ht="16.5">
      <c r="A43" s="105"/>
      <c r="B43" s="92"/>
      <c r="C43" s="92"/>
      <c r="D43" s="155" t="s">
        <v>33</v>
      </c>
      <c r="E43" s="155"/>
      <c r="F43" s="103">
        <v>6</v>
      </c>
      <c r="G43" s="104">
        <f>('NORMAL OPTION CALLS'!F43/'NORMAL OPTION CALLS'!F39)*100</f>
        <v>30</v>
      </c>
      <c r="H43" s="106"/>
      <c r="I43" s="93" t="s">
        <v>34</v>
      </c>
      <c r="J43" s="93"/>
      <c r="K43" s="97"/>
      <c r="L43" s="97"/>
      <c r="M43" s="97"/>
    </row>
    <row r="44" spans="1:15" ht="16.5">
      <c r="A44" s="105"/>
      <c r="B44" s="92"/>
      <c r="C44" s="92"/>
      <c r="D44" s="155" t="s">
        <v>35</v>
      </c>
      <c r="E44" s="155"/>
      <c r="F44" s="103">
        <v>0</v>
      </c>
      <c r="G44" s="104">
        <f>('NORMAL OPTION CALLS'!F44/'NORMAL OPTION CALLS'!F39)*100</f>
        <v>0</v>
      </c>
      <c r="H44" s="106"/>
      <c r="I44" s="93"/>
      <c r="J44" s="93"/>
      <c r="K44" s="97"/>
      <c r="L44" s="97"/>
    </row>
    <row r="45" spans="1:15" ht="17.25" thickBot="1">
      <c r="A45" s="105"/>
      <c r="B45" s="92"/>
      <c r="C45" s="92"/>
      <c r="D45" s="156" t="s">
        <v>36</v>
      </c>
      <c r="E45" s="156"/>
      <c r="F45" s="107"/>
      <c r="G45" s="108">
        <f>('NORMAL OPTION CALLS'!F45/'NORMAL OPTION CALLS'!F39)*100</f>
        <v>0</v>
      </c>
      <c r="H45" s="106"/>
      <c r="I45" s="93"/>
      <c r="J45" s="93"/>
      <c r="K45" s="102"/>
      <c r="L45" s="102"/>
    </row>
    <row r="46" spans="1:15" ht="16.5">
      <c r="A46" s="109" t="s">
        <v>37</v>
      </c>
      <c r="B46" s="92"/>
      <c r="C46" s="92"/>
      <c r="D46" s="98"/>
      <c r="E46" s="98"/>
      <c r="F46" s="93"/>
      <c r="G46" s="93"/>
      <c r="H46" s="110"/>
      <c r="I46" s="111"/>
      <c r="J46" s="111"/>
      <c r="K46" s="111"/>
      <c r="L46" s="93"/>
    </row>
    <row r="47" spans="1:15" ht="16.5">
      <c r="A47" s="112" t="s">
        <v>38</v>
      </c>
      <c r="B47" s="92"/>
      <c r="C47" s="92"/>
      <c r="D47" s="113"/>
      <c r="E47" s="114"/>
      <c r="F47" s="98"/>
      <c r="G47" s="111"/>
      <c r="H47" s="110"/>
      <c r="I47" s="111"/>
      <c r="J47" s="111"/>
      <c r="K47" s="111"/>
      <c r="L47" s="93"/>
      <c r="N47" s="115"/>
    </row>
    <row r="48" spans="1:15" ht="16.5">
      <c r="A48" s="112" t="s">
        <v>39</v>
      </c>
      <c r="B48" s="92"/>
      <c r="C48" s="92"/>
      <c r="D48" s="98"/>
      <c r="E48" s="114"/>
      <c r="F48" s="98"/>
      <c r="G48" s="111"/>
      <c r="H48" s="110"/>
      <c r="I48" s="97"/>
      <c r="J48" s="97"/>
      <c r="K48" s="97"/>
      <c r="L48" s="93"/>
      <c r="N48" s="98"/>
    </row>
    <row r="49" spans="1:15" ht="16.5">
      <c r="A49" s="112" t="s">
        <v>40</v>
      </c>
      <c r="B49" s="113"/>
      <c r="C49" s="92"/>
      <c r="D49" s="98"/>
      <c r="E49" s="114"/>
      <c r="F49" s="98"/>
      <c r="G49" s="111"/>
      <c r="H49" s="95"/>
      <c r="I49" s="97"/>
      <c r="J49" s="97"/>
      <c r="K49" s="97"/>
      <c r="L49" s="93"/>
    </row>
    <row r="50" spans="1:15" ht="16.5">
      <c r="A50" s="112" t="s">
        <v>41</v>
      </c>
      <c r="B50" s="105"/>
      <c r="C50" s="113"/>
      <c r="D50" s="98"/>
      <c r="E50" s="116"/>
      <c r="F50" s="111"/>
      <c r="G50" s="111"/>
      <c r="H50" s="95"/>
      <c r="I50" s="97"/>
      <c r="J50" s="97"/>
      <c r="K50" s="97"/>
      <c r="L50" s="111"/>
    </row>
    <row r="51" spans="1:15">
      <c r="A51" s="157" t="s">
        <v>0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1: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1:15">
      <c r="A54" s="158" t="s">
        <v>328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60"/>
    </row>
    <row r="55" spans="1:15">
      <c r="A55" s="158" t="s">
        <v>329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</row>
    <row r="56" spans="1:15">
      <c r="A56" s="161" t="s">
        <v>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1:15" ht="16.5">
      <c r="A57" s="162" t="s">
        <v>332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</row>
    <row r="58" spans="1:15" ht="16.5">
      <c r="A58" s="163" t="s">
        <v>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1:15">
      <c r="A59" s="164" t="s">
        <v>6</v>
      </c>
      <c r="B59" s="165" t="s">
        <v>7</v>
      </c>
      <c r="C59" s="166" t="s">
        <v>8</v>
      </c>
      <c r="D59" s="165" t="s">
        <v>9</v>
      </c>
      <c r="E59" s="164" t="s">
        <v>10</v>
      </c>
      <c r="F59" s="164" t="s">
        <v>11</v>
      </c>
      <c r="G59" s="166" t="s">
        <v>12</v>
      </c>
      <c r="H59" s="166" t="s">
        <v>13</v>
      </c>
      <c r="I59" s="166" t="s">
        <v>14</v>
      </c>
      <c r="J59" s="166" t="s">
        <v>15</v>
      </c>
      <c r="K59" s="166" t="s">
        <v>16</v>
      </c>
      <c r="L59" s="167" t="s">
        <v>17</v>
      </c>
      <c r="M59" s="165" t="s">
        <v>18</v>
      </c>
      <c r="N59" s="165" t="s">
        <v>19</v>
      </c>
      <c r="O59" s="165" t="s">
        <v>20</v>
      </c>
    </row>
    <row r="60" spans="1:15">
      <c r="A60" s="164"/>
      <c r="B60" s="165"/>
      <c r="C60" s="166"/>
      <c r="D60" s="165"/>
      <c r="E60" s="164"/>
      <c r="F60" s="164"/>
      <c r="G60" s="166"/>
      <c r="H60" s="166"/>
      <c r="I60" s="166"/>
      <c r="J60" s="166"/>
      <c r="K60" s="166"/>
      <c r="L60" s="167"/>
      <c r="M60" s="165"/>
      <c r="N60" s="165"/>
      <c r="O60" s="165"/>
    </row>
    <row r="61" spans="1:15" s="153" customFormat="1">
      <c r="A61" s="77">
        <v>1</v>
      </c>
      <c r="B61" s="78">
        <v>43434</v>
      </c>
      <c r="C61" s="79">
        <v>340</v>
      </c>
      <c r="D61" s="77" t="s">
        <v>21</v>
      </c>
      <c r="E61" s="77" t="s">
        <v>22</v>
      </c>
      <c r="F61" s="77" t="s">
        <v>234</v>
      </c>
      <c r="G61" s="77">
        <v>13</v>
      </c>
      <c r="H61" s="77">
        <v>7</v>
      </c>
      <c r="I61" s="77">
        <v>16</v>
      </c>
      <c r="J61" s="77">
        <v>19</v>
      </c>
      <c r="K61" s="77">
        <v>22</v>
      </c>
      <c r="L61" s="77">
        <v>16</v>
      </c>
      <c r="M61" s="77">
        <v>1500</v>
      </c>
      <c r="N61" s="80">
        <f>IF('NORMAL OPTION CALLS'!E61="BUY",('NORMAL OPTION CALLS'!L61-'NORMAL OPTION CALLS'!G61)*('NORMAL OPTION CALLS'!M61),('NORMAL OPTION CALLS'!G61-'NORMAL OPTION CALLS'!L61)*('NORMAL OPTION CALLS'!M61))</f>
        <v>4500</v>
      </c>
      <c r="O61" s="81">
        <f>'NORMAL OPTION CALLS'!N61/('NORMAL OPTION CALLS'!M61)/'NORMAL OPTION CALLS'!G61%</f>
        <v>23.076923076923077</v>
      </c>
    </row>
    <row r="62" spans="1:15" s="153" customFormat="1">
      <c r="A62" s="77">
        <v>2</v>
      </c>
      <c r="B62" s="78">
        <v>43434</v>
      </c>
      <c r="C62" s="79">
        <v>85</v>
      </c>
      <c r="D62" s="77" t="s">
        <v>21</v>
      </c>
      <c r="E62" s="77" t="s">
        <v>22</v>
      </c>
      <c r="F62" s="77" t="s">
        <v>53</v>
      </c>
      <c r="G62" s="77">
        <v>4.5</v>
      </c>
      <c r="H62" s="77">
        <v>3</v>
      </c>
      <c r="I62" s="77">
        <v>5.3</v>
      </c>
      <c r="J62" s="77">
        <v>6.1</v>
      </c>
      <c r="K62" s="77">
        <v>6.9</v>
      </c>
      <c r="L62" s="77">
        <v>5.2</v>
      </c>
      <c r="M62" s="77">
        <v>5500</v>
      </c>
      <c r="N62" s="80">
        <f>IF('NORMAL OPTION CALLS'!E62="BUY",('NORMAL OPTION CALLS'!L62-'NORMAL OPTION CALLS'!G62)*('NORMAL OPTION CALLS'!M62),('NORMAL OPTION CALLS'!G62-'NORMAL OPTION CALLS'!L62)*('NORMAL OPTION CALLS'!M62))</f>
        <v>3850.0000000000009</v>
      </c>
      <c r="O62" s="81">
        <f>'NORMAL OPTION CALLS'!N62/('NORMAL OPTION CALLS'!M62)/'NORMAL OPTION CALLS'!G62%</f>
        <v>15.555555555555561</v>
      </c>
    </row>
    <row r="63" spans="1:15" s="153" customFormat="1">
      <c r="A63" s="77">
        <v>3</v>
      </c>
      <c r="B63" s="78">
        <v>43434</v>
      </c>
      <c r="C63" s="79">
        <v>320</v>
      </c>
      <c r="D63" s="77" t="s">
        <v>21</v>
      </c>
      <c r="E63" s="77" t="s">
        <v>22</v>
      </c>
      <c r="F63" s="77" t="s">
        <v>284</v>
      </c>
      <c r="G63" s="77">
        <v>10</v>
      </c>
      <c r="H63" s="77">
        <v>7</v>
      </c>
      <c r="I63" s="77">
        <v>11.5</v>
      </c>
      <c r="J63" s="77">
        <v>13</v>
      </c>
      <c r="K63" s="77">
        <v>14.5</v>
      </c>
      <c r="L63" s="77">
        <v>13</v>
      </c>
      <c r="M63" s="77">
        <v>2400</v>
      </c>
      <c r="N63" s="80">
        <f>IF('NORMAL OPTION CALLS'!E63="BUY",('NORMAL OPTION CALLS'!L63-'NORMAL OPTION CALLS'!G63)*('NORMAL OPTION CALLS'!M63),('NORMAL OPTION CALLS'!G63-'NORMAL OPTION CALLS'!L63)*('NORMAL OPTION CALLS'!M63))</f>
        <v>7200</v>
      </c>
      <c r="O63" s="81">
        <f>'NORMAL OPTION CALLS'!N63/('NORMAL OPTION CALLS'!M63)/'NORMAL OPTION CALLS'!G63%</f>
        <v>30</v>
      </c>
    </row>
    <row r="64" spans="1:15" s="153" customFormat="1">
      <c r="A64" s="77">
        <v>4</v>
      </c>
      <c r="B64" s="78">
        <v>43433</v>
      </c>
      <c r="C64" s="79">
        <v>2550</v>
      </c>
      <c r="D64" s="77" t="s">
        <v>21</v>
      </c>
      <c r="E64" s="77" t="s">
        <v>22</v>
      </c>
      <c r="F64" s="77" t="s">
        <v>50</v>
      </c>
      <c r="G64" s="77">
        <v>80</v>
      </c>
      <c r="H64" s="77">
        <v>50</v>
      </c>
      <c r="I64" s="77">
        <v>95</v>
      </c>
      <c r="J64" s="77">
        <v>110</v>
      </c>
      <c r="K64" s="77">
        <v>125</v>
      </c>
      <c r="L64" s="77">
        <v>95</v>
      </c>
      <c r="M64" s="77">
        <v>250</v>
      </c>
      <c r="N64" s="80">
        <f>IF('NORMAL OPTION CALLS'!E64="BUY",('NORMAL OPTION CALLS'!L64-'NORMAL OPTION CALLS'!G64)*('NORMAL OPTION CALLS'!M64),('NORMAL OPTION CALLS'!G64-'NORMAL OPTION CALLS'!L64)*('NORMAL OPTION CALLS'!M64))</f>
        <v>3750</v>
      </c>
      <c r="O64" s="81">
        <f>'NORMAL OPTION CALLS'!N64/('NORMAL OPTION CALLS'!M64)/'NORMAL OPTION CALLS'!G64%</f>
        <v>18.75</v>
      </c>
    </row>
    <row r="65" spans="1:15" s="153" customFormat="1">
      <c r="A65" s="77">
        <v>5</v>
      </c>
      <c r="B65" s="78">
        <v>43433</v>
      </c>
      <c r="C65" s="79">
        <v>900</v>
      </c>
      <c r="D65" s="77" t="s">
        <v>21</v>
      </c>
      <c r="E65" s="77" t="s">
        <v>22</v>
      </c>
      <c r="F65" s="77" t="s">
        <v>262</v>
      </c>
      <c r="G65" s="77">
        <v>24</v>
      </c>
      <c r="H65" s="77">
        <v>14</v>
      </c>
      <c r="I65" s="77">
        <v>29</v>
      </c>
      <c r="J65" s="77">
        <v>34</v>
      </c>
      <c r="K65" s="77">
        <v>39</v>
      </c>
      <c r="L65" s="77">
        <v>29</v>
      </c>
      <c r="M65" s="77">
        <v>700</v>
      </c>
      <c r="N65" s="80">
        <f>IF('NORMAL OPTION CALLS'!E65="BUY",('NORMAL OPTION CALLS'!L65-'NORMAL OPTION CALLS'!G65)*('NORMAL OPTION CALLS'!M65),('NORMAL OPTION CALLS'!G65-'NORMAL OPTION CALLS'!L65)*('NORMAL OPTION CALLS'!M65))</f>
        <v>3500</v>
      </c>
      <c r="O65" s="81">
        <f>'NORMAL OPTION CALLS'!N65/('NORMAL OPTION CALLS'!M65)/'NORMAL OPTION CALLS'!G65%</f>
        <v>20.833333333333336</v>
      </c>
    </row>
    <row r="66" spans="1:15" s="153" customFormat="1" ht="15.75" customHeight="1">
      <c r="A66" s="77">
        <v>6</v>
      </c>
      <c r="B66" s="78">
        <v>43432</v>
      </c>
      <c r="C66" s="79">
        <v>360</v>
      </c>
      <c r="D66" s="77" t="s">
        <v>21</v>
      </c>
      <c r="E66" s="77" t="s">
        <v>22</v>
      </c>
      <c r="F66" s="77" t="s">
        <v>91</v>
      </c>
      <c r="G66" s="77">
        <v>11.5</v>
      </c>
      <c r="H66" s="77">
        <v>8</v>
      </c>
      <c r="I66" s="77">
        <v>13</v>
      </c>
      <c r="J66" s="77">
        <v>14.5</v>
      </c>
      <c r="K66" s="77">
        <v>16</v>
      </c>
      <c r="L66" s="77">
        <v>13</v>
      </c>
      <c r="M66" s="77">
        <v>2750</v>
      </c>
      <c r="N66" s="80">
        <f>IF('BTST OPTION CALLS'!E46="BUY",('BTST OPTION CALLS'!L46-'BTST OPTION CALLS'!G46)*('BTST OPTION CALLS'!M46),('BTST OPTION CALLS'!G46-'BTST OPTION CALLS'!L46)*('BTST OPTION CALLS'!M46))</f>
        <v>3500</v>
      </c>
      <c r="O66" s="81">
        <f>'BTST OPTION CALLS'!N46/('BTST OPTION CALLS'!M46)/'BTST OPTION CALLS'!G46%</f>
        <v>15.909090909090908</v>
      </c>
    </row>
    <row r="67" spans="1:15" s="153" customFormat="1">
      <c r="A67" s="77">
        <v>7</v>
      </c>
      <c r="B67" s="78">
        <v>43432</v>
      </c>
      <c r="C67" s="79">
        <v>2000</v>
      </c>
      <c r="D67" s="77" t="s">
        <v>21</v>
      </c>
      <c r="E67" s="77" t="s">
        <v>22</v>
      </c>
      <c r="F67" s="77" t="s">
        <v>52</v>
      </c>
      <c r="G67" s="77">
        <v>48</v>
      </c>
      <c r="H67" s="77">
        <v>20</v>
      </c>
      <c r="I67" s="77">
        <v>63</v>
      </c>
      <c r="J67" s="77">
        <v>78</v>
      </c>
      <c r="K67" s="77">
        <v>93</v>
      </c>
      <c r="L67" s="77">
        <v>63</v>
      </c>
      <c r="M67" s="77">
        <v>250</v>
      </c>
      <c r="N67" s="80">
        <f>IF('NORMAL OPTION CALLS'!E67="BUY",('NORMAL OPTION CALLS'!L67-'NORMAL OPTION CALLS'!G67)*('NORMAL OPTION CALLS'!M67),('NORMAL OPTION CALLS'!G67-'NORMAL OPTION CALLS'!L67)*('NORMAL OPTION CALLS'!M67))</f>
        <v>3750</v>
      </c>
      <c r="O67" s="81">
        <f>'NORMAL OPTION CALLS'!N67/('NORMAL OPTION CALLS'!M67)/'NORMAL OPTION CALLS'!G67%</f>
        <v>31.25</v>
      </c>
    </row>
    <row r="68" spans="1:15" s="153" customFormat="1">
      <c r="A68" s="77">
        <v>8</v>
      </c>
      <c r="B68" s="78">
        <v>43432</v>
      </c>
      <c r="C68" s="79">
        <v>110</v>
      </c>
      <c r="D68" s="77" t="s">
        <v>21</v>
      </c>
      <c r="E68" s="77" t="s">
        <v>22</v>
      </c>
      <c r="F68" s="77" t="s">
        <v>25</v>
      </c>
      <c r="G68" s="77">
        <v>6</v>
      </c>
      <c r="H68" s="77">
        <v>4</v>
      </c>
      <c r="I68" s="77">
        <v>7</v>
      </c>
      <c r="J68" s="77">
        <v>8</v>
      </c>
      <c r="K68" s="77">
        <v>9</v>
      </c>
      <c r="L68" s="77">
        <v>7</v>
      </c>
      <c r="M68" s="77">
        <v>4000</v>
      </c>
      <c r="N68" s="80">
        <f>IF('NORMAL OPTION CALLS'!E68="BUY",('NORMAL OPTION CALLS'!L68-'NORMAL OPTION CALLS'!G68)*('NORMAL OPTION CALLS'!M68),('NORMAL OPTION CALLS'!G68-'NORMAL OPTION CALLS'!L68)*('NORMAL OPTION CALLS'!M68))</f>
        <v>4000</v>
      </c>
      <c r="O68" s="81">
        <f>'NORMAL OPTION CALLS'!N68/('NORMAL OPTION CALLS'!M68)/'NORMAL OPTION CALLS'!G68%</f>
        <v>16.666666666666668</v>
      </c>
    </row>
    <row r="69" spans="1:15" s="153" customFormat="1">
      <c r="A69" s="77">
        <v>9</v>
      </c>
      <c r="B69" s="78">
        <v>43432</v>
      </c>
      <c r="C69" s="79">
        <v>41</v>
      </c>
      <c r="D69" s="77" t="s">
        <v>21</v>
      </c>
      <c r="E69" s="77" t="s">
        <v>22</v>
      </c>
      <c r="F69" s="77" t="s">
        <v>268</v>
      </c>
      <c r="G69" s="77">
        <v>1</v>
      </c>
      <c r="H69" s="77">
        <v>0.2</v>
      </c>
      <c r="I69" s="77">
        <v>1.5</v>
      </c>
      <c r="J69" s="77">
        <v>2</v>
      </c>
      <c r="K69" s="77">
        <v>2.5</v>
      </c>
      <c r="L69" s="77">
        <v>1.45</v>
      </c>
      <c r="M69" s="77">
        <v>13200</v>
      </c>
      <c r="N69" s="80">
        <f>IF('NORMAL OPTION CALLS'!E69="BUY",('NORMAL OPTION CALLS'!L69-'NORMAL OPTION CALLS'!G69)*('NORMAL OPTION CALLS'!M69),('NORMAL OPTION CALLS'!G69-'NORMAL OPTION CALLS'!L69)*('NORMAL OPTION CALLS'!M69))</f>
        <v>5939.9999999999991</v>
      </c>
      <c r="O69" s="81">
        <f>'NORMAL OPTION CALLS'!N69/('NORMAL OPTION CALLS'!M69)/'NORMAL OPTION CALLS'!G69%</f>
        <v>44.999999999999993</v>
      </c>
    </row>
    <row r="70" spans="1:15" s="153" customFormat="1">
      <c r="A70" s="77">
        <v>10</v>
      </c>
      <c r="B70" s="78">
        <v>43431</v>
      </c>
      <c r="C70" s="79">
        <v>700</v>
      </c>
      <c r="D70" s="77" t="s">
        <v>21</v>
      </c>
      <c r="E70" s="77" t="s">
        <v>22</v>
      </c>
      <c r="F70" s="77" t="s">
        <v>93</v>
      </c>
      <c r="G70" s="77">
        <v>5</v>
      </c>
      <c r="H70" s="77">
        <v>0.5</v>
      </c>
      <c r="I70" s="77">
        <v>8.5</v>
      </c>
      <c r="J70" s="77">
        <v>12</v>
      </c>
      <c r="K70" s="77">
        <v>15.5</v>
      </c>
      <c r="L70" s="77">
        <v>0.5</v>
      </c>
      <c r="M70" s="77">
        <v>1100</v>
      </c>
      <c r="N70" s="80">
        <f>IF('NORMAL OPTION CALLS'!E70="BUY",('NORMAL OPTION CALLS'!L70-'NORMAL OPTION CALLS'!G70)*('NORMAL OPTION CALLS'!M70),('NORMAL OPTION CALLS'!G70-'NORMAL OPTION CALLS'!L70)*('NORMAL OPTION CALLS'!M70))</f>
        <v>-4950</v>
      </c>
      <c r="O70" s="81">
        <f>'NORMAL OPTION CALLS'!N70/('NORMAL OPTION CALLS'!M70)/'NORMAL OPTION CALLS'!G70%</f>
        <v>-90</v>
      </c>
    </row>
    <row r="71" spans="1:15" s="153" customFormat="1">
      <c r="A71" s="77">
        <v>11</v>
      </c>
      <c r="B71" s="78">
        <v>43431</v>
      </c>
      <c r="C71" s="79">
        <v>640</v>
      </c>
      <c r="D71" s="77" t="s">
        <v>21</v>
      </c>
      <c r="E71" s="77" t="s">
        <v>22</v>
      </c>
      <c r="F71" s="77" t="s">
        <v>58</v>
      </c>
      <c r="G71" s="77">
        <v>6</v>
      </c>
      <c r="H71" s="77">
        <v>1</v>
      </c>
      <c r="I71" s="77">
        <v>9</v>
      </c>
      <c r="J71" s="77">
        <v>12</v>
      </c>
      <c r="K71" s="77">
        <v>15</v>
      </c>
      <c r="L71" s="77">
        <v>1</v>
      </c>
      <c r="M71" s="77">
        <v>1200</v>
      </c>
      <c r="N71" s="80">
        <f>IF('NORMAL OPTION CALLS'!E71="BUY",('NORMAL OPTION CALLS'!L71-'NORMAL OPTION CALLS'!G71)*('NORMAL OPTION CALLS'!M71),('NORMAL OPTION CALLS'!G71-'NORMAL OPTION CALLS'!L71)*('NORMAL OPTION CALLS'!M71))</f>
        <v>-6000</v>
      </c>
      <c r="O71" s="81">
        <f>'NORMAL OPTION CALLS'!N71/('NORMAL OPTION CALLS'!M71)/'NORMAL OPTION CALLS'!G71%</f>
        <v>-83.333333333333343</v>
      </c>
    </row>
    <row r="72" spans="1:15" s="153" customFormat="1">
      <c r="A72" s="77">
        <v>12</v>
      </c>
      <c r="B72" s="78">
        <v>43430</v>
      </c>
      <c r="C72" s="79">
        <v>530</v>
      </c>
      <c r="D72" s="77" t="s">
        <v>47</v>
      </c>
      <c r="E72" s="77" t="s">
        <v>22</v>
      </c>
      <c r="F72" s="77" t="s">
        <v>99</v>
      </c>
      <c r="G72" s="77">
        <v>11</v>
      </c>
      <c r="H72" s="77">
        <v>3</v>
      </c>
      <c r="I72" s="77">
        <v>15</v>
      </c>
      <c r="J72" s="77">
        <v>19</v>
      </c>
      <c r="K72" s="77">
        <v>23</v>
      </c>
      <c r="L72" s="77">
        <v>15</v>
      </c>
      <c r="M72" s="77">
        <v>1061</v>
      </c>
      <c r="N72" s="80">
        <f>IF('NORMAL OPTION CALLS'!E72="BUY",('NORMAL OPTION CALLS'!L72-'NORMAL OPTION CALLS'!G72)*('NORMAL OPTION CALLS'!M72),('NORMAL OPTION CALLS'!G72-'NORMAL OPTION CALLS'!L72)*('NORMAL OPTION CALLS'!M72))</f>
        <v>4244</v>
      </c>
      <c r="O72" s="81">
        <f>'NORMAL OPTION CALLS'!N72/('NORMAL OPTION CALLS'!M72)/'NORMAL OPTION CALLS'!G72%</f>
        <v>36.363636363636367</v>
      </c>
    </row>
    <row r="73" spans="1:15" s="153" customFormat="1">
      <c r="A73" s="77">
        <v>13</v>
      </c>
      <c r="B73" s="78">
        <v>43430</v>
      </c>
      <c r="C73" s="79">
        <v>355</v>
      </c>
      <c r="D73" s="77" t="s">
        <v>21</v>
      </c>
      <c r="E73" s="77" t="s">
        <v>22</v>
      </c>
      <c r="F73" s="77" t="s">
        <v>91</v>
      </c>
      <c r="G73" s="77">
        <v>4.5</v>
      </c>
      <c r="H73" s="77">
        <v>1.5</v>
      </c>
      <c r="I73" s="77">
        <v>6</v>
      </c>
      <c r="J73" s="77">
        <v>7.5</v>
      </c>
      <c r="K73" s="77">
        <v>9</v>
      </c>
      <c r="L73" s="77">
        <v>6</v>
      </c>
      <c r="M73" s="77">
        <v>2750</v>
      </c>
      <c r="N73" s="80">
        <f>IF('NORMAL OPTION CALLS'!E73="BUY",('NORMAL OPTION CALLS'!L73-'NORMAL OPTION CALLS'!G73)*('NORMAL OPTION CALLS'!M73),('NORMAL OPTION CALLS'!G73-'NORMAL OPTION CALLS'!L73)*('NORMAL OPTION CALLS'!M73))</f>
        <v>4125</v>
      </c>
      <c r="O73" s="81">
        <f>'NORMAL OPTION CALLS'!N73/('NORMAL OPTION CALLS'!M73)/'NORMAL OPTION CALLS'!G73%</f>
        <v>33.333333333333336</v>
      </c>
    </row>
    <row r="74" spans="1:15" s="153" customFormat="1">
      <c r="A74" s="77">
        <v>14</v>
      </c>
      <c r="B74" s="78">
        <v>43430</v>
      </c>
      <c r="C74" s="79">
        <v>540</v>
      </c>
      <c r="D74" s="77" t="s">
        <v>21</v>
      </c>
      <c r="E74" s="77" t="s">
        <v>22</v>
      </c>
      <c r="F74" s="77" t="s">
        <v>337</v>
      </c>
      <c r="G74" s="77">
        <v>11</v>
      </c>
      <c r="H74" s="77">
        <v>3</v>
      </c>
      <c r="I74" s="77">
        <v>15</v>
      </c>
      <c r="J74" s="77">
        <v>19</v>
      </c>
      <c r="K74" s="77">
        <v>23</v>
      </c>
      <c r="L74" s="77">
        <v>15</v>
      </c>
      <c r="M74" s="77">
        <v>800</v>
      </c>
      <c r="N74" s="80">
        <f>IF('NORMAL OPTION CALLS'!E74="BUY",('NORMAL OPTION CALLS'!L74-'NORMAL OPTION CALLS'!G74)*('NORMAL OPTION CALLS'!M74),('NORMAL OPTION CALLS'!G74-'NORMAL OPTION CALLS'!L74)*('NORMAL OPTION CALLS'!M74))</f>
        <v>3200</v>
      </c>
      <c r="O74" s="81">
        <f>'NORMAL OPTION CALLS'!N74/('NORMAL OPTION CALLS'!M74)/'NORMAL OPTION CALLS'!G74%</f>
        <v>36.363636363636367</v>
      </c>
    </row>
    <row r="75" spans="1:15" s="153" customFormat="1">
      <c r="A75" s="77">
        <v>15</v>
      </c>
      <c r="B75" s="78">
        <v>43426</v>
      </c>
      <c r="C75" s="79">
        <v>540</v>
      </c>
      <c r="D75" s="77" t="s">
        <v>47</v>
      </c>
      <c r="E75" s="77" t="s">
        <v>22</v>
      </c>
      <c r="F75" s="77" t="s">
        <v>99</v>
      </c>
      <c r="G75" s="77">
        <v>7</v>
      </c>
      <c r="H75" s="77">
        <v>1</v>
      </c>
      <c r="I75" s="77">
        <v>11</v>
      </c>
      <c r="J75" s="77">
        <v>15</v>
      </c>
      <c r="K75" s="77">
        <v>19</v>
      </c>
      <c r="L75" s="77">
        <v>11</v>
      </c>
      <c r="M75" s="77">
        <v>1061</v>
      </c>
      <c r="N75" s="80">
        <f>IF('NORMAL OPTION CALLS'!E75="BUY",('NORMAL OPTION CALLS'!L75-'NORMAL OPTION CALLS'!G75)*('NORMAL OPTION CALLS'!M75),('NORMAL OPTION CALLS'!G75-'NORMAL OPTION CALLS'!L75)*('NORMAL OPTION CALLS'!M75))</f>
        <v>4244</v>
      </c>
      <c r="O75" s="81">
        <f>'NORMAL OPTION CALLS'!N75/('NORMAL OPTION CALLS'!M75)/'NORMAL OPTION CALLS'!G75%</f>
        <v>57.142857142857139</v>
      </c>
    </row>
    <row r="76" spans="1:15" s="153" customFormat="1">
      <c r="A76" s="77">
        <v>16</v>
      </c>
      <c r="B76" s="78">
        <v>43426</v>
      </c>
      <c r="C76" s="79">
        <v>2040</v>
      </c>
      <c r="D76" s="77" t="s">
        <v>21</v>
      </c>
      <c r="E76" s="77" t="s">
        <v>22</v>
      </c>
      <c r="F76" s="77" t="s">
        <v>60</v>
      </c>
      <c r="G76" s="77">
        <v>15</v>
      </c>
      <c r="H76" s="77">
        <v>2</v>
      </c>
      <c r="I76" s="77">
        <v>30</v>
      </c>
      <c r="J76" s="77">
        <v>45</v>
      </c>
      <c r="K76" s="77">
        <v>60</v>
      </c>
      <c r="L76" s="77">
        <v>30</v>
      </c>
      <c r="M76" s="77">
        <v>250</v>
      </c>
      <c r="N76" s="80">
        <f>IF('NORMAL OPTION CALLS'!E76="BUY",('NORMAL OPTION CALLS'!L76-'NORMAL OPTION CALLS'!G76)*('NORMAL OPTION CALLS'!M76),('NORMAL OPTION CALLS'!G76-'NORMAL OPTION CALLS'!L76)*('NORMAL OPTION CALLS'!M76))</f>
        <v>3750</v>
      </c>
      <c r="O76" s="81">
        <f>'NORMAL OPTION CALLS'!N76/('NORMAL OPTION CALLS'!M76)/'NORMAL OPTION CALLS'!G76%</f>
        <v>100</v>
      </c>
    </row>
    <row r="77" spans="1:15" s="153" customFormat="1">
      <c r="A77" s="77">
        <v>17</v>
      </c>
      <c r="B77" s="78">
        <v>43425</v>
      </c>
      <c r="C77" s="79">
        <v>960</v>
      </c>
      <c r="D77" s="77" t="s">
        <v>47</v>
      </c>
      <c r="E77" s="77" t="s">
        <v>22</v>
      </c>
      <c r="F77" s="77" t="s">
        <v>211</v>
      </c>
      <c r="G77" s="77">
        <v>13.5</v>
      </c>
      <c r="H77" s="77">
        <v>3</v>
      </c>
      <c r="I77" s="77">
        <v>21</v>
      </c>
      <c r="J77" s="77">
        <v>29</v>
      </c>
      <c r="K77" s="77">
        <v>37</v>
      </c>
      <c r="L77" s="77">
        <v>20</v>
      </c>
      <c r="M77" s="77">
        <v>550</v>
      </c>
      <c r="N77" s="80">
        <f>IF('NORMAL OPTION CALLS'!E77="BUY",('NORMAL OPTION CALLS'!L77-'NORMAL OPTION CALLS'!G77)*('NORMAL OPTION CALLS'!M77),('NORMAL OPTION CALLS'!G77-'NORMAL OPTION CALLS'!L77)*('NORMAL OPTION CALLS'!M77))</f>
        <v>3575</v>
      </c>
      <c r="O77" s="81">
        <f>'NORMAL OPTION CALLS'!N77/('NORMAL OPTION CALLS'!M77)/'NORMAL OPTION CALLS'!G77%</f>
        <v>48.148148148148145</v>
      </c>
    </row>
    <row r="78" spans="1:15" s="153" customFormat="1">
      <c r="A78" s="77">
        <v>18</v>
      </c>
      <c r="B78" s="78">
        <v>43425</v>
      </c>
      <c r="C78" s="79">
        <v>110</v>
      </c>
      <c r="D78" s="77" t="s">
        <v>21</v>
      </c>
      <c r="E78" s="77" t="s">
        <v>22</v>
      </c>
      <c r="F78" s="77" t="s">
        <v>25</v>
      </c>
      <c r="G78" s="77">
        <v>3</v>
      </c>
      <c r="H78" s="77">
        <v>1</v>
      </c>
      <c r="I78" s="77">
        <v>4</v>
      </c>
      <c r="J78" s="77">
        <v>5</v>
      </c>
      <c r="K78" s="77">
        <v>6</v>
      </c>
      <c r="L78" s="77">
        <v>4</v>
      </c>
      <c r="M78" s="77">
        <v>4000</v>
      </c>
      <c r="N78" s="80">
        <f>IF('NORMAL OPTION CALLS'!E78="BUY",('NORMAL OPTION CALLS'!L78-'NORMAL OPTION CALLS'!G78)*('NORMAL OPTION CALLS'!M78),('NORMAL OPTION CALLS'!G78-'NORMAL OPTION CALLS'!L78)*('NORMAL OPTION CALLS'!M78))</f>
        <v>4000</v>
      </c>
      <c r="O78" s="81">
        <f>'NORMAL OPTION CALLS'!N78/('NORMAL OPTION CALLS'!M78)/'NORMAL OPTION CALLS'!G78%</f>
        <v>33.333333333333336</v>
      </c>
    </row>
    <row r="79" spans="1:15" s="153" customFormat="1">
      <c r="A79" s="77">
        <v>19</v>
      </c>
      <c r="B79" s="78">
        <v>43425</v>
      </c>
      <c r="C79" s="79">
        <v>360</v>
      </c>
      <c r="D79" s="77" t="s">
        <v>21</v>
      </c>
      <c r="E79" s="77" t="s">
        <v>22</v>
      </c>
      <c r="F79" s="77" t="s">
        <v>335</v>
      </c>
      <c r="G79" s="77">
        <v>5.5</v>
      </c>
      <c r="H79" s="77">
        <v>2.5</v>
      </c>
      <c r="I79" s="77">
        <v>7.5</v>
      </c>
      <c r="J79" s="77">
        <v>9.5</v>
      </c>
      <c r="K79" s="77">
        <v>11.5</v>
      </c>
      <c r="L79" s="77">
        <v>7.5</v>
      </c>
      <c r="M79" s="77">
        <v>2500</v>
      </c>
      <c r="N79" s="80">
        <f>IF('NORMAL OPTION CALLS'!E79="BUY",('NORMAL OPTION CALLS'!L79-'NORMAL OPTION CALLS'!G79)*('NORMAL OPTION CALLS'!M79),('NORMAL OPTION CALLS'!G79-'NORMAL OPTION CALLS'!L79)*('NORMAL OPTION CALLS'!M79))</f>
        <v>5000</v>
      </c>
      <c r="O79" s="81">
        <f>'NORMAL OPTION CALLS'!N79/('NORMAL OPTION CALLS'!M79)/'NORMAL OPTION CALLS'!G79%</f>
        <v>36.363636363636367</v>
      </c>
    </row>
    <row r="80" spans="1:15" s="153" customFormat="1">
      <c r="A80" s="77">
        <v>20</v>
      </c>
      <c r="B80" s="78">
        <v>43424</v>
      </c>
      <c r="C80" s="79">
        <v>105</v>
      </c>
      <c r="D80" s="77" t="s">
        <v>21</v>
      </c>
      <c r="E80" s="77" t="s">
        <v>22</v>
      </c>
      <c r="F80" s="77" t="s">
        <v>59</v>
      </c>
      <c r="G80" s="77">
        <v>2.7</v>
      </c>
      <c r="H80" s="77">
        <v>1.5</v>
      </c>
      <c r="I80" s="77">
        <v>3.3</v>
      </c>
      <c r="J80" s="77">
        <v>3.9</v>
      </c>
      <c r="K80" s="77">
        <v>4.5</v>
      </c>
      <c r="L80" s="77">
        <v>1.5</v>
      </c>
      <c r="M80" s="77">
        <v>6000</v>
      </c>
      <c r="N80" s="80">
        <f>IF('NORMAL OPTION CALLS'!E80="BUY",('NORMAL OPTION CALLS'!L80-'NORMAL OPTION CALLS'!G80)*('NORMAL OPTION CALLS'!M80),('NORMAL OPTION CALLS'!G80-'NORMAL OPTION CALLS'!L80)*('NORMAL OPTION CALLS'!M80))</f>
        <v>-7200.0000000000009</v>
      </c>
      <c r="O80" s="81">
        <f>'NORMAL OPTION CALLS'!N80/('NORMAL OPTION CALLS'!M80)/'NORMAL OPTION CALLS'!G80%</f>
        <v>-44.444444444444443</v>
      </c>
    </row>
    <row r="81" spans="1:17" s="153" customFormat="1">
      <c r="A81" s="77">
        <v>21</v>
      </c>
      <c r="B81" s="78">
        <v>43424</v>
      </c>
      <c r="C81" s="79">
        <v>155</v>
      </c>
      <c r="D81" s="77" t="s">
        <v>21</v>
      </c>
      <c r="E81" s="77" t="s">
        <v>22</v>
      </c>
      <c r="F81" s="77" t="s">
        <v>90</v>
      </c>
      <c r="G81" s="77">
        <v>5</v>
      </c>
      <c r="H81" s="77">
        <v>2</v>
      </c>
      <c r="I81" s="77">
        <v>6.5</v>
      </c>
      <c r="J81" s="77">
        <v>8</v>
      </c>
      <c r="K81" s="77">
        <v>9.5</v>
      </c>
      <c r="L81" s="77">
        <v>2</v>
      </c>
      <c r="M81" s="77">
        <v>2450</v>
      </c>
      <c r="N81" s="80">
        <f>IF('NORMAL OPTION CALLS'!E81="BUY",('NORMAL OPTION CALLS'!L81-'NORMAL OPTION CALLS'!G81)*('NORMAL OPTION CALLS'!M81),('NORMAL OPTION CALLS'!G81-'NORMAL OPTION CALLS'!L81)*('NORMAL OPTION CALLS'!M81))</f>
        <v>-7350</v>
      </c>
      <c r="O81" s="81">
        <f>'NORMAL OPTION CALLS'!N81/('NORMAL OPTION CALLS'!M81)/'NORMAL OPTION CALLS'!G81%</f>
        <v>-60</v>
      </c>
    </row>
    <row r="82" spans="1:17" s="153" customFormat="1">
      <c r="A82" s="77">
        <v>22</v>
      </c>
      <c r="B82" s="78">
        <v>43423</v>
      </c>
      <c r="C82" s="79">
        <v>1160</v>
      </c>
      <c r="D82" s="77" t="s">
        <v>21</v>
      </c>
      <c r="E82" s="77" t="s">
        <v>22</v>
      </c>
      <c r="F82" s="77" t="s">
        <v>225</v>
      </c>
      <c r="G82" s="77">
        <v>15</v>
      </c>
      <c r="H82" s="77">
        <v>4</v>
      </c>
      <c r="I82" s="77">
        <v>23</v>
      </c>
      <c r="J82" s="77">
        <v>31</v>
      </c>
      <c r="K82" s="77">
        <v>39</v>
      </c>
      <c r="L82" s="77">
        <v>23</v>
      </c>
      <c r="M82" s="77">
        <v>1000</v>
      </c>
      <c r="N82" s="80">
        <f>IF('NORMAL OPTION CALLS'!E82="BUY",('NORMAL OPTION CALLS'!L82-'NORMAL OPTION CALLS'!G82)*('NORMAL OPTION CALLS'!M82),('NORMAL OPTION CALLS'!G82-'NORMAL OPTION CALLS'!L82)*('NORMAL OPTION CALLS'!M82))</f>
        <v>8000</v>
      </c>
      <c r="O82" s="81">
        <f>'NORMAL OPTION CALLS'!N82/('NORMAL OPTION CALLS'!M82)/'NORMAL OPTION CALLS'!G82%</f>
        <v>53.333333333333336</v>
      </c>
    </row>
    <row r="83" spans="1:17" s="153" customFormat="1">
      <c r="A83" s="77">
        <v>23</v>
      </c>
      <c r="B83" s="78">
        <v>43423</v>
      </c>
      <c r="C83" s="79">
        <v>210</v>
      </c>
      <c r="D83" s="77" t="s">
        <v>21</v>
      </c>
      <c r="E83" s="77" t="s">
        <v>22</v>
      </c>
      <c r="F83" s="77" t="s">
        <v>74</v>
      </c>
      <c r="G83" s="77">
        <v>6</v>
      </c>
      <c r="H83" s="77">
        <v>2</v>
      </c>
      <c r="I83" s="77">
        <v>8.5</v>
      </c>
      <c r="J83" s="77">
        <v>11</v>
      </c>
      <c r="K83" s="77">
        <v>13.5</v>
      </c>
      <c r="L83" s="77">
        <v>2</v>
      </c>
      <c r="M83" s="77">
        <v>1750</v>
      </c>
      <c r="N83" s="80">
        <f>IF('NORMAL OPTION CALLS'!E83="BUY",('NORMAL OPTION CALLS'!L83-'NORMAL OPTION CALLS'!G83)*('NORMAL OPTION CALLS'!M83),('NORMAL OPTION CALLS'!G83-'NORMAL OPTION CALLS'!L83)*('NORMAL OPTION CALLS'!M83))</f>
        <v>-7000</v>
      </c>
      <c r="O83" s="81">
        <f>'NORMAL OPTION CALLS'!N83/('NORMAL OPTION CALLS'!M83)/'NORMAL OPTION CALLS'!G83%</f>
        <v>-66.666666666666671</v>
      </c>
    </row>
    <row r="84" spans="1:17" s="153" customFormat="1">
      <c r="A84" s="77">
        <v>24</v>
      </c>
      <c r="B84" s="78">
        <v>43420</v>
      </c>
      <c r="C84" s="79">
        <v>1120</v>
      </c>
      <c r="D84" s="77" t="s">
        <v>21</v>
      </c>
      <c r="E84" s="77" t="s">
        <v>22</v>
      </c>
      <c r="F84" s="77" t="s">
        <v>225</v>
      </c>
      <c r="G84" s="77">
        <v>25</v>
      </c>
      <c r="H84" s="77">
        <v>11</v>
      </c>
      <c r="I84" s="77">
        <v>33</v>
      </c>
      <c r="J84" s="77">
        <v>41</v>
      </c>
      <c r="K84" s="77">
        <v>49</v>
      </c>
      <c r="L84" s="77">
        <v>49</v>
      </c>
      <c r="M84" s="77">
        <v>550</v>
      </c>
      <c r="N84" s="80">
        <f>IF('NORMAL OPTION CALLS'!E84="BUY",('NORMAL OPTION CALLS'!L84-'NORMAL OPTION CALLS'!G84)*('NORMAL OPTION CALLS'!M84),('NORMAL OPTION CALLS'!G84-'NORMAL OPTION CALLS'!L84)*('NORMAL OPTION CALLS'!M84))</f>
        <v>13200</v>
      </c>
      <c r="O84" s="81">
        <f>'NORMAL OPTION CALLS'!N84/('NORMAL OPTION CALLS'!M84)/'NORMAL OPTION CALLS'!G84%</f>
        <v>96</v>
      </c>
    </row>
    <row r="85" spans="1:17" s="153" customFormat="1">
      <c r="A85" s="77">
        <v>25</v>
      </c>
      <c r="B85" s="78">
        <v>43420</v>
      </c>
      <c r="C85" s="79">
        <v>370</v>
      </c>
      <c r="D85" s="77" t="s">
        <v>21</v>
      </c>
      <c r="E85" s="77" t="s">
        <v>22</v>
      </c>
      <c r="F85" s="77" t="s">
        <v>91</v>
      </c>
      <c r="G85" s="77">
        <v>10</v>
      </c>
      <c r="H85" s="77">
        <v>7</v>
      </c>
      <c r="I85" s="77">
        <v>11.5</v>
      </c>
      <c r="J85" s="77">
        <v>13</v>
      </c>
      <c r="K85" s="77">
        <v>14.5</v>
      </c>
      <c r="L85" s="77">
        <v>7</v>
      </c>
      <c r="M85" s="77">
        <v>2750</v>
      </c>
      <c r="N85" s="80">
        <f>IF('NORMAL OPTION CALLS'!E85="BUY",('NORMAL OPTION CALLS'!L85-'NORMAL OPTION CALLS'!G85)*('NORMAL OPTION CALLS'!M85),('NORMAL OPTION CALLS'!G85-'NORMAL OPTION CALLS'!L85)*('NORMAL OPTION CALLS'!M85))</f>
        <v>-8250</v>
      </c>
      <c r="O85" s="81">
        <f>'NORMAL OPTION CALLS'!N85/('NORMAL OPTION CALLS'!M85)/'NORMAL OPTION CALLS'!G85%</f>
        <v>-30</v>
      </c>
    </row>
    <row r="86" spans="1:17" s="153" customFormat="1">
      <c r="A86" s="77">
        <v>26</v>
      </c>
      <c r="B86" s="78">
        <v>43420</v>
      </c>
      <c r="C86" s="79">
        <v>40</v>
      </c>
      <c r="D86" s="77" t="s">
        <v>21</v>
      </c>
      <c r="E86" s="77" t="s">
        <v>22</v>
      </c>
      <c r="F86" s="77" t="s">
        <v>334</v>
      </c>
      <c r="G86" s="77">
        <v>2</v>
      </c>
      <c r="H86" s="77">
        <v>1</v>
      </c>
      <c r="I86" s="77">
        <v>2.5</v>
      </c>
      <c r="J86" s="77">
        <v>3</v>
      </c>
      <c r="K86" s="77">
        <v>3.5</v>
      </c>
      <c r="L86" s="77">
        <v>3</v>
      </c>
      <c r="M86" s="77">
        <v>7000</v>
      </c>
      <c r="N86" s="80">
        <f>IF('NORMAL OPTION CALLS'!E86="BUY",('NORMAL OPTION CALLS'!L86-'NORMAL OPTION CALLS'!G86)*('NORMAL OPTION CALLS'!M86),('NORMAL OPTION CALLS'!G86-'NORMAL OPTION CALLS'!L86)*('NORMAL OPTION CALLS'!M86))</f>
        <v>7000</v>
      </c>
      <c r="O86" s="81">
        <f>'NORMAL OPTION CALLS'!N86/('NORMAL OPTION CALLS'!M86)/'NORMAL OPTION CALLS'!G86%</f>
        <v>50</v>
      </c>
    </row>
    <row r="87" spans="1:17" s="153" customFormat="1">
      <c r="A87" s="77">
        <v>27</v>
      </c>
      <c r="B87" s="78">
        <v>43419</v>
      </c>
      <c r="C87" s="79">
        <v>105</v>
      </c>
      <c r="D87" s="77" t="s">
        <v>47</v>
      </c>
      <c r="E87" s="77" t="s">
        <v>22</v>
      </c>
      <c r="F87" s="77" t="s">
        <v>25</v>
      </c>
      <c r="G87" s="77">
        <v>3.8</v>
      </c>
      <c r="H87" s="77">
        <v>2.2000000000000002</v>
      </c>
      <c r="I87" s="77">
        <v>4.5999999999999996</v>
      </c>
      <c r="J87" s="77">
        <v>5.4</v>
      </c>
      <c r="K87" s="77">
        <v>6.2</v>
      </c>
      <c r="L87" s="77">
        <v>2.2000000000000002</v>
      </c>
      <c r="M87" s="77">
        <v>4000</v>
      </c>
      <c r="N87" s="80">
        <f>IF('NORMAL OPTION CALLS'!E87="BUY",('NORMAL OPTION CALLS'!L87-'NORMAL OPTION CALLS'!G87)*('NORMAL OPTION CALLS'!M87),('NORMAL OPTION CALLS'!G87-'NORMAL OPTION CALLS'!L87)*('NORMAL OPTION CALLS'!M87))</f>
        <v>-6399.9999999999982</v>
      </c>
      <c r="O87" s="81">
        <f>'NORMAL OPTION CALLS'!N87/('NORMAL OPTION CALLS'!M87)/'NORMAL OPTION CALLS'!G87%</f>
        <v>-42.105263157894726</v>
      </c>
    </row>
    <row r="88" spans="1:17" s="153" customFormat="1">
      <c r="A88" s="77">
        <v>28</v>
      </c>
      <c r="B88" s="78">
        <v>43419</v>
      </c>
      <c r="C88" s="79">
        <v>85</v>
      </c>
      <c r="D88" s="77" t="s">
        <v>21</v>
      </c>
      <c r="E88" s="77" t="s">
        <v>22</v>
      </c>
      <c r="F88" s="77" t="s">
        <v>180</v>
      </c>
      <c r="G88" s="77">
        <v>3</v>
      </c>
      <c r="H88" s="77">
        <v>1.6</v>
      </c>
      <c r="I88" s="77">
        <v>3.7</v>
      </c>
      <c r="J88" s="77">
        <v>4.4000000000000004</v>
      </c>
      <c r="K88" s="77">
        <v>5</v>
      </c>
      <c r="L88" s="77">
        <v>5</v>
      </c>
      <c r="M88" s="77">
        <v>6000</v>
      </c>
      <c r="N88" s="80">
        <f>IF('NORMAL OPTION CALLS'!E88="BUY",('NORMAL OPTION CALLS'!L88-'NORMAL OPTION CALLS'!G88)*('NORMAL OPTION CALLS'!M88),('NORMAL OPTION CALLS'!G88-'NORMAL OPTION CALLS'!L88)*('NORMAL OPTION CALLS'!M88))</f>
        <v>12000</v>
      </c>
      <c r="O88" s="81">
        <f>'NORMAL OPTION CALLS'!N88/('NORMAL OPTION CALLS'!M88)/'NORMAL OPTION CALLS'!G88%</f>
        <v>66.666666666666671</v>
      </c>
    </row>
    <row r="89" spans="1:17" s="153" customFormat="1">
      <c r="A89" s="77">
        <v>29</v>
      </c>
      <c r="B89" s="78">
        <v>43419</v>
      </c>
      <c r="C89" s="79">
        <v>110</v>
      </c>
      <c r="D89" s="77" t="s">
        <v>21</v>
      </c>
      <c r="E89" s="77" t="s">
        <v>22</v>
      </c>
      <c r="F89" s="77" t="s">
        <v>59</v>
      </c>
      <c r="G89" s="77">
        <v>2</v>
      </c>
      <c r="H89" s="77">
        <v>0.9</v>
      </c>
      <c r="I89" s="77">
        <v>2.6</v>
      </c>
      <c r="J89" s="77">
        <v>3.2</v>
      </c>
      <c r="K89" s="77">
        <v>3.8</v>
      </c>
      <c r="L89" s="77">
        <v>2.6</v>
      </c>
      <c r="M89" s="77">
        <v>6000</v>
      </c>
      <c r="N89" s="80">
        <f>IF('NORMAL OPTION CALLS'!E89="BUY",('NORMAL OPTION CALLS'!L89-'NORMAL OPTION CALLS'!G89)*('NORMAL OPTION CALLS'!M89),('NORMAL OPTION CALLS'!G89-'NORMAL OPTION CALLS'!L89)*('NORMAL OPTION CALLS'!M89))</f>
        <v>3600.0000000000005</v>
      </c>
      <c r="O89" s="81">
        <f>'NORMAL OPTION CALLS'!N89/('NORMAL OPTION CALLS'!M89)/'NORMAL OPTION CALLS'!G89%</f>
        <v>30.000000000000004</v>
      </c>
    </row>
    <row r="90" spans="1:17" s="153" customFormat="1">
      <c r="A90" s="77">
        <v>30</v>
      </c>
      <c r="B90" s="78">
        <v>43418</v>
      </c>
      <c r="C90" s="79">
        <v>105</v>
      </c>
      <c r="D90" s="77" t="s">
        <v>21</v>
      </c>
      <c r="E90" s="77" t="s">
        <v>22</v>
      </c>
      <c r="F90" s="77" t="s">
        <v>59</v>
      </c>
      <c r="G90" s="77">
        <v>3.1</v>
      </c>
      <c r="H90" s="77">
        <v>1.9</v>
      </c>
      <c r="I90" s="77">
        <v>3.7</v>
      </c>
      <c r="J90" s="77">
        <v>4.3</v>
      </c>
      <c r="K90" s="77">
        <v>5</v>
      </c>
      <c r="L90" s="77">
        <v>4.3</v>
      </c>
      <c r="M90" s="77">
        <v>6000</v>
      </c>
      <c r="N90" s="80">
        <f>IF('NORMAL OPTION CALLS'!E90="BUY",('NORMAL OPTION CALLS'!L90-'NORMAL OPTION CALLS'!G90)*('NORMAL OPTION CALLS'!M90),('NORMAL OPTION CALLS'!G90-'NORMAL OPTION CALLS'!L90)*('NORMAL OPTION CALLS'!M90))</f>
        <v>7199.9999999999982</v>
      </c>
      <c r="O90" s="81">
        <f>'NORMAL OPTION CALLS'!N90/('NORMAL OPTION CALLS'!M90)/'NORMAL OPTION CALLS'!G90%</f>
        <v>38.709677419354833</v>
      </c>
      <c r="P90" s="76"/>
    </row>
    <row r="91" spans="1:17">
      <c r="A91" s="77">
        <v>31</v>
      </c>
      <c r="B91" s="78">
        <v>43418</v>
      </c>
      <c r="C91" s="79">
        <v>450</v>
      </c>
      <c r="D91" s="77" t="s">
        <v>21</v>
      </c>
      <c r="E91" s="77" t="s">
        <v>22</v>
      </c>
      <c r="F91" s="77" t="s">
        <v>77</v>
      </c>
      <c r="G91" s="77">
        <v>10.5</v>
      </c>
      <c r="H91" s="77">
        <v>5</v>
      </c>
      <c r="I91" s="77">
        <v>14</v>
      </c>
      <c r="J91" s="77">
        <v>17</v>
      </c>
      <c r="K91" s="77">
        <v>20</v>
      </c>
      <c r="L91" s="77">
        <v>14</v>
      </c>
      <c r="M91" s="77">
        <v>1100</v>
      </c>
      <c r="N91" s="80">
        <f>IF('NORMAL OPTION CALLS'!E91="BUY",('NORMAL OPTION CALLS'!L91-'NORMAL OPTION CALLS'!G91)*('NORMAL OPTION CALLS'!M91),('NORMAL OPTION CALLS'!G91-'NORMAL OPTION CALLS'!L91)*('NORMAL OPTION CALLS'!M91))</f>
        <v>3850</v>
      </c>
      <c r="O91" s="81">
        <f>'NORMAL OPTION CALLS'!N91/('NORMAL OPTION CALLS'!M91)/'NORMAL OPTION CALLS'!G91%</f>
        <v>33.333333333333336</v>
      </c>
    </row>
    <row r="92" spans="1:17">
      <c r="A92" s="77">
        <v>32</v>
      </c>
      <c r="B92" s="78">
        <v>43418</v>
      </c>
      <c r="C92" s="79">
        <v>530</v>
      </c>
      <c r="D92" s="77" t="s">
        <v>47</v>
      </c>
      <c r="E92" s="77" t="s">
        <v>22</v>
      </c>
      <c r="F92" s="77" t="s">
        <v>236</v>
      </c>
      <c r="G92" s="77">
        <v>13.5</v>
      </c>
      <c r="H92" s="77">
        <v>7.5</v>
      </c>
      <c r="I92" s="77">
        <v>17</v>
      </c>
      <c r="J92" s="77">
        <v>20</v>
      </c>
      <c r="K92" s="77">
        <v>23</v>
      </c>
      <c r="L92" s="77">
        <v>20</v>
      </c>
      <c r="M92" s="77">
        <v>1100</v>
      </c>
      <c r="N92" s="80">
        <f>IF('NORMAL OPTION CALLS'!E92="BUY",('NORMAL OPTION CALLS'!L92-'NORMAL OPTION CALLS'!G92)*('NORMAL OPTION CALLS'!M92),('NORMAL OPTION CALLS'!G92-'NORMAL OPTION CALLS'!L92)*('NORMAL OPTION CALLS'!M92))</f>
        <v>7150</v>
      </c>
      <c r="O92" s="81">
        <f>'NORMAL OPTION CALLS'!N92/('NORMAL OPTION CALLS'!M92)/'NORMAL OPTION CALLS'!G92%</f>
        <v>48.148148148148145</v>
      </c>
      <c r="Q92" s="153"/>
    </row>
    <row r="93" spans="1:17">
      <c r="A93" s="77">
        <v>33</v>
      </c>
      <c r="B93" s="78">
        <v>43417</v>
      </c>
      <c r="C93" s="79">
        <v>1180</v>
      </c>
      <c r="D93" s="77" t="s">
        <v>21</v>
      </c>
      <c r="E93" s="77" t="s">
        <v>22</v>
      </c>
      <c r="F93" s="77" t="s">
        <v>224</v>
      </c>
      <c r="G93" s="77">
        <v>20</v>
      </c>
      <c r="H93" s="77">
        <v>10</v>
      </c>
      <c r="I93" s="77">
        <v>25</v>
      </c>
      <c r="J93" s="77">
        <v>30</v>
      </c>
      <c r="K93" s="77">
        <v>35</v>
      </c>
      <c r="L93" s="77">
        <v>10</v>
      </c>
      <c r="M93" s="77">
        <v>800</v>
      </c>
      <c r="N93" s="80">
        <f>IF('NORMAL OPTION CALLS'!E93="BUY",('NORMAL OPTION CALLS'!L93-'NORMAL OPTION CALLS'!G93)*('NORMAL OPTION CALLS'!M93),('NORMAL OPTION CALLS'!G93-'NORMAL OPTION CALLS'!L93)*('NORMAL OPTION CALLS'!M93))</f>
        <v>-8000</v>
      </c>
      <c r="O93" s="81">
        <f>'NORMAL OPTION CALLS'!N93/('NORMAL OPTION CALLS'!M93)/'NORMAL OPTION CALLS'!G93%</f>
        <v>-50</v>
      </c>
    </row>
    <row r="94" spans="1:17">
      <c r="A94" s="77">
        <v>34</v>
      </c>
      <c r="B94" s="78">
        <v>43417</v>
      </c>
      <c r="C94" s="79">
        <v>590</v>
      </c>
      <c r="D94" s="77" t="s">
        <v>21</v>
      </c>
      <c r="E94" s="77" t="s">
        <v>22</v>
      </c>
      <c r="F94" s="77" t="s">
        <v>99</v>
      </c>
      <c r="G94" s="77">
        <v>19</v>
      </c>
      <c r="H94" s="77">
        <v>11</v>
      </c>
      <c r="I94" s="77">
        <v>23</v>
      </c>
      <c r="J94" s="77">
        <v>27</v>
      </c>
      <c r="K94" s="77">
        <v>31</v>
      </c>
      <c r="L94" s="77">
        <v>31</v>
      </c>
      <c r="M94" s="77">
        <v>1061</v>
      </c>
      <c r="N94" s="80">
        <f>IF('NORMAL OPTION CALLS'!E94="BUY",('NORMAL OPTION CALLS'!L94-'NORMAL OPTION CALLS'!G94)*('NORMAL OPTION CALLS'!M94),('NORMAL OPTION CALLS'!G94-'NORMAL OPTION CALLS'!L94)*('NORMAL OPTION CALLS'!M94))</f>
        <v>12732</v>
      </c>
      <c r="O94" s="81">
        <f>'NORMAL OPTION CALLS'!N94/('NORMAL OPTION CALLS'!M94)/'NORMAL OPTION CALLS'!G94%</f>
        <v>63.157894736842103</v>
      </c>
    </row>
    <row r="95" spans="1:17">
      <c r="A95" s="77">
        <v>35</v>
      </c>
      <c r="B95" s="78">
        <v>43413</v>
      </c>
      <c r="C95" s="79">
        <v>820</v>
      </c>
      <c r="D95" s="77" t="s">
        <v>21</v>
      </c>
      <c r="E95" s="77" t="s">
        <v>22</v>
      </c>
      <c r="F95" s="77" t="s">
        <v>182</v>
      </c>
      <c r="G95" s="77">
        <v>30</v>
      </c>
      <c r="H95" s="77">
        <v>22</v>
      </c>
      <c r="I95" s="77">
        <v>34</v>
      </c>
      <c r="J95" s="77">
        <v>38</v>
      </c>
      <c r="K95" s="77">
        <v>42</v>
      </c>
      <c r="L95" s="77">
        <v>22</v>
      </c>
      <c r="M95" s="77">
        <v>1000</v>
      </c>
      <c r="N95" s="80">
        <f>IF('NORMAL OPTION CALLS'!E95="BUY",('NORMAL OPTION CALLS'!L95-'NORMAL OPTION CALLS'!G95)*('NORMAL OPTION CALLS'!M95),('NORMAL OPTION CALLS'!G95-'NORMAL OPTION CALLS'!L95)*('NORMAL OPTION CALLS'!M95))</f>
        <v>-8000</v>
      </c>
      <c r="O95" s="81">
        <f>'NORMAL OPTION CALLS'!N95/('NORMAL OPTION CALLS'!M95)/'NORMAL OPTION CALLS'!G95%</f>
        <v>-26.666666666666668</v>
      </c>
    </row>
    <row r="96" spans="1:17">
      <c r="A96" s="77">
        <v>36</v>
      </c>
      <c r="B96" s="78">
        <v>43413</v>
      </c>
      <c r="C96" s="79">
        <v>600</v>
      </c>
      <c r="D96" s="77" t="s">
        <v>21</v>
      </c>
      <c r="E96" s="77" t="s">
        <v>22</v>
      </c>
      <c r="F96" s="77" t="s">
        <v>161</v>
      </c>
      <c r="G96" s="77">
        <v>20</v>
      </c>
      <c r="H96" s="77">
        <v>13</v>
      </c>
      <c r="I96" s="77">
        <v>23.5</v>
      </c>
      <c r="J96" s="77">
        <v>27</v>
      </c>
      <c r="K96" s="77">
        <v>30</v>
      </c>
      <c r="L96" s="77">
        <v>23</v>
      </c>
      <c r="M96" s="77">
        <v>1100</v>
      </c>
      <c r="N96" s="80">
        <f>IF('NORMAL OPTION CALLS'!E96="BUY",('NORMAL OPTION CALLS'!L96-'NORMAL OPTION CALLS'!G96)*('NORMAL OPTION CALLS'!M96),('NORMAL OPTION CALLS'!G96-'NORMAL OPTION CALLS'!L96)*('NORMAL OPTION CALLS'!M96))</f>
        <v>3300</v>
      </c>
      <c r="O96" s="81">
        <f>'NORMAL OPTION CALLS'!N96/('NORMAL OPTION CALLS'!M96)/'NORMAL OPTION CALLS'!G96%</f>
        <v>15</v>
      </c>
    </row>
    <row r="97" spans="1:15">
      <c r="A97" s="77">
        <v>37</v>
      </c>
      <c r="B97" s="78">
        <v>43413</v>
      </c>
      <c r="C97" s="79">
        <v>230</v>
      </c>
      <c r="D97" s="77" t="s">
        <v>21</v>
      </c>
      <c r="E97" s="77" t="s">
        <v>22</v>
      </c>
      <c r="F97" s="77" t="s">
        <v>55</v>
      </c>
      <c r="G97" s="77">
        <v>11</v>
      </c>
      <c r="H97" s="77">
        <v>6.5</v>
      </c>
      <c r="I97" s="77">
        <v>13.5</v>
      </c>
      <c r="J97" s="77">
        <v>16</v>
      </c>
      <c r="K97" s="77">
        <v>18.5</v>
      </c>
      <c r="L97" s="77">
        <v>6.5</v>
      </c>
      <c r="M97" s="77">
        <v>1750</v>
      </c>
      <c r="N97" s="80">
        <f>IF('NORMAL OPTION CALLS'!E97="BUY",('NORMAL OPTION CALLS'!L97-'NORMAL OPTION CALLS'!G97)*('NORMAL OPTION CALLS'!M97),('NORMAL OPTION CALLS'!G97-'NORMAL OPTION CALLS'!L97)*('NORMAL OPTION CALLS'!M97))</f>
        <v>-7875</v>
      </c>
      <c r="O97" s="81">
        <f>'NORMAL OPTION CALLS'!N97/('NORMAL OPTION CALLS'!M97)/'NORMAL OPTION CALLS'!G97%</f>
        <v>-40.909090909090907</v>
      </c>
    </row>
    <row r="98" spans="1:15">
      <c r="A98" s="77">
        <v>38</v>
      </c>
      <c r="B98" s="78">
        <v>43410</v>
      </c>
      <c r="C98" s="79">
        <v>660</v>
      </c>
      <c r="D98" s="77" t="s">
        <v>21</v>
      </c>
      <c r="E98" s="77" t="s">
        <v>22</v>
      </c>
      <c r="F98" s="77" t="s">
        <v>302</v>
      </c>
      <c r="G98" s="77">
        <v>22</v>
      </c>
      <c r="H98" s="77">
        <v>16</v>
      </c>
      <c r="I98" s="77">
        <v>25.5</v>
      </c>
      <c r="J98" s="77">
        <v>29</v>
      </c>
      <c r="K98" s="77">
        <v>32.5</v>
      </c>
      <c r="L98" s="77">
        <v>25.5</v>
      </c>
      <c r="M98" s="77">
        <v>1000</v>
      </c>
      <c r="N98" s="80">
        <f>IF('NORMAL OPTION CALLS'!E98="BUY",('NORMAL OPTION CALLS'!L98-'NORMAL OPTION CALLS'!G98)*('NORMAL OPTION CALLS'!M98),('NORMAL OPTION CALLS'!G98-'NORMAL OPTION CALLS'!L98)*('NORMAL OPTION CALLS'!M98))</f>
        <v>3500</v>
      </c>
      <c r="O98" s="81">
        <f>'NORMAL OPTION CALLS'!N98/('NORMAL OPTION CALLS'!M98)/'NORMAL OPTION CALLS'!G98%</f>
        <v>15.909090909090908</v>
      </c>
    </row>
    <row r="99" spans="1:15">
      <c r="A99" s="77">
        <v>39</v>
      </c>
      <c r="B99" s="78">
        <v>43410</v>
      </c>
      <c r="C99" s="79">
        <v>120</v>
      </c>
      <c r="D99" s="77" t="s">
        <v>21</v>
      </c>
      <c r="E99" s="77" t="s">
        <v>22</v>
      </c>
      <c r="F99" s="77" t="s">
        <v>64</v>
      </c>
      <c r="G99" s="77">
        <v>4</v>
      </c>
      <c r="H99" s="77">
        <v>2.8</v>
      </c>
      <c r="I99" s="77">
        <v>4.5999999999999996</v>
      </c>
      <c r="J99" s="77">
        <v>5.0999999999999996</v>
      </c>
      <c r="K99" s="77">
        <v>5.7</v>
      </c>
      <c r="L99" s="77">
        <v>5.7</v>
      </c>
      <c r="M99" s="77">
        <v>6000</v>
      </c>
      <c r="N99" s="80">
        <f>IF('NORMAL OPTION CALLS'!E99="BUY",('NORMAL OPTION CALLS'!L99-'NORMAL OPTION CALLS'!G99)*('NORMAL OPTION CALLS'!M99),('NORMAL OPTION CALLS'!G99-'NORMAL OPTION CALLS'!L99)*('NORMAL OPTION CALLS'!M99))</f>
        <v>10200.000000000002</v>
      </c>
      <c r="O99" s="81">
        <f>'NORMAL OPTION CALLS'!N99/('NORMAL OPTION CALLS'!M99)/'NORMAL OPTION CALLS'!G99%</f>
        <v>42.500000000000007</v>
      </c>
    </row>
    <row r="100" spans="1:15">
      <c r="A100" s="77">
        <v>40</v>
      </c>
      <c r="B100" s="78">
        <v>43409</v>
      </c>
      <c r="C100" s="79">
        <v>40</v>
      </c>
      <c r="D100" s="77" t="s">
        <v>21</v>
      </c>
      <c r="E100" s="77" t="s">
        <v>22</v>
      </c>
      <c r="F100" s="77" t="s">
        <v>334</v>
      </c>
      <c r="G100" s="77">
        <v>3</v>
      </c>
      <c r="H100" s="77">
        <v>2</v>
      </c>
      <c r="I100" s="77">
        <v>3.5</v>
      </c>
      <c r="J100" s="77">
        <v>4</v>
      </c>
      <c r="K100" s="77">
        <v>4.5</v>
      </c>
      <c r="L100" s="77">
        <v>3.5</v>
      </c>
      <c r="M100" s="77">
        <v>7000</v>
      </c>
      <c r="N100" s="80">
        <f>IF('NORMAL OPTION CALLS'!E100="BUY",('NORMAL OPTION CALLS'!L100-'NORMAL OPTION CALLS'!G100)*('NORMAL OPTION CALLS'!M100),('NORMAL OPTION CALLS'!G100-'NORMAL OPTION CALLS'!L100)*('NORMAL OPTION CALLS'!M100))</f>
        <v>3500</v>
      </c>
      <c r="O100" s="81">
        <f>'NORMAL OPTION CALLS'!N100/('NORMAL OPTION CALLS'!M100)/'NORMAL OPTION CALLS'!G100%</f>
        <v>16.666666666666668</v>
      </c>
    </row>
    <row r="101" spans="1:15">
      <c r="A101" s="77">
        <v>41</v>
      </c>
      <c r="B101" s="78">
        <v>43409</v>
      </c>
      <c r="C101" s="79">
        <v>120</v>
      </c>
      <c r="D101" s="77" t="s">
        <v>21</v>
      </c>
      <c r="E101" s="77" t="s">
        <v>22</v>
      </c>
      <c r="F101" s="77" t="s">
        <v>25</v>
      </c>
      <c r="G101" s="77">
        <v>6</v>
      </c>
      <c r="H101" s="77">
        <v>4</v>
      </c>
      <c r="I101" s="77">
        <v>7</v>
      </c>
      <c r="J101" s="77">
        <v>8</v>
      </c>
      <c r="K101" s="77">
        <v>9</v>
      </c>
      <c r="L101" s="77">
        <v>7</v>
      </c>
      <c r="M101" s="77">
        <v>4000</v>
      </c>
      <c r="N101" s="80">
        <f>IF('NORMAL OPTION CALLS'!E101="BUY",('NORMAL OPTION CALLS'!L101-'NORMAL OPTION CALLS'!G101)*('NORMAL OPTION CALLS'!M101),('NORMAL OPTION CALLS'!G101-'NORMAL OPTION CALLS'!L101)*('NORMAL OPTION CALLS'!M101))</f>
        <v>4000</v>
      </c>
      <c r="O101" s="81">
        <f>'NORMAL OPTION CALLS'!N101/('NORMAL OPTION CALLS'!M101)/'NORMAL OPTION CALLS'!G101%</f>
        <v>16.666666666666668</v>
      </c>
    </row>
    <row r="102" spans="1:15">
      <c r="A102" s="77">
        <v>42</v>
      </c>
      <c r="B102" s="78">
        <v>43409</v>
      </c>
      <c r="C102" s="79">
        <v>245</v>
      </c>
      <c r="D102" s="77" t="s">
        <v>21</v>
      </c>
      <c r="E102" s="77" t="s">
        <v>22</v>
      </c>
      <c r="F102" s="77" t="s">
        <v>24</v>
      </c>
      <c r="G102" s="77">
        <v>8.5</v>
      </c>
      <c r="H102" s="77">
        <v>6.5</v>
      </c>
      <c r="I102" s="77">
        <v>9.5</v>
      </c>
      <c r="J102" s="77">
        <v>10.5</v>
      </c>
      <c r="K102" s="77">
        <v>11.5</v>
      </c>
      <c r="L102" s="77">
        <v>9.5</v>
      </c>
      <c r="M102" s="77">
        <v>3500</v>
      </c>
      <c r="N102" s="80">
        <f>IF('NORMAL OPTION CALLS'!E102="BUY",('NORMAL OPTION CALLS'!L102-'NORMAL OPTION CALLS'!G102)*('NORMAL OPTION CALLS'!M102),('NORMAL OPTION CALLS'!G102-'NORMAL OPTION CALLS'!L102)*('NORMAL OPTION CALLS'!M102))</f>
        <v>3500</v>
      </c>
      <c r="O102" s="81">
        <f>'NORMAL OPTION CALLS'!N102/('NORMAL OPTION CALLS'!M102)/'NORMAL OPTION CALLS'!G102%</f>
        <v>11.76470588235294</v>
      </c>
    </row>
    <row r="103" spans="1:15">
      <c r="A103" s="77">
        <v>43</v>
      </c>
      <c r="B103" s="78">
        <v>43406</v>
      </c>
      <c r="C103" s="79">
        <v>880</v>
      </c>
      <c r="D103" s="77" t="s">
        <v>21</v>
      </c>
      <c r="E103" s="77" t="s">
        <v>22</v>
      </c>
      <c r="F103" s="77" t="s">
        <v>169</v>
      </c>
      <c r="G103" s="77">
        <v>36</v>
      </c>
      <c r="H103" s="77">
        <v>28</v>
      </c>
      <c r="I103" s="77">
        <v>41</v>
      </c>
      <c r="J103" s="77">
        <v>46</v>
      </c>
      <c r="K103" s="77">
        <v>51</v>
      </c>
      <c r="L103" s="77">
        <v>28</v>
      </c>
      <c r="M103" s="77">
        <v>1500</v>
      </c>
      <c r="N103" s="80">
        <f>IF('NORMAL OPTION CALLS'!E103="BUY",('NORMAL OPTION CALLS'!L103-'NORMAL OPTION CALLS'!G103)*('NORMAL OPTION CALLS'!M103),('NORMAL OPTION CALLS'!G103-'NORMAL OPTION CALLS'!L103)*('NORMAL OPTION CALLS'!M103))</f>
        <v>-12000</v>
      </c>
      <c r="O103" s="81">
        <f>'NORMAL OPTION CALLS'!N103/('NORMAL OPTION CALLS'!M103)/'NORMAL OPTION CALLS'!G103%</f>
        <v>-22.222222222222221</v>
      </c>
    </row>
    <row r="104" spans="1:15">
      <c r="A104" s="77">
        <v>44</v>
      </c>
      <c r="B104" s="78">
        <v>43406</v>
      </c>
      <c r="C104" s="79">
        <v>360</v>
      </c>
      <c r="D104" s="77" t="s">
        <v>21</v>
      </c>
      <c r="E104" s="77" t="s">
        <v>22</v>
      </c>
      <c r="F104" s="77" t="s">
        <v>43</v>
      </c>
      <c r="G104" s="77">
        <v>12.5</v>
      </c>
      <c r="H104" s="77">
        <v>8</v>
      </c>
      <c r="I104" s="77">
        <v>15</v>
      </c>
      <c r="J104" s="77">
        <v>17.5</v>
      </c>
      <c r="K104" s="77">
        <v>20</v>
      </c>
      <c r="L104" s="77">
        <v>8</v>
      </c>
      <c r="M104" s="77">
        <v>1500</v>
      </c>
      <c r="N104" s="80">
        <f>IF('NORMAL OPTION CALLS'!E104="BUY",('NORMAL OPTION CALLS'!L104-'NORMAL OPTION CALLS'!G104)*('NORMAL OPTION CALLS'!M104),('NORMAL OPTION CALLS'!G104-'NORMAL OPTION CALLS'!L104)*('NORMAL OPTION CALLS'!M104))</f>
        <v>-6750</v>
      </c>
      <c r="O104" s="81">
        <f>'NORMAL OPTION CALLS'!N104/('NORMAL OPTION CALLS'!M104)/'NORMAL OPTION CALLS'!G104%</f>
        <v>-36</v>
      </c>
    </row>
    <row r="105" spans="1:15">
      <c r="A105" s="77">
        <v>45</v>
      </c>
      <c r="B105" s="78">
        <v>43406</v>
      </c>
      <c r="C105" s="79">
        <v>240</v>
      </c>
      <c r="D105" s="77" t="s">
        <v>21</v>
      </c>
      <c r="E105" s="77" t="s">
        <v>22</v>
      </c>
      <c r="F105" s="77" t="s">
        <v>24</v>
      </c>
      <c r="G105" s="77">
        <v>10</v>
      </c>
      <c r="H105" s="77">
        <v>8</v>
      </c>
      <c r="I105" s="77">
        <v>11</v>
      </c>
      <c r="J105" s="77">
        <v>12</v>
      </c>
      <c r="K105" s="77">
        <v>13</v>
      </c>
      <c r="L105" s="77">
        <v>11</v>
      </c>
      <c r="M105" s="77">
        <v>3500</v>
      </c>
      <c r="N105" s="80">
        <f>IF('NORMAL OPTION CALLS'!E105="BUY",('NORMAL OPTION CALLS'!L105-'NORMAL OPTION CALLS'!G105)*('NORMAL OPTION CALLS'!M105),('NORMAL OPTION CALLS'!G105-'NORMAL OPTION CALLS'!L105)*('NORMAL OPTION CALLS'!M105))</f>
        <v>3500</v>
      </c>
      <c r="O105" s="81">
        <f>'NORMAL OPTION CALLS'!N105/('NORMAL OPTION CALLS'!M105)/'NORMAL OPTION CALLS'!G105%</f>
        <v>10</v>
      </c>
    </row>
    <row r="106" spans="1:15">
      <c r="A106" s="77">
        <v>46</v>
      </c>
      <c r="B106" s="78">
        <v>43405</v>
      </c>
      <c r="C106" s="79">
        <v>360</v>
      </c>
      <c r="D106" s="77" t="s">
        <v>21</v>
      </c>
      <c r="E106" s="77" t="s">
        <v>22</v>
      </c>
      <c r="F106" s="77" t="s">
        <v>91</v>
      </c>
      <c r="G106" s="77">
        <v>11</v>
      </c>
      <c r="H106" s="77">
        <v>8</v>
      </c>
      <c r="I106" s="77">
        <v>12.5</v>
      </c>
      <c r="J106" s="77">
        <v>14</v>
      </c>
      <c r="K106" s="77">
        <v>15.5</v>
      </c>
      <c r="L106" s="77">
        <v>8</v>
      </c>
      <c r="M106" s="77">
        <v>2750</v>
      </c>
      <c r="N106" s="80">
        <f>IF('NORMAL OPTION CALLS'!E106="BUY",('NORMAL OPTION CALLS'!L106-'NORMAL OPTION CALLS'!G106)*('NORMAL OPTION CALLS'!M106),('NORMAL OPTION CALLS'!G106-'NORMAL OPTION CALLS'!L106)*('NORMAL OPTION CALLS'!M106))</f>
        <v>-8250</v>
      </c>
      <c r="O106" s="81">
        <f>'NORMAL OPTION CALLS'!N106/('NORMAL OPTION CALLS'!M106)/'NORMAL OPTION CALLS'!G106%</f>
        <v>-27.272727272727273</v>
      </c>
    </row>
    <row r="107" spans="1:15">
      <c r="A107" s="77">
        <v>47</v>
      </c>
      <c r="B107" s="78">
        <v>43405</v>
      </c>
      <c r="C107" s="79">
        <v>600</v>
      </c>
      <c r="D107" s="77" t="s">
        <v>21</v>
      </c>
      <c r="E107" s="77" t="s">
        <v>22</v>
      </c>
      <c r="F107" s="77" t="s">
        <v>58</v>
      </c>
      <c r="G107" s="77">
        <v>23</v>
      </c>
      <c r="H107" s="77">
        <v>17</v>
      </c>
      <c r="I107" s="77">
        <v>26</v>
      </c>
      <c r="J107" s="77">
        <v>29</v>
      </c>
      <c r="K107" s="77">
        <v>32</v>
      </c>
      <c r="L107" s="77">
        <v>32</v>
      </c>
      <c r="M107" s="77">
        <v>1200</v>
      </c>
      <c r="N107" s="80">
        <f>IF('NORMAL OPTION CALLS'!E107="BUY",('NORMAL OPTION CALLS'!L107-'NORMAL OPTION CALLS'!G107)*('NORMAL OPTION CALLS'!M107),('NORMAL OPTION CALLS'!G107-'NORMAL OPTION CALLS'!L107)*('NORMAL OPTION CALLS'!M107))</f>
        <v>10800</v>
      </c>
      <c r="O107" s="81">
        <f>'NORMAL OPTION CALLS'!N107/('NORMAL OPTION CALLS'!M107)/'NORMAL OPTION CALLS'!G107%</f>
        <v>39.130434782608695</v>
      </c>
    </row>
    <row r="108" spans="1:15" ht="16.5">
      <c r="A108" s="82" t="s">
        <v>95</v>
      </c>
      <c r="B108" s="83"/>
      <c r="C108" s="84"/>
      <c r="D108" s="85"/>
      <c r="E108" s="86"/>
      <c r="F108" s="86"/>
      <c r="G108" s="87"/>
      <c r="H108" s="88"/>
      <c r="I108" s="88"/>
      <c r="J108" s="88"/>
      <c r="K108" s="86"/>
      <c r="L108" s="89"/>
      <c r="M108" s="90"/>
      <c r="O108" s="90"/>
    </row>
    <row r="109" spans="1:15" ht="16.5">
      <c r="A109" s="82" t="s">
        <v>96</v>
      </c>
      <c r="B109" s="83"/>
      <c r="C109" s="84"/>
      <c r="D109" s="85"/>
      <c r="E109" s="86"/>
      <c r="F109" s="86"/>
      <c r="G109" s="87"/>
      <c r="H109" s="86"/>
      <c r="I109" s="86"/>
      <c r="J109" s="86"/>
      <c r="K109" s="86"/>
      <c r="L109" s="89"/>
      <c r="M109" s="90"/>
    </row>
    <row r="110" spans="1:15" ht="16.5">
      <c r="A110" s="82" t="s">
        <v>96</v>
      </c>
      <c r="B110" s="83"/>
      <c r="C110" s="84"/>
      <c r="D110" s="85"/>
      <c r="E110" s="86"/>
      <c r="F110" s="86"/>
      <c r="G110" s="87"/>
      <c r="H110" s="86"/>
      <c r="I110" s="86"/>
      <c r="J110" s="86"/>
      <c r="K110" s="86"/>
      <c r="L110" s="89"/>
      <c r="M110" s="89"/>
    </row>
    <row r="111" spans="1:15" ht="17.25" thickBot="1">
      <c r="A111" s="91"/>
      <c r="B111" s="92"/>
      <c r="C111" s="92"/>
      <c r="D111" s="93"/>
      <c r="E111" s="93"/>
      <c r="F111" s="93"/>
      <c r="G111" s="94"/>
      <c r="H111" s="95"/>
      <c r="I111" s="96" t="s">
        <v>27</v>
      </c>
      <c r="J111" s="96"/>
      <c r="K111" s="97"/>
      <c r="L111" s="97"/>
    </row>
    <row r="112" spans="1:15" ht="16.5">
      <c r="A112" s="98"/>
      <c r="B112" s="92"/>
      <c r="C112" s="92"/>
      <c r="D112" s="154" t="s">
        <v>28</v>
      </c>
      <c r="E112" s="154"/>
      <c r="F112" s="99">
        <v>47</v>
      </c>
      <c r="G112" s="100">
        <f>'NORMAL OPTION CALLS'!G113+'NORMAL OPTION CALLS'!G114+'NORMAL OPTION CALLS'!G115+'NORMAL OPTION CALLS'!G116+'NORMAL OPTION CALLS'!G117+'NORMAL OPTION CALLS'!G118</f>
        <v>100.00000000000001</v>
      </c>
      <c r="H112" s="93">
        <v>47</v>
      </c>
      <c r="I112" s="101">
        <f>'NORMAL OPTION CALLS'!H113/'NORMAL OPTION CALLS'!H112%</f>
        <v>72.340425531914903</v>
      </c>
      <c r="J112" s="101"/>
      <c r="K112" s="101"/>
      <c r="L112" s="102"/>
    </row>
    <row r="113" spans="1:15" ht="16.5">
      <c r="A113" s="98"/>
      <c r="B113" s="92"/>
      <c r="C113" s="92"/>
      <c r="D113" s="155" t="s">
        <v>29</v>
      </c>
      <c r="E113" s="155"/>
      <c r="F113" s="103">
        <v>34</v>
      </c>
      <c r="G113" s="104">
        <f>('NORMAL OPTION CALLS'!F113/'NORMAL OPTION CALLS'!F112)*100</f>
        <v>72.340425531914903</v>
      </c>
      <c r="H113" s="93">
        <v>34</v>
      </c>
      <c r="I113" s="97"/>
      <c r="J113" s="97"/>
      <c r="K113" s="93"/>
      <c r="L113" s="97"/>
    </row>
    <row r="114" spans="1:15" ht="16.5">
      <c r="A114" s="105"/>
      <c r="B114" s="92"/>
      <c r="C114" s="92"/>
      <c r="D114" s="155" t="s">
        <v>31</v>
      </c>
      <c r="E114" s="155"/>
      <c r="F114" s="103">
        <v>0</v>
      </c>
      <c r="G114" s="104">
        <f>('NORMAL OPTION CALLS'!F114/'NORMAL OPTION CALLS'!F112)*100</f>
        <v>0</v>
      </c>
      <c r="H114" s="106"/>
      <c r="I114" s="93"/>
      <c r="J114" s="93"/>
      <c r="K114" s="93"/>
      <c r="L114" s="97"/>
      <c r="N114" s="66"/>
    </row>
    <row r="115" spans="1:15" ht="16.5">
      <c r="A115" s="105"/>
      <c r="B115" s="92"/>
      <c r="C115" s="92"/>
      <c r="D115" s="155" t="s">
        <v>32</v>
      </c>
      <c r="E115" s="155"/>
      <c r="F115" s="103">
        <v>0</v>
      </c>
      <c r="G115" s="104">
        <f>('NORMAL OPTION CALLS'!F115/'NORMAL OPTION CALLS'!F112)*100</f>
        <v>0</v>
      </c>
      <c r="H115" s="106"/>
      <c r="I115" s="93"/>
      <c r="J115" s="93"/>
      <c r="K115" s="93"/>
    </row>
    <row r="116" spans="1:15" ht="16.5">
      <c r="A116" s="105"/>
      <c r="B116" s="92"/>
      <c r="C116" s="92"/>
      <c r="D116" s="155" t="s">
        <v>33</v>
      </c>
      <c r="E116" s="155"/>
      <c r="F116" s="103">
        <v>13</v>
      </c>
      <c r="G116" s="104">
        <f>('NORMAL OPTION CALLS'!F116/'NORMAL OPTION CALLS'!F112)*100</f>
        <v>27.659574468085108</v>
      </c>
      <c r="H116" s="106"/>
      <c r="I116" s="93" t="s">
        <v>34</v>
      </c>
      <c r="J116" s="93"/>
      <c r="K116" s="97"/>
      <c r="L116" s="97"/>
      <c r="M116" s="97"/>
    </row>
    <row r="117" spans="1:15" ht="16.5">
      <c r="A117" s="105"/>
      <c r="B117" s="92"/>
      <c r="C117" s="92"/>
      <c r="D117" s="155" t="s">
        <v>35</v>
      </c>
      <c r="E117" s="155"/>
      <c r="F117" s="103">
        <v>0</v>
      </c>
      <c r="G117" s="104">
        <f>('NORMAL OPTION CALLS'!F117/'NORMAL OPTION CALLS'!F112)*100</f>
        <v>0</v>
      </c>
      <c r="H117" s="106"/>
      <c r="I117" s="93"/>
      <c r="J117" s="93"/>
      <c r="K117" s="97"/>
      <c r="L117" s="97"/>
    </row>
    <row r="118" spans="1:15" ht="17.25" thickBot="1">
      <c r="A118" s="105"/>
      <c r="B118" s="92"/>
      <c r="C118" s="92"/>
      <c r="D118" s="156" t="s">
        <v>36</v>
      </c>
      <c r="E118" s="156"/>
      <c r="F118" s="107"/>
      <c r="G118" s="108">
        <f>('NORMAL OPTION CALLS'!F118/'NORMAL OPTION CALLS'!F112)*100</f>
        <v>0</v>
      </c>
      <c r="H118" s="106"/>
      <c r="I118" s="93"/>
      <c r="J118" s="93"/>
      <c r="K118" s="102"/>
      <c r="L118" s="102"/>
    </row>
    <row r="119" spans="1:15" ht="16.5">
      <c r="A119" s="109" t="s">
        <v>37</v>
      </c>
      <c r="B119" s="92"/>
      <c r="C119" s="92"/>
      <c r="D119" s="98"/>
      <c r="E119" s="98"/>
      <c r="F119" s="93"/>
      <c r="G119" s="93"/>
      <c r="H119" s="110"/>
      <c r="I119" s="111"/>
      <c r="J119" s="111"/>
      <c r="K119" s="111"/>
      <c r="L119" s="93"/>
    </row>
    <row r="120" spans="1:15" ht="16.5">
      <c r="A120" s="112" t="s">
        <v>38</v>
      </c>
      <c r="B120" s="92"/>
      <c r="C120" s="92"/>
      <c r="D120" s="113"/>
      <c r="E120" s="114"/>
      <c r="F120" s="98"/>
      <c r="G120" s="111"/>
      <c r="H120" s="110"/>
      <c r="I120" s="111"/>
      <c r="J120" s="111"/>
      <c r="K120" s="111"/>
      <c r="L120" s="93"/>
      <c r="N120" s="115"/>
    </row>
    <row r="121" spans="1:15" ht="16.5">
      <c r="A121" s="112" t="s">
        <v>39</v>
      </c>
      <c r="B121" s="92"/>
      <c r="C121" s="92"/>
      <c r="D121" s="98"/>
      <c r="E121" s="114"/>
      <c r="F121" s="98"/>
      <c r="G121" s="111"/>
      <c r="H121" s="110"/>
      <c r="I121" s="97"/>
      <c r="J121" s="97"/>
      <c r="K121" s="97"/>
      <c r="L121" s="93"/>
      <c r="N121" s="98"/>
    </row>
    <row r="122" spans="1:15" ht="16.5">
      <c r="A122" s="112" t="s">
        <v>40</v>
      </c>
      <c r="B122" s="113"/>
      <c r="C122" s="92"/>
      <c r="D122" s="98"/>
      <c r="E122" s="114"/>
      <c r="F122" s="98"/>
      <c r="G122" s="111"/>
      <c r="H122" s="95"/>
      <c r="I122" s="97"/>
      <c r="J122" s="97"/>
      <c r="K122" s="97"/>
      <c r="L122" s="93"/>
    </row>
    <row r="123" spans="1:15" ht="16.5">
      <c r="A123" s="112" t="s">
        <v>41</v>
      </c>
      <c r="B123" s="105"/>
      <c r="C123" s="113"/>
      <c r="D123" s="98"/>
      <c r="E123" s="116"/>
      <c r="F123" s="111"/>
      <c r="G123" s="111"/>
      <c r="H123" s="95"/>
      <c r="I123" s="97"/>
      <c r="J123" s="97"/>
      <c r="K123" s="97"/>
      <c r="L123" s="111"/>
    </row>
    <row r="124" spans="1:15">
      <c r="A124" s="157" t="s">
        <v>0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</row>
    <row r="125" spans="1:1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spans="1:1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spans="1:15">
      <c r="A127" s="158" t="s">
        <v>328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60"/>
    </row>
    <row r="128" spans="1:15">
      <c r="A128" s="158" t="s">
        <v>329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60"/>
    </row>
    <row r="129" spans="1:15">
      <c r="A129" s="161" t="s">
        <v>3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</row>
    <row r="130" spans="1:15" ht="16.5">
      <c r="A130" s="162" t="s">
        <v>322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</row>
    <row r="131" spans="1:15" ht="16.5">
      <c r="A131" s="163" t="s">
        <v>5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</row>
    <row r="132" spans="1:15">
      <c r="A132" s="164" t="s">
        <v>6</v>
      </c>
      <c r="B132" s="165" t="s">
        <v>7</v>
      </c>
      <c r="C132" s="166" t="s">
        <v>8</v>
      </c>
      <c r="D132" s="165" t="s">
        <v>9</v>
      </c>
      <c r="E132" s="164" t="s">
        <v>10</v>
      </c>
      <c r="F132" s="164" t="s">
        <v>11</v>
      </c>
      <c r="G132" s="166" t="s">
        <v>12</v>
      </c>
      <c r="H132" s="166" t="s">
        <v>13</v>
      </c>
      <c r="I132" s="166" t="s">
        <v>14</v>
      </c>
      <c r="J132" s="166" t="s">
        <v>15</v>
      </c>
      <c r="K132" s="166" t="s">
        <v>16</v>
      </c>
      <c r="L132" s="167" t="s">
        <v>17</v>
      </c>
      <c r="M132" s="165" t="s">
        <v>18</v>
      </c>
      <c r="N132" s="165" t="s">
        <v>19</v>
      </c>
      <c r="O132" s="165" t="s">
        <v>20</v>
      </c>
    </row>
    <row r="133" spans="1:15">
      <c r="A133" s="164"/>
      <c r="B133" s="165"/>
      <c r="C133" s="166"/>
      <c r="D133" s="165"/>
      <c r="E133" s="164"/>
      <c r="F133" s="164"/>
      <c r="G133" s="166"/>
      <c r="H133" s="166"/>
      <c r="I133" s="166"/>
      <c r="J133" s="166"/>
      <c r="K133" s="166"/>
      <c r="L133" s="167"/>
      <c r="M133" s="165"/>
      <c r="N133" s="165"/>
      <c r="O133" s="165"/>
    </row>
    <row r="134" spans="1:15">
      <c r="A134" s="77">
        <v>1</v>
      </c>
      <c r="B134" s="78">
        <v>43404</v>
      </c>
      <c r="C134" s="79">
        <v>590</v>
      </c>
      <c r="D134" s="77" t="s">
        <v>21</v>
      </c>
      <c r="E134" s="77" t="s">
        <v>22</v>
      </c>
      <c r="F134" s="77" t="s">
        <v>58</v>
      </c>
      <c r="G134" s="77">
        <v>25</v>
      </c>
      <c r="H134" s="77">
        <v>19</v>
      </c>
      <c r="I134" s="77">
        <v>28.5</v>
      </c>
      <c r="J134" s="77">
        <v>32</v>
      </c>
      <c r="K134" s="77">
        <v>35.5</v>
      </c>
      <c r="L134" s="77">
        <v>35.5</v>
      </c>
      <c r="M134" s="77">
        <v>1200</v>
      </c>
      <c r="N134" s="80">
        <f>IF('NORMAL OPTION CALLS'!E134="BUY",('NORMAL OPTION CALLS'!L134-'NORMAL OPTION CALLS'!G134)*('NORMAL OPTION CALLS'!M134),('NORMAL OPTION CALLS'!G134-'NORMAL OPTION CALLS'!L134)*('NORMAL OPTION CALLS'!M134))</f>
        <v>12600</v>
      </c>
      <c r="O134" s="81">
        <f>'NORMAL OPTION CALLS'!N134/('NORMAL OPTION CALLS'!M134)/'NORMAL OPTION CALLS'!G134%</f>
        <v>42</v>
      </c>
    </row>
    <row r="135" spans="1:15">
      <c r="A135" s="77">
        <v>2</v>
      </c>
      <c r="B135" s="78">
        <v>43404</v>
      </c>
      <c r="C135" s="79">
        <v>95</v>
      </c>
      <c r="D135" s="77" t="s">
        <v>21</v>
      </c>
      <c r="E135" s="77" t="s">
        <v>22</v>
      </c>
      <c r="F135" s="77" t="s">
        <v>59</v>
      </c>
      <c r="G135" s="77">
        <v>5.5</v>
      </c>
      <c r="H135" s="77">
        <v>4.3</v>
      </c>
      <c r="I135" s="77">
        <v>6.1</v>
      </c>
      <c r="J135" s="77">
        <v>6.7</v>
      </c>
      <c r="K135" s="77">
        <v>7.3</v>
      </c>
      <c r="L135" s="77">
        <v>6.1</v>
      </c>
      <c r="M135" s="77">
        <v>6000</v>
      </c>
      <c r="N135" s="80">
        <f>IF('NORMAL OPTION CALLS'!E135="BUY",('NORMAL OPTION CALLS'!L135-'NORMAL OPTION CALLS'!G135)*('NORMAL OPTION CALLS'!M135),('NORMAL OPTION CALLS'!G135-'NORMAL OPTION CALLS'!L135)*('NORMAL OPTION CALLS'!M135))</f>
        <v>3599.9999999999977</v>
      </c>
      <c r="O135" s="81">
        <f>'NORMAL OPTION CALLS'!N135/('NORMAL OPTION CALLS'!M135)/'NORMAL OPTION CALLS'!G135%</f>
        <v>10.909090909090903</v>
      </c>
    </row>
    <row r="136" spans="1:15">
      <c r="A136" s="77">
        <v>3</v>
      </c>
      <c r="B136" s="78">
        <v>43404</v>
      </c>
      <c r="C136" s="79">
        <v>340</v>
      </c>
      <c r="D136" s="77" t="s">
        <v>21</v>
      </c>
      <c r="E136" s="77" t="s">
        <v>22</v>
      </c>
      <c r="F136" s="77" t="s">
        <v>234</v>
      </c>
      <c r="G136" s="77">
        <v>28</v>
      </c>
      <c r="H136" s="77">
        <v>23</v>
      </c>
      <c r="I136" s="77">
        <v>30.5</v>
      </c>
      <c r="J136" s="77">
        <v>33</v>
      </c>
      <c r="K136" s="77">
        <v>35.5</v>
      </c>
      <c r="L136" s="77">
        <v>23</v>
      </c>
      <c r="M136" s="77">
        <v>1000</v>
      </c>
      <c r="N136" s="80">
        <f>IF('NORMAL OPTION CALLS'!E136="BUY",('NORMAL OPTION CALLS'!L136-'NORMAL OPTION CALLS'!G136)*('NORMAL OPTION CALLS'!M136),('NORMAL OPTION CALLS'!G136-'NORMAL OPTION CALLS'!L136)*('NORMAL OPTION CALLS'!M136))</f>
        <v>-5000</v>
      </c>
      <c r="O136" s="81">
        <f>'NORMAL OPTION CALLS'!N136/('NORMAL OPTION CALLS'!M136)/'NORMAL OPTION CALLS'!G136%</f>
        <v>-17.857142857142854</v>
      </c>
    </row>
    <row r="137" spans="1:15">
      <c r="A137" s="77">
        <v>4</v>
      </c>
      <c r="B137" s="78">
        <v>43404</v>
      </c>
      <c r="C137" s="79">
        <v>250</v>
      </c>
      <c r="D137" s="77" t="s">
        <v>47</v>
      </c>
      <c r="E137" s="77" t="s">
        <v>22</v>
      </c>
      <c r="F137" s="77" t="s">
        <v>82</v>
      </c>
      <c r="G137" s="77">
        <v>16.5</v>
      </c>
      <c r="H137" s="77">
        <v>13</v>
      </c>
      <c r="I137" s="77">
        <v>18.5</v>
      </c>
      <c r="J137" s="77">
        <v>20.5</v>
      </c>
      <c r="K137" s="77">
        <v>22.5</v>
      </c>
      <c r="L137" s="77">
        <v>13</v>
      </c>
      <c r="M137" s="77">
        <v>2000</v>
      </c>
      <c r="N137" s="80">
        <f>IF('NORMAL OPTION CALLS'!E137="BUY",('NORMAL OPTION CALLS'!L137-'NORMAL OPTION CALLS'!G137)*('NORMAL OPTION CALLS'!M137),('NORMAL OPTION CALLS'!G137-'NORMAL OPTION CALLS'!L137)*('NORMAL OPTION CALLS'!M137))</f>
        <v>-7000</v>
      </c>
      <c r="O137" s="81">
        <f>'NORMAL OPTION CALLS'!N137/('NORMAL OPTION CALLS'!M137)/'NORMAL OPTION CALLS'!G137%</f>
        <v>-21.212121212121211</v>
      </c>
    </row>
    <row r="138" spans="1:15">
      <c r="A138" s="77">
        <v>5</v>
      </c>
      <c r="B138" s="78">
        <v>43403</v>
      </c>
      <c r="C138" s="79">
        <v>75</v>
      </c>
      <c r="D138" s="77" t="s">
        <v>21</v>
      </c>
      <c r="E138" s="77" t="s">
        <v>22</v>
      </c>
      <c r="F138" s="77" t="s">
        <v>116</v>
      </c>
      <c r="G138" s="77">
        <v>5</v>
      </c>
      <c r="H138" s="77">
        <v>3.6</v>
      </c>
      <c r="I138" s="77">
        <v>5.8</v>
      </c>
      <c r="J138" s="77">
        <v>6.6</v>
      </c>
      <c r="K138" s="77">
        <v>7.4</v>
      </c>
      <c r="L138" s="77">
        <v>6.6</v>
      </c>
      <c r="M138" s="77">
        <v>5500</v>
      </c>
      <c r="N138" s="80">
        <f>IF('NORMAL OPTION CALLS'!E138="BUY",('NORMAL OPTION CALLS'!L138-'NORMAL OPTION CALLS'!G138)*('NORMAL OPTION CALLS'!M138),('NORMAL OPTION CALLS'!G138-'NORMAL OPTION CALLS'!L138)*('NORMAL OPTION CALLS'!M138))</f>
        <v>8799.9999999999982</v>
      </c>
      <c r="O138" s="81">
        <f>'NORMAL OPTION CALLS'!N138/('NORMAL OPTION CALLS'!M138)/'NORMAL OPTION CALLS'!G138%</f>
        <v>31.999999999999993</v>
      </c>
    </row>
    <row r="139" spans="1:15">
      <c r="A139" s="77">
        <v>6</v>
      </c>
      <c r="B139" s="78">
        <v>43403</v>
      </c>
      <c r="C139" s="79">
        <v>120</v>
      </c>
      <c r="D139" s="77" t="s">
        <v>21</v>
      </c>
      <c r="E139" s="77" t="s">
        <v>22</v>
      </c>
      <c r="F139" s="77" t="s">
        <v>25</v>
      </c>
      <c r="G139" s="77">
        <v>5</v>
      </c>
      <c r="H139" s="77">
        <v>3</v>
      </c>
      <c r="I139" s="77">
        <v>6</v>
      </c>
      <c r="J139" s="77">
        <v>7</v>
      </c>
      <c r="K139" s="77">
        <v>8</v>
      </c>
      <c r="L139" s="77">
        <v>6</v>
      </c>
      <c r="M139" s="77">
        <v>4000</v>
      </c>
      <c r="N139" s="80">
        <f>IF('NORMAL OPTION CALLS'!E139="BUY",('NORMAL OPTION CALLS'!L139-'NORMAL OPTION CALLS'!G139)*('NORMAL OPTION CALLS'!M139),('NORMAL OPTION CALLS'!G139-'NORMAL OPTION CALLS'!L139)*('NORMAL OPTION CALLS'!M139))</f>
        <v>4000</v>
      </c>
      <c r="O139" s="81">
        <f>'NORMAL OPTION CALLS'!N139/('NORMAL OPTION CALLS'!M139)/'NORMAL OPTION CALLS'!G139%</f>
        <v>20</v>
      </c>
    </row>
    <row r="140" spans="1:15">
      <c r="A140" s="77">
        <v>7</v>
      </c>
      <c r="B140" s="78">
        <v>43403</v>
      </c>
      <c r="C140" s="79">
        <v>85</v>
      </c>
      <c r="D140" s="77" t="s">
        <v>21</v>
      </c>
      <c r="E140" s="77" t="s">
        <v>22</v>
      </c>
      <c r="F140" s="77" t="s">
        <v>53</v>
      </c>
      <c r="G140" s="77">
        <v>4</v>
      </c>
      <c r="H140" s="77">
        <v>2.6</v>
      </c>
      <c r="I140" s="77">
        <v>4.8</v>
      </c>
      <c r="J140" s="77">
        <v>5.6</v>
      </c>
      <c r="K140" s="77">
        <v>6.4</v>
      </c>
      <c r="L140" s="77">
        <v>2.6</v>
      </c>
      <c r="M140" s="77">
        <v>5500</v>
      </c>
      <c r="N140" s="80">
        <f>IF('NORMAL OPTION CALLS'!E140="BUY",('NORMAL OPTION CALLS'!L140-'NORMAL OPTION CALLS'!G140)*('NORMAL OPTION CALLS'!M140),('NORMAL OPTION CALLS'!G140-'NORMAL OPTION CALLS'!L140)*('NORMAL OPTION CALLS'!M140))</f>
        <v>-7699.9999999999991</v>
      </c>
      <c r="O140" s="81">
        <f>'NORMAL OPTION CALLS'!N140/('NORMAL OPTION CALLS'!M140)/'NORMAL OPTION CALLS'!G140%</f>
        <v>-35</v>
      </c>
    </row>
    <row r="141" spans="1:15">
      <c r="A141" s="77">
        <v>8</v>
      </c>
      <c r="B141" s="78">
        <v>43402</v>
      </c>
      <c r="C141" s="79">
        <v>580</v>
      </c>
      <c r="D141" s="77" t="s">
        <v>21</v>
      </c>
      <c r="E141" s="77" t="s">
        <v>22</v>
      </c>
      <c r="F141" s="77" t="s">
        <v>161</v>
      </c>
      <c r="G141" s="77">
        <v>21</v>
      </c>
      <c r="H141" s="77">
        <v>14</v>
      </c>
      <c r="I141" s="77">
        <v>24.5</v>
      </c>
      <c r="J141" s="77">
        <v>28</v>
      </c>
      <c r="K141" s="77">
        <v>31.5</v>
      </c>
      <c r="L141" s="77">
        <v>24.5</v>
      </c>
      <c r="M141" s="77">
        <v>1100</v>
      </c>
      <c r="N141" s="80">
        <f>IF('NORMAL OPTION CALLS'!E141="BUY",('NORMAL OPTION CALLS'!L141-'NORMAL OPTION CALLS'!G141)*('NORMAL OPTION CALLS'!M141),('NORMAL OPTION CALLS'!G141-'NORMAL OPTION CALLS'!L141)*('NORMAL OPTION CALLS'!M141))</f>
        <v>3850</v>
      </c>
      <c r="O141" s="81">
        <f>'NORMAL OPTION CALLS'!N141/('NORMAL OPTION CALLS'!M141)/'NORMAL OPTION CALLS'!G141%</f>
        <v>16.666666666666668</v>
      </c>
    </row>
    <row r="142" spans="1:15">
      <c r="A142" s="77">
        <v>9</v>
      </c>
      <c r="B142" s="78">
        <v>43402</v>
      </c>
      <c r="C142" s="79">
        <v>2400</v>
      </c>
      <c r="D142" s="77" t="s">
        <v>21</v>
      </c>
      <c r="E142" s="77" t="s">
        <v>22</v>
      </c>
      <c r="F142" s="77" t="s">
        <v>50</v>
      </c>
      <c r="G142" s="77">
        <v>110</v>
      </c>
      <c r="H142" s="77">
        <v>82</v>
      </c>
      <c r="I142" s="77">
        <v>125</v>
      </c>
      <c r="J142" s="77">
        <v>140</v>
      </c>
      <c r="K142" s="77">
        <v>155</v>
      </c>
      <c r="L142" s="77">
        <v>125</v>
      </c>
      <c r="M142" s="77">
        <v>250</v>
      </c>
      <c r="N142" s="80">
        <f>IF('NORMAL OPTION CALLS'!E142="BUY",('NORMAL OPTION CALLS'!L142-'NORMAL OPTION CALLS'!G142)*('NORMAL OPTION CALLS'!M142),('NORMAL OPTION CALLS'!G142-'NORMAL OPTION CALLS'!L142)*('NORMAL OPTION CALLS'!M142))</f>
        <v>3750</v>
      </c>
      <c r="O142" s="81">
        <f>'NORMAL OPTION CALLS'!N142/('NORMAL OPTION CALLS'!M142)/'NORMAL OPTION CALLS'!G142%</f>
        <v>13.636363636363635</v>
      </c>
    </row>
    <row r="143" spans="1:15">
      <c r="A143" s="77">
        <v>10</v>
      </c>
      <c r="B143" s="78">
        <v>43402</v>
      </c>
      <c r="C143" s="79">
        <v>330</v>
      </c>
      <c r="D143" s="77" t="s">
        <v>21</v>
      </c>
      <c r="E143" s="77" t="s">
        <v>22</v>
      </c>
      <c r="F143" s="77" t="s">
        <v>284</v>
      </c>
      <c r="G143" s="77">
        <v>9</v>
      </c>
      <c r="H143" s="77">
        <v>6</v>
      </c>
      <c r="I143" s="77">
        <v>10.5</v>
      </c>
      <c r="J143" s="77">
        <v>12</v>
      </c>
      <c r="K143" s="77">
        <v>13.5</v>
      </c>
      <c r="L143" s="77">
        <v>10.5</v>
      </c>
      <c r="M143" s="77">
        <v>2400</v>
      </c>
      <c r="N143" s="80">
        <f>IF('NORMAL OPTION CALLS'!E143="BUY",('NORMAL OPTION CALLS'!L143-'NORMAL OPTION CALLS'!G143)*('NORMAL OPTION CALLS'!M143),('NORMAL OPTION CALLS'!G143-'NORMAL OPTION CALLS'!L143)*('NORMAL OPTION CALLS'!M143))</f>
        <v>3600</v>
      </c>
      <c r="O143" s="81">
        <f>'NORMAL OPTION CALLS'!N143/('NORMAL OPTION CALLS'!M143)/'NORMAL OPTION CALLS'!G143%</f>
        <v>16.666666666666668</v>
      </c>
    </row>
    <row r="144" spans="1:15">
      <c r="A144" s="77">
        <v>11</v>
      </c>
      <c r="B144" s="78">
        <v>43402</v>
      </c>
      <c r="C144" s="79">
        <v>90</v>
      </c>
      <c r="D144" s="77" t="s">
        <v>21</v>
      </c>
      <c r="E144" s="77" t="s">
        <v>22</v>
      </c>
      <c r="F144" s="77" t="s">
        <v>59</v>
      </c>
      <c r="G144" s="77">
        <v>3.4</v>
      </c>
      <c r="H144" s="77">
        <v>2.2000000000000002</v>
      </c>
      <c r="I144" s="77">
        <v>4</v>
      </c>
      <c r="J144" s="77">
        <v>4.5999999999999996</v>
      </c>
      <c r="K144" s="77">
        <v>5.2</v>
      </c>
      <c r="L144" s="77">
        <v>5.2</v>
      </c>
      <c r="M144" s="77">
        <v>6000</v>
      </c>
      <c r="N144" s="80">
        <f>IF('NORMAL OPTION CALLS'!E144="BUY",('NORMAL OPTION CALLS'!L144-'NORMAL OPTION CALLS'!G144)*('NORMAL OPTION CALLS'!M144),('NORMAL OPTION CALLS'!G144-'NORMAL OPTION CALLS'!L144)*('NORMAL OPTION CALLS'!M144))</f>
        <v>10800.000000000002</v>
      </c>
      <c r="O144" s="81">
        <f>'NORMAL OPTION CALLS'!N144/('NORMAL OPTION CALLS'!M144)/'NORMAL OPTION CALLS'!G144%</f>
        <v>52.941176470588239</v>
      </c>
    </row>
    <row r="145" spans="1:15">
      <c r="A145" s="77">
        <v>12</v>
      </c>
      <c r="B145" s="78">
        <v>43402</v>
      </c>
      <c r="C145" s="79">
        <v>70</v>
      </c>
      <c r="D145" s="77" t="s">
        <v>21</v>
      </c>
      <c r="E145" s="77" t="s">
        <v>22</v>
      </c>
      <c r="F145" s="77" t="s">
        <v>116</v>
      </c>
      <c r="G145" s="77">
        <v>3.7</v>
      </c>
      <c r="H145" s="77">
        <v>2.2999999999999998</v>
      </c>
      <c r="I145" s="77">
        <v>4.5</v>
      </c>
      <c r="J145" s="77">
        <v>5.3</v>
      </c>
      <c r="K145" s="77">
        <v>6</v>
      </c>
      <c r="L145" s="77">
        <v>6</v>
      </c>
      <c r="M145" s="77">
        <v>5500</v>
      </c>
      <c r="N145" s="80">
        <f>IF('NORMAL OPTION CALLS'!E145="BUY",('NORMAL OPTION CALLS'!L145-'NORMAL OPTION CALLS'!G145)*('NORMAL OPTION CALLS'!M145),('NORMAL OPTION CALLS'!G145-'NORMAL OPTION CALLS'!L145)*('NORMAL OPTION CALLS'!M145))</f>
        <v>12649.999999999998</v>
      </c>
      <c r="O145" s="81">
        <f>'NORMAL OPTION CALLS'!N145/('NORMAL OPTION CALLS'!M145)/'NORMAL OPTION CALLS'!G145%</f>
        <v>62.162162162162147</v>
      </c>
    </row>
    <row r="146" spans="1:15">
      <c r="A146" s="77">
        <v>13</v>
      </c>
      <c r="B146" s="78">
        <v>43399</v>
      </c>
      <c r="C146" s="79">
        <v>820</v>
      </c>
      <c r="D146" s="77" t="s">
        <v>21</v>
      </c>
      <c r="E146" s="77" t="s">
        <v>22</v>
      </c>
      <c r="F146" s="77" t="s">
        <v>169</v>
      </c>
      <c r="G146" s="77">
        <v>39</v>
      </c>
      <c r="H146" s="77">
        <v>29</v>
      </c>
      <c r="I146" s="77">
        <v>44</v>
      </c>
      <c r="J146" s="77">
        <v>49</v>
      </c>
      <c r="K146" s="77">
        <v>54</v>
      </c>
      <c r="L146" s="77">
        <v>44</v>
      </c>
      <c r="M146" s="77">
        <v>1500</v>
      </c>
      <c r="N146" s="80">
        <f>IF('NORMAL OPTION CALLS'!E146="BUY",('NORMAL OPTION CALLS'!L146-'NORMAL OPTION CALLS'!G146)*('NORMAL OPTION CALLS'!M146),('NORMAL OPTION CALLS'!G146-'NORMAL OPTION CALLS'!L146)*('NORMAL OPTION CALLS'!M146))</f>
        <v>7500</v>
      </c>
      <c r="O146" s="81">
        <f>'NORMAL OPTION CALLS'!N146/('NORMAL OPTION CALLS'!M146)/'NORMAL OPTION CALLS'!G146%</f>
        <v>12.820512820512819</v>
      </c>
    </row>
    <row r="147" spans="1:15">
      <c r="A147" s="77">
        <v>14</v>
      </c>
      <c r="B147" s="78">
        <v>43399</v>
      </c>
      <c r="C147" s="79">
        <v>215</v>
      </c>
      <c r="D147" s="77" t="s">
        <v>21</v>
      </c>
      <c r="E147" s="77" t="s">
        <v>22</v>
      </c>
      <c r="F147" s="77" t="s">
        <v>87</v>
      </c>
      <c r="G147" s="77">
        <v>11</v>
      </c>
      <c r="H147" s="77">
        <v>8</v>
      </c>
      <c r="I147" s="77">
        <v>12.5</v>
      </c>
      <c r="J147" s="77">
        <v>14</v>
      </c>
      <c r="K147" s="77">
        <v>15.5</v>
      </c>
      <c r="L147" s="77">
        <v>12.5</v>
      </c>
      <c r="M147" s="77">
        <v>3000</v>
      </c>
      <c r="N147" s="80">
        <f>IF('NORMAL OPTION CALLS'!E147="BUY",('NORMAL OPTION CALLS'!L147-'NORMAL OPTION CALLS'!G147)*('NORMAL OPTION CALLS'!M147),('NORMAL OPTION CALLS'!G147-'NORMAL OPTION CALLS'!L147)*('NORMAL OPTION CALLS'!M147))</f>
        <v>4500</v>
      </c>
      <c r="O147" s="81">
        <f>'NORMAL OPTION CALLS'!N147/('NORMAL OPTION CALLS'!M147)/'NORMAL OPTION CALLS'!G147%</f>
        <v>13.636363636363637</v>
      </c>
    </row>
    <row r="148" spans="1:15">
      <c r="A148" s="77">
        <v>15</v>
      </c>
      <c r="B148" s="78">
        <v>43398</v>
      </c>
      <c r="C148" s="79">
        <v>160</v>
      </c>
      <c r="D148" s="77" t="s">
        <v>47</v>
      </c>
      <c r="E148" s="77" t="s">
        <v>22</v>
      </c>
      <c r="F148" s="77" t="s">
        <v>51</v>
      </c>
      <c r="G148" s="77">
        <v>11.5</v>
      </c>
      <c r="H148" s="77">
        <v>8</v>
      </c>
      <c r="I148" s="77">
        <v>13.5</v>
      </c>
      <c r="J148" s="77">
        <v>15.5</v>
      </c>
      <c r="K148" s="77">
        <v>17.5</v>
      </c>
      <c r="L148" s="77">
        <v>8</v>
      </c>
      <c r="M148" s="77">
        <v>2250</v>
      </c>
      <c r="N148" s="80">
        <f>IF('NORMAL OPTION CALLS'!E148="BUY",('NORMAL OPTION CALLS'!L148-'NORMAL OPTION CALLS'!G148)*('NORMAL OPTION CALLS'!M148),('NORMAL OPTION CALLS'!G148-'NORMAL OPTION CALLS'!L148)*('NORMAL OPTION CALLS'!M148))</f>
        <v>-7875</v>
      </c>
      <c r="O148" s="81">
        <f>'NORMAL OPTION CALLS'!N148/('NORMAL OPTION CALLS'!M148)/'NORMAL OPTION CALLS'!G148%</f>
        <v>-30.434782608695652</v>
      </c>
    </row>
    <row r="149" spans="1:15">
      <c r="A149" s="77">
        <v>16</v>
      </c>
      <c r="B149" s="78">
        <v>43398</v>
      </c>
      <c r="C149" s="79">
        <v>110</v>
      </c>
      <c r="D149" s="77" t="s">
        <v>21</v>
      </c>
      <c r="E149" s="77" t="s">
        <v>22</v>
      </c>
      <c r="F149" s="77" t="s">
        <v>64</v>
      </c>
      <c r="G149" s="77">
        <v>6.4</v>
      </c>
      <c r="H149" s="77">
        <v>5.2</v>
      </c>
      <c r="I149" s="77">
        <v>7</v>
      </c>
      <c r="J149" s="77">
        <v>7.6</v>
      </c>
      <c r="K149" s="77">
        <v>8.1999999999999993</v>
      </c>
      <c r="L149" s="77">
        <v>5.2</v>
      </c>
      <c r="M149" s="77">
        <v>6000</v>
      </c>
      <c r="N149" s="80">
        <f>IF('NORMAL OPTION CALLS'!E149="BUY",('NORMAL OPTION CALLS'!L149-'NORMAL OPTION CALLS'!G149)*('NORMAL OPTION CALLS'!M149),('NORMAL OPTION CALLS'!G149-'NORMAL OPTION CALLS'!L149)*('NORMAL OPTION CALLS'!M149))</f>
        <v>-7200.0000000000009</v>
      </c>
      <c r="O149" s="81">
        <f>'NORMAL OPTION CALLS'!N149/('NORMAL OPTION CALLS'!M149)/'NORMAL OPTION CALLS'!G149%</f>
        <v>-18.750000000000004</v>
      </c>
    </row>
    <row r="150" spans="1:15">
      <c r="A150" s="77">
        <v>17</v>
      </c>
      <c r="B150" s="78">
        <v>43397</v>
      </c>
      <c r="C150" s="79">
        <v>520</v>
      </c>
      <c r="D150" s="77" t="s">
        <v>21</v>
      </c>
      <c r="E150" s="77" t="s">
        <v>22</v>
      </c>
      <c r="F150" s="77" t="s">
        <v>94</v>
      </c>
      <c r="G150" s="77">
        <v>4</v>
      </c>
      <c r="H150" s="77">
        <v>0.5</v>
      </c>
      <c r="I150" s="77">
        <v>8</v>
      </c>
      <c r="J150" s="77">
        <v>12</v>
      </c>
      <c r="K150" s="77">
        <v>16</v>
      </c>
      <c r="L150" s="77">
        <v>8</v>
      </c>
      <c r="M150" s="77">
        <v>1000</v>
      </c>
      <c r="N150" s="80">
        <f>IF('NORMAL OPTION CALLS'!E150="BUY",('NORMAL OPTION CALLS'!L150-'NORMAL OPTION CALLS'!G150)*('NORMAL OPTION CALLS'!M150),('NORMAL OPTION CALLS'!G150-'NORMAL OPTION CALLS'!L150)*('NORMAL OPTION CALLS'!M150))</f>
        <v>4000</v>
      </c>
      <c r="O150" s="81">
        <f>'NORMAL OPTION CALLS'!N150/('NORMAL OPTION CALLS'!M150)/'NORMAL OPTION CALLS'!G150%</f>
        <v>100</v>
      </c>
    </row>
    <row r="151" spans="1:15">
      <c r="A151" s="77">
        <v>18</v>
      </c>
      <c r="B151" s="78">
        <v>43397</v>
      </c>
      <c r="C151" s="79">
        <v>115</v>
      </c>
      <c r="D151" s="77" t="s">
        <v>21</v>
      </c>
      <c r="E151" s="77" t="s">
        <v>22</v>
      </c>
      <c r="F151" s="77" t="s">
        <v>25</v>
      </c>
      <c r="G151" s="77">
        <v>1.5</v>
      </c>
      <c r="H151" s="77">
        <v>0.3</v>
      </c>
      <c r="I151" s="77">
        <v>2.5</v>
      </c>
      <c r="J151" s="77">
        <v>3.5</v>
      </c>
      <c r="K151" s="77">
        <v>4.5</v>
      </c>
      <c r="L151" s="77">
        <v>2.5</v>
      </c>
      <c r="M151" s="77">
        <v>4000</v>
      </c>
      <c r="N151" s="80">
        <f>IF('NORMAL OPTION CALLS'!E151="BUY",('NORMAL OPTION CALLS'!L151-'NORMAL OPTION CALLS'!G151)*('NORMAL OPTION CALLS'!M151),('NORMAL OPTION CALLS'!G151-'NORMAL OPTION CALLS'!L151)*('NORMAL OPTION CALLS'!M151))</f>
        <v>4000</v>
      </c>
      <c r="O151" s="81">
        <f>'NORMAL OPTION CALLS'!N151/('NORMAL OPTION CALLS'!M151)/'NORMAL OPTION CALLS'!G151%</f>
        <v>66.666666666666671</v>
      </c>
    </row>
    <row r="152" spans="1:15">
      <c r="A152" s="77">
        <v>19</v>
      </c>
      <c r="B152" s="78">
        <v>43396</v>
      </c>
      <c r="C152" s="79">
        <v>85</v>
      </c>
      <c r="D152" s="77" t="s">
        <v>47</v>
      </c>
      <c r="E152" s="77" t="s">
        <v>22</v>
      </c>
      <c r="F152" s="77" t="s">
        <v>83</v>
      </c>
      <c r="G152" s="77">
        <v>2.7</v>
      </c>
      <c r="H152" s="77">
        <v>0.8</v>
      </c>
      <c r="I152" s="77">
        <v>3.7</v>
      </c>
      <c r="J152" s="77">
        <v>4.7</v>
      </c>
      <c r="K152" s="77">
        <v>5.7</v>
      </c>
      <c r="L152" s="77">
        <v>3.6</v>
      </c>
      <c r="M152" s="77">
        <v>3500</v>
      </c>
      <c r="N152" s="80">
        <f>IF('NORMAL OPTION CALLS'!E152="BUY",('NORMAL OPTION CALLS'!L152-'NORMAL OPTION CALLS'!G152)*('NORMAL OPTION CALLS'!M152),('NORMAL OPTION CALLS'!G152-'NORMAL OPTION CALLS'!L152)*('NORMAL OPTION CALLS'!M152))</f>
        <v>3149.9999999999995</v>
      </c>
      <c r="O152" s="81">
        <f>'NORMAL OPTION CALLS'!N152/('NORMAL OPTION CALLS'!M152)/'NORMAL OPTION CALLS'!G152%</f>
        <v>33.333333333333329</v>
      </c>
    </row>
    <row r="153" spans="1:15">
      <c r="A153" s="77">
        <v>20</v>
      </c>
      <c r="B153" s="78">
        <v>43395</v>
      </c>
      <c r="C153" s="79">
        <v>175</v>
      </c>
      <c r="D153" s="77" t="s">
        <v>21</v>
      </c>
      <c r="E153" s="77" t="s">
        <v>22</v>
      </c>
      <c r="F153" s="77" t="s">
        <v>309</v>
      </c>
      <c r="G153" s="77">
        <v>6.7</v>
      </c>
      <c r="H153" s="77">
        <v>4.7</v>
      </c>
      <c r="I153" s="77">
        <v>7.7</v>
      </c>
      <c r="J153" s="77">
        <v>8.6999999999999993</v>
      </c>
      <c r="K153" s="77">
        <v>9.6999999999999993</v>
      </c>
      <c r="L153" s="77">
        <v>4.7</v>
      </c>
      <c r="M153" s="77">
        <v>4000</v>
      </c>
      <c r="N153" s="80">
        <f>IF('NORMAL OPTION CALLS'!E153="BUY",('NORMAL OPTION CALLS'!L153-'NORMAL OPTION CALLS'!G153)*('NORMAL OPTION CALLS'!M153),('NORMAL OPTION CALLS'!G153-'NORMAL OPTION CALLS'!L153)*('NORMAL OPTION CALLS'!M153))</f>
        <v>-8000</v>
      </c>
      <c r="O153" s="81">
        <f>'NORMAL OPTION CALLS'!N153/('NORMAL OPTION CALLS'!M153)/'NORMAL OPTION CALLS'!G153%</f>
        <v>-29.850746268656714</v>
      </c>
    </row>
    <row r="154" spans="1:15">
      <c r="A154" s="77">
        <v>21</v>
      </c>
      <c r="B154" s="78">
        <v>43395</v>
      </c>
      <c r="C154" s="79">
        <v>65</v>
      </c>
      <c r="D154" s="77" t="s">
        <v>47</v>
      </c>
      <c r="E154" s="77" t="s">
        <v>22</v>
      </c>
      <c r="F154" s="77" t="s">
        <v>296</v>
      </c>
      <c r="G154" s="77">
        <v>1.8</v>
      </c>
      <c r="H154" s="77">
        <v>0.8</v>
      </c>
      <c r="I154" s="77">
        <v>2.2999999999999998</v>
      </c>
      <c r="J154" s="77">
        <v>2.8</v>
      </c>
      <c r="K154" s="77">
        <v>3.3</v>
      </c>
      <c r="L154" s="77">
        <v>2.2999999999999998</v>
      </c>
      <c r="M154" s="77">
        <v>8000</v>
      </c>
      <c r="N154" s="80">
        <f>IF('NORMAL OPTION CALLS'!E154="BUY",('NORMAL OPTION CALLS'!L154-'NORMAL OPTION CALLS'!G154)*('NORMAL OPTION CALLS'!M154),('NORMAL OPTION CALLS'!G154-'NORMAL OPTION CALLS'!L154)*('NORMAL OPTION CALLS'!M154))</f>
        <v>3999.9999999999982</v>
      </c>
      <c r="O154" s="81">
        <f>'NORMAL OPTION CALLS'!N154/('NORMAL OPTION CALLS'!M154)/'NORMAL OPTION CALLS'!G154%</f>
        <v>27.777777777777761</v>
      </c>
    </row>
    <row r="155" spans="1:15">
      <c r="A155" s="77">
        <v>22</v>
      </c>
      <c r="B155" s="78">
        <v>43392</v>
      </c>
      <c r="C155" s="79">
        <v>720</v>
      </c>
      <c r="D155" s="77" t="s">
        <v>47</v>
      </c>
      <c r="E155" s="77" t="s">
        <v>22</v>
      </c>
      <c r="F155" s="77" t="s">
        <v>326</v>
      </c>
      <c r="G155" s="77">
        <v>43</v>
      </c>
      <c r="H155" s="77">
        <v>29</v>
      </c>
      <c r="I155" s="77">
        <v>50</v>
      </c>
      <c r="J155" s="77">
        <v>57</v>
      </c>
      <c r="K155" s="77">
        <v>64</v>
      </c>
      <c r="L155" s="77">
        <v>64</v>
      </c>
      <c r="M155" s="77">
        <v>500</v>
      </c>
      <c r="N155" s="80">
        <f>IF('NORMAL OPTION CALLS'!E155="BUY",('NORMAL OPTION CALLS'!L155-'NORMAL OPTION CALLS'!G155)*('NORMAL OPTION CALLS'!M155),('NORMAL OPTION CALLS'!G155-'NORMAL OPTION CALLS'!L155)*('NORMAL OPTION CALLS'!M155))</f>
        <v>10500</v>
      </c>
      <c r="O155" s="81">
        <f>'NORMAL OPTION CALLS'!N155/('NORMAL OPTION CALLS'!M155)/'NORMAL OPTION CALLS'!G155%</f>
        <v>48.837209302325583</v>
      </c>
    </row>
    <row r="156" spans="1:15">
      <c r="A156" s="77">
        <v>23</v>
      </c>
      <c r="B156" s="78">
        <v>43389</v>
      </c>
      <c r="C156" s="79">
        <v>120</v>
      </c>
      <c r="D156" s="77" t="s">
        <v>21</v>
      </c>
      <c r="E156" s="77" t="s">
        <v>22</v>
      </c>
      <c r="F156" s="77" t="s">
        <v>25</v>
      </c>
      <c r="G156" s="77">
        <v>4</v>
      </c>
      <c r="H156" s="77">
        <v>2</v>
      </c>
      <c r="I156" s="77">
        <v>5</v>
      </c>
      <c r="J156" s="77">
        <v>6</v>
      </c>
      <c r="K156" s="77">
        <v>7</v>
      </c>
      <c r="L156" s="77">
        <v>2</v>
      </c>
      <c r="M156" s="77">
        <v>4000</v>
      </c>
      <c r="N156" s="80">
        <f>IF('NORMAL OPTION CALLS'!E156="BUY",('NORMAL OPTION CALLS'!L156-'NORMAL OPTION CALLS'!G156)*('NORMAL OPTION CALLS'!M156),('NORMAL OPTION CALLS'!G156-'NORMAL OPTION CALLS'!L156)*('NORMAL OPTION CALLS'!M156))</f>
        <v>-8000</v>
      </c>
      <c r="O156" s="81">
        <f>'NORMAL OPTION CALLS'!N156/('NORMAL OPTION CALLS'!M156)/'NORMAL OPTION CALLS'!G156%</f>
        <v>-50</v>
      </c>
    </row>
    <row r="157" spans="1:15">
      <c r="A157" s="77">
        <v>24</v>
      </c>
      <c r="B157" s="78">
        <v>43389</v>
      </c>
      <c r="C157" s="79">
        <v>170</v>
      </c>
      <c r="D157" s="77" t="s">
        <v>21</v>
      </c>
      <c r="E157" s="77" t="s">
        <v>22</v>
      </c>
      <c r="F157" s="77" t="s">
        <v>49</v>
      </c>
      <c r="G157" s="77">
        <v>7</v>
      </c>
      <c r="H157" s="77">
        <v>4</v>
      </c>
      <c r="I157" s="77">
        <v>8.5</v>
      </c>
      <c r="J157" s="77">
        <v>10</v>
      </c>
      <c r="K157" s="77">
        <v>11.5</v>
      </c>
      <c r="L157" s="77">
        <v>8.5</v>
      </c>
      <c r="M157" s="77">
        <v>3000</v>
      </c>
      <c r="N157" s="80">
        <f>IF('NORMAL OPTION CALLS'!E157="BUY",('NORMAL OPTION CALLS'!L157-'NORMAL OPTION CALLS'!G157)*('NORMAL OPTION CALLS'!M157),('NORMAL OPTION CALLS'!G157-'NORMAL OPTION CALLS'!L157)*('NORMAL OPTION CALLS'!M157))</f>
        <v>4500</v>
      </c>
      <c r="O157" s="81">
        <f>'NORMAL OPTION CALLS'!N157/('NORMAL OPTION CALLS'!M157)/'NORMAL OPTION CALLS'!G157%</f>
        <v>21.428571428571427</v>
      </c>
    </row>
    <row r="158" spans="1:15">
      <c r="A158" s="77">
        <v>25</v>
      </c>
      <c r="B158" s="78">
        <v>43389</v>
      </c>
      <c r="C158" s="79">
        <v>100</v>
      </c>
      <c r="D158" s="77" t="s">
        <v>21</v>
      </c>
      <c r="E158" s="77" t="s">
        <v>22</v>
      </c>
      <c r="F158" s="77" t="s">
        <v>124</v>
      </c>
      <c r="G158" s="77">
        <v>3.8</v>
      </c>
      <c r="H158" s="77">
        <v>1.8</v>
      </c>
      <c r="I158" s="77">
        <v>4.8</v>
      </c>
      <c r="J158" s="77">
        <v>5.8</v>
      </c>
      <c r="K158" s="77">
        <v>6.8</v>
      </c>
      <c r="L158" s="77">
        <v>4.8</v>
      </c>
      <c r="M158" s="77">
        <v>4000</v>
      </c>
      <c r="N158" s="80">
        <f>IF('NORMAL OPTION CALLS'!E158="BUY",('NORMAL OPTION CALLS'!L158-'NORMAL OPTION CALLS'!G158)*('NORMAL OPTION CALLS'!M158),('NORMAL OPTION CALLS'!G158-'NORMAL OPTION CALLS'!L158)*('NORMAL OPTION CALLS'!M158))</f>
        <v>4000</v>
      </c>
      <c r="O158" s="81">
        <f>'NORMAL OPTION CALLS'!N158/('NORMAL OPTION CALLS'!M158)/'NORMAL OPTION CALLS'!G158%</f>
        <v>26.315789473684212</v>
      </c>
    </row>
    <row r="159" spans="1:15">
      <c r="A159" s="77">
        <v>26</v>
      </c>
      <c r="B159" s="78">
        <v>43388</v>
      </c>
      <c r="C159" s="79">
        <v>75</v>
      </c>
      <c r="D159" s="77" t="s">
        <v>21</v>
      </c>
      <c r="E159" s="77" t="s">
        <v>22</v>
      </c>
      <c r="F159" s="77" t="s">
        <v>53</v>
      </c>
      <c r="G159" s="77">
        <v>4.5</v>
      </c>
      <c r="H159" s="77">
        <v>3</v>
      </c>
      <c r="I159" s="77">
        <v>5.3</v>
      </c>
      <c r="J159" s="77">
        <v>6</v>
      </c>
      <c r="K159" s="77">
        <v>6.8</v>
      </c>
      <c r="L159" s="77">
        <v>6</v>
      </c>
      <c r="M159" s="77">
        <v>5500</v>
      </c>
      <c r="N159" s="80">
        <f>IF('NORMAL OPTION CALLS'!E159="BUY",('NORMAL OPTION CALLS'!L159-'NORMAL OPTION CALLS'!G159)*('NORMAL OPTION CALLS'!M159),('NORMAL OPTION CALLS'!G159-'NORMAL OPTION CALLS'!L159)*('NORMAL OPTION CALLS'!M159))</f>
        <v>8250</v>
      </c>
      <c r="O159" s="81">
        <f>'NORMAL OPTION CALLS'!N159/('NORMAL OPTION CALLS'!M159)/'NORMAL OPTION CALLS'!G159%</f>
        <v>33.333333333333336</v>
      </c>
    </row>
    <row r="160" spans="1:15">
      <c r="A160" s="77">
        <v>27</v>
      </c>
      <c r="B160" s="78">
        <v>43388</v>
      </c>
      <c r="C160" s="79">
        <v>80</v>
      </c>
      <c r="D160" s="77" t="s">
        <v>21</v>
      </c>
      <c r="E160" s="77" t="s">
        <v>22</v>
      </c>
      <c r="F160" s="77" t="s">
        <v>59</v>
      </c>
      <c r="G160" s="77">
        <v>3.5</v>
      </c>
      <c r="H160" s="77">
        <v>2.4</v>
      </c>
      <c r="I160" s="77">
        <v>4.0999999999999996</v>
      </c>
      <c r="J160" s="77">
        <v>4.7</v>
      </c>
      <c r="K160" s="77">
        <v>5.3</v>
      </c>
      <c r="L160" s="77">
        <v>4.7</v>
      </c>
      <c r="M160" s="77">
        <v>6000</v>
      </c>
      <c r="N160" s="80">
        <f>IF('NORMAL OPTION CALLS'!E160="BUY",('NORMAL OPTION CALLS'!L160-'NORMAL OPTION CALLS'!G160)*('NORMAL OPTION CALLS'!M160),('NORMAL OPTION CALLS'!G160-'NORMAL OPTION CALLS'!L160)*('NORMAL OPTION CALLS'!M160))</f>
        <v>7200.0000000000009</v>
      </c>
      <c r="O160" s="81">
        <f>'NORMAL OPTION CALLS'!N160/('NORMAL OPTION CALLS'!M160)/'NORMAL OPTION CALLS'!G160%</f>
        <v>34.285714285714285</v>
      </c>
    </row>
    <row r="161" spans="1:15">
      <c r="A161" s="77">
        <v>28</v>
      </c>
      <c r="B161" s="78">
        <v>43385</v>
      </c>
      <c r="C161" s="79">
        <v>580</v>
      </c>
      <c r="D161" s="77" t="s">
        <v>21</v>
      </c>
      <c r="E161" s="77" t="s">
        <v>22</v>
      </c>
      <c r="F161" s="77" t="s">
        <v>99</v>
      </c>
      <c r="G161" s="77">
        <v>16</v>
      </c>
      <c r="H161" s="77">
        <v>8</v>
      </c>
      <c r="I161" s="77">
        <v>20</v>
      </c>
      <c r="J161" s="77">
        <v>24</v>
      </c>
      <c r="K161" s="77">
        <v>28</v>
      </c>
      <c r="L161" s="77">
        <v>8</v>
      </c>
      <c r="M161" s="77">
        <v>1061</v>
      </c>
      <c r="N161" s="80">
        <f>IF('NORMAL OPTION CALLS'!E161="BUY",('NORMAL OPTION CALLS'!L161-'NORMAL OPTION CALLS'!G161)*('NORMAL OPTION CALLS'!M161),('NORMAL OPTION CALLS'!G161-'NORMAL OPTION CALLS'!L161)*('NORMAL OPTION CALLS'!M161))</f>
        <v>-8488</v>
      </c>
      <c r="O161" s="81">
        <f>'NORMAL OPTION CALLS'!N161/('NORMAL OPTION CALLS'!M161)/'NORMAL OPTION CALLS'!G161%</f>
        <v>-50</v>
      </c>
    </row>
    <row r="162" spans="1:15">
      <c r="A162" s="77">
        <v>29</v>
      </c>
      <c r="B162" s="78">
        <v>43385</v>
      </c>
      <c r="C162" s="79">
        <v>1900</v>
      </c>
      <c r="D162" s="77" t="s">
        <v>47</v>
      </c>
      <c r="E162" s="77" t="s">
        <v>22</v>
      </c>
      <c r="F162" s="77" t="s">
        <v>52</v>
      </c>
      <c r="G162" s="77">
        <v>60</v>
      </c>
      <c r="H162" s="77">
        <v>45</v>
      </c>
      <c r="I162" s="77">
        <v>68</v>
      </c>
      <c r="J162" s="77">
        <v>76</v>
      </c>
      <c r="K162" s="77">
        <v>84</v>
      </c>
      <c r="L162" s="77">
        <v>45</v>
      </c>
      <c r="M162" s="77">
        <v>500</v>
      </c>
      <c r="N162" s="80">
        <f>IF('NORMAL OPTION CALLS'!E162="BUY",('NORMAL OPTION CALLS'!L162-'NORMAL OPTION CALLS'!G162)*('NORMAL OPTION CALLS'!M162),('NORMAL OPTION CALLS'!G162-'NORMAL OPTION CALLS'!L162)*('NORMAL OPTION CALLS'!M162))</f>
        <v>-7500</v>
      </c>
      <c r="O162" s="81">
        <f>'NORMAL OPTION CALLS'!N162/('NORMAL OPTION CALLS'!M162)/'NORMAL OPTION CALLS'!G162%</f>
        <v>-25</v>
      </c>
    </row>
    <row r="163" spans="1:15" ht="14.25" customHeight="1">
      <c r="A163" s="77">
        <v>30</v>
      </c>
      <c r="B163" s="78">
        <v>43385</v>
      </c>
      <c r="C163" s="79">
        <v>160</v>
      </c>
      <c r="D163" s="77" t="s">
        <v>21</v>
      </c>
      <c r="E163" s="77" t="s">
        <v>22</v>
      </c>
      <c r="F163" s="77" t="s">
        <v>287</v>
      </c>
      <c r="G163" s="77">
        <v>7</v>
      </c>
      <c r="H163" s="77">
        <v>5.5</v>
      </c>
      <c r="I163" s="77">
        <v>7.8</v>
      </c>
      <c r="J163" s="77">
        <v>8.6</v>
      </c>
      <c r="K163" s="77">
        <v>9.4</v>
      </c>
      <c r="L163" s="77">
        <v>8.6</v>
      </c>
      <c r="M163" s="77">
        <v>4500</v>
      </c>
      <c r="N163" s="80">
        <f>IF('NORMAL OPTION CALLS'!E163="BUY",('NORMAL OPTION CALLS'!L163-'NORMAL OPTION CALLS'!G163)*('NORMAL OPTION CALLS'!M163),('NORMAL OPTION CALLS'!G163-'NORMAL OPTION CALLS'!L163)*('NORMAL OPTION CALLS'!M163))</f>
        <v>7199.9999999999982</v>
      </c>
      <c r="O163" s="81">
        <f>'NORMAL OPTION CALLS'!N163/('NORMAL OPTION CALLS'!M163)/'NORMAL OPTION CALLS'!G163%</f>
        <v>22.857142857142851</v>
      </c>
    </row>
    <row r="164" spans="1:15">
      <c r="A164" s="77">
        <v>31</v>
      </c>
      <c r="B164" s="78">
        <v>43384</v>
      </c>
      <c r="C164" s="79">
        <v>760</v>
      </c>
      <c r="D164" s="77" t="s">
        <v>47</v>
      </c>
      <c r="E164" s="77" t="s">
        <v>22</v>
      </c>
      <c r="F164" s="77" t="s">
        <v>325</v>
      </c>
      <c r="G164" s="77">
        <v>25.5</v>
      </c>
      <c r="H164" s="77">
        <v>18</v>
      </c>
      <c r="I164" s="77">
        <v>29</v>
      </c>
      <c r="J164" s="77">
        <v>32.5</v>
      </c>
      <c r="K164" s="77">
        <v>36</v>
      </c>
      <c r="L164" s="77">
        <v>32.5</v>
      </c>
      <c r="M164" s="77">
        <v>1000</v>
      </c>
      <c r="N164" s="80">
        <f>IF('NORMAL OPTION CALLS'!E164="BUY",('NORMAL OPTION CALLS'!L164-'NORMAL OPTION CALLS'!G164)*('NORMAL OPTION CALLS'!M164),('NORMAL OPTION CALLS'!G164-'NORMAL OPTION CALLS'!L164)*('NORMAL OPTION CALLS'!M164))</f>
        <v>7000</v>
      </c>
      <c r="O164" s="81">
        <f>'NORMAL OPTION CALLS'!N164/('NORMAL OPTION CALLS'!M164)/'NORMAL OPTION CALLS'!G164%</f>
        <v>27.450980392156861</v>
      </c>
    </row>
    <row r="165" spans="1:15">
      <c r="A165" s="77">
        <v>32</v>
      </c>
      <c r="B165" s="78">
        <v>43383</v>
      </c>
      <c r="C165" s="79">
        <v>470</v>
      </c>
      <c r="D165" s="77" t="s">
        <v>47</v>
      </c>
      <c r="E165" s="77" t="s">
        <v>22</v>
      </c>
      <c r="F165" s="77" t="s">
        <v>324</v>
      </c>
      <c r="G165" s="77">
        <v>18</v>
      </c>
      <c r="H165" s="77">
        <v>12</v>
      </c>
      <c r="I165" s="77">
        <v>21</v>
      </c>
      <c r="J165" s="77">
        <v>24</v>
      </c>
      <c r="K165" s="77">
        <v>27</v>
      </c>
      <c r="L165" s="77">
        <v>12</v>
      </c>
      <c r="M165" s="77">
        <v>1250</v>
      </c>
      <c r="N165" s="80">
        <f>IF('NORMAL OPTION CALLS'!E165="BUY",('NORMAL OPTION CALLS'!L165-'NORMAL OPTION CALLS'!G165)*('NORMAL OPTION CALLS'!M165),('NORMAL OPTION CALLS'!G165-'NORMAL OPTION CALLS'!L165)*('NORMAL OPTION CALLS'!M165))</f>
        <v>-7500</v>
      </c>
      <c r="O165" s="81">
        <f>'NORMAL OPTION CALLS'!N165/('NORMAL OPTION CALLS'!M165)/'NORMAL OPTION CALLS'!G165%</f>
        <v>-33.333333333333336</v>
      </c>
    </row>
    <row r="166" spans="1:15">
      <c r="A166" s="77">
        <v>33</v>
      </c>
      <c r="B166" s="78">
        <v>43383</v>
      </c>
      <c r="C166" s="79">
        <v>185</v>
      </c>
      <c r="D166" s="77" t="s">
        <v>47</v>
      </c>
      <c r="E166" s="77" t="s">
        <v>22</v>
      </c>
      <c r="F166" s="77" t="s">
        <v>75</v>
      </c>
      <c r="G166" s="77">
        <v>9</v>
      </c>
      <c r="H166" s="77">
        <v>4.5</v>
      </c>
      <c r="I166" s="77">
        <v>11.5</v>
      </c>
      <c r="J166" s="77">
        <v>14</v>
      </c>
      <c r="K166" s="77">
        <v>16.5</v>
      </c>
      <c r="L166" s="77">
        <v>14</v>
      </c>
      <c r="M166" s="77">
        <v>1500</v>
      </c>
      <c r="N166" s="80">
        <f>IF('NORMAL OPTION CALLS'!E166="BUY",('NORMAL OPTION CALLS'!L166-'NORMAL OPTION CALLS'!G166)*('NORMAL OPTION CALLS'!M166),('NORMAL OPTION CALLS'!G166-'NORMAL OPTION CALLS'!L166)*('NORMAL OPTION CALLS'!M166))</f>
        <v>7500</v>
      </c>
      <c r="O166" s="81">
        <f>'NORMAL OPTION CALLS'!N166/('NORMAL OPTION CALLS'!M166)/'NORMAL OPTION CALLS'!G166%</f>
        <v>55.555555555555557</v>
      </c>
    </row>
    <row r="167" spans="1:15">
      <c r="A167" s="77">
        <v>34</v>
      </c>
      <c r="B167" s="78">
        <v>43382</v>
      </c>
      <c r="C167" s="79">
        <v>90</v>
      </c>
      <c r="D167" s="77" t="s">
        <v>47</v>
      </c>
      <c r="E167" s="77" t="s">
        <v>22</v>
      </c>
      <c r="F167" s="77" t="s">
        <v>124</v>
      </c>
      <c r="G167" s="77">
        <v>3.6</v>
      </c>
      <c r="H167" s="77">
        <v>1.9</v>
      </c>
      <c r="I167" s="77">
        <v>4.5999999999999996</v>
      </c>
      <c r="J167" s="77">
        <v>5.6</v>
      </c>
      <c r="K167" s="77">
        <v>6.6</v>
      </c>
      <c r="L167" s="77">
        <v>4.5999999999999996</v>
      </c>
      <c r="M167" s="77">
        <v>4000</v>
      </c>
      <c r="N167" s="80">
        <f>IF('NORMAL OPTION CALLS'!E167="BUY",('NORMAL OPTION CALLS'!L167-'NORMAL OPTION CALLS'!G167)*('NORMAL OPTION CALLS'!M167),('NORMAL OPTION CALLS'!G167-'NORMAL OPTION CALLS'!L167)*('NORMAL OPTION CALLS'!M167))</f>
        <v>3999.9999999999982</v>
      </c>
      <c r="O167" s="81">
        <f>'NORMAL OPTION CALLS'!N167/('NORMAL OPTION CALLS'!M167)/'NORMAL OPTION CALLS'!G167%</f>
        <v>27.777777777777761</v>
      </c>
    </row>
    <row r="168" spans="1:15">
      <c r="A168" s="77">
        <v>35</v>
      </c>
      <c r="B168" s="78">
        <v>43382</v>
      </c>
      <c r="C168" s="79">
        <v>440</v>
      </c>
      <c r="D168" s="77" t="s">
        <v>47</v>
      </c>
      <c r="E168" s="77" t="s">
        <v>22</v>
      </c>
      <c r="F168" s="77" t="s">
        <v>324</v>
      </c>
      <c r="G168" s="77">
        <v>20</v>
      </c>
      <c r="H168" s="77">
        <v>14.5</v>
      </c>
      <c r="I168" s="77">
        <v>23</v>
      </c>
      <c r="J168" s="77">
        <v>26</v>
      </c>
      <c r="K168" s="77">
        <v>29</v>
      </c>
      <c r="L168" s="77">
        <v>23</v>
      </c>
      <c r="M168" s="77">
        <v>1250</v>
      </c>
      <c r="N168" s="80">
        <f>IF('NORMAL OPTION CALLS'!E168="BUY",('NORMAL OPTION CALLS'!L168-'NORMAL OPTION CALLS'!G168)*('NORMAL OPTION CALLS'!M168),('NORMAL OPTION CALLS'!G168-'NORMAL OPTION CALLS'!L168)*('NORMAL OPTION CALLS'!M168))</f>
        <v>3750</v>
      </c>
      <c r="O168" s="81">
        <f>'NORMAL OPTION CALLS'!N168/('NORMAL OPTION CALLS'!M168)/'NORMAL OPTION CALLS'!G168%</f>
        <v>15</v>
      </c>
    </row>
    <row r="169" spans="1:15">
      <c r="A169" s="77">
        <v>36</v>
      </c>
      <c r="B169" s="78">
        <v>43382</v>
      </c>
      <c r="C169" s="79">
        <v>185</v>
      </c>
      <c r="D169" s="77" t="s">
        <v>47</v>
      </c>
      <c r="E169" s="77" t="s">
        <v>22</v>
      </c>
      <c r="F169" s="77" t="s">
        <v>75</v>
      </c>
      <c r="G169" s="77">
        <v>13.5</v>
      </c>
      <c r="H169" s="77">
        <v>9</v>
      </c>
      <c r="I169" s="77">
        <v>16</v>
      </c>
      <c r="J169" s="77">
        <v>18.5</v>
      </c>
      <c r="K169" s="77">
        <v>21</v>
      </c>
      <c r="L169" s="77">
        <v>21</v>
      </c>
      <c r="M169" s="77">
        <v>1500</v>
      </c>
      <c r="N169" s="80">
        <f>IF('NORMAL OPTION CALLS'!E169="BUY",('NORMAL OPTION CALLS'!L169-'NORMAL OPTION CALLS'!G169)*('NORMAL OPTION CALLS'!M169),('NORMAL OPTION CALLS'!G169-'NORMAL OPTION CALLS'!L169)*('NORMAL OPTION CALLS'!M169))</f>
        <v>11250</v>
      </c>
      <c r="O169" s="81">
        <f>'NORMAL OPTION CALLS'!N169/('NORMAL OPTION CALLS'!M169)/'NORMAL OPTION CALLS'!G169%</f>
        <v>55.55555555555555</v>
      </c>
    </row>
    <row r="170" spans="1:15">
      <c r="A170" s="77">
        <v>37</v>
      </c>
      <c r="B170" s="78">
        <v>43381</v>
      </c>
      <c r="C170" s="79">
        <v>540</v>
      </c>
      <c r="D170" s="77" t="s">
        <v>47</v>
      </c>
      <c r="E170" s="77" t="s">
        <v>22</v>
      </c>
      <c r="F170" s="77" t="s">
        <v>99</v>
      </c>
      <c r="G170" s="77">
        <v>21</v>
      </c>
      <c r="H170" s="77">
        <v>13.5</v>
      </c>
      <c r="I170" s="77">
        <v>25</v>
      </c>
      <c r="J170" s="77">
        <v>29</v>
      </c>
      <c r="K170" s="77">
        <v>34</v>
      </c>
      <c r="L170" s="77">
        <v>13.5</v>
      </c>
      <c r="M170" s="77">
        <v>1061</v>
      </c>
      <c r="N170" s="80">
        <f>IF('NORMAL OPTION CALLS'!E170="BUY",('NORMAL OPTION CALLS'!L170-'NORMAL OPTION CALLS'!G170)*('NORMAL OPTION CALLS'!M170),('NORMAL OPTION CALLS'!G170-'NORMAL OPTION CALLS'!L170)*('NORMAL OPTION CALLS'!M170))</f>
        <v>-7957.5</v>
      </c>
      <c r="O170" s="81">
        <f>'NORMAL OPTION CALLS'!N170/('NORMAL OPTION CALLS'!M170)/'NORMAL OPTION CALLS'!G170%</f>
        <v>-35.714285714285715</v>
      </c>
    </row>
    <row r="171" spans="1:15">
      <c r="A171" s="77">
        <v>38</v>
      </c>
      <c r="B171" s="78">
        <v>43381</v>
      </c>
      <c r="C171" s="79">
        <v>270</v>
      </c>
      <c r="D171" s="77" t="s">
        <v>47</v>
      </c>
      <c r="E171" s="77" t="s">
        <v>22</v>
      </c>
      <c r="F171" s="77" t="s">
        <v>76</v>
      </c>
      <c r="G171" s="77">
        <v>23</v>
      </c>
      <c r="H171" s="77">
        <v>19</v>
      </c>
      <c r="I171" s="77">
        <v>25</v>
      </c>
      <c r="J171" s="77">
        <v>27</v>
      </c>
      <c r="K171" s="77">
        <v>29</v>
      </c>
      <c r="L171" s="77">
        <v>25</v>
      </c>
      <c r="M171" s="77">
        <v>1800</v>
      </c>
      <c r="N171" s="80">
        <f>IF('NORMAL OPTION CALLS'!E171="BUY",('NORMAL OPTION CALLS'!L171-'NORMAL OPTION CALLS'!G171)*('NORMAL OPTION CALLS'!M171),('NORMAL OPTION CALLS'!G171-'NORMAL OPTION CALLS'!L171)*('NORMAL OPTION CALLS'!M171))</f>
        <v>3600</v>
      </c>
      <c r="O171" s="81">
        <f>'NORMAL OPTION CALLS'!N171/('NORMAL OPTION CALLS'!M171)/'NORMAL OPTION CALLS'!G171%</f>
        <v>8.695652173913043</v>
      </c>
    </row>
    <row r="172" spans="1:15">
      <c r="A172" s="77">
        <v>39</v>
      </c>
      <c r="B172" s="78">
        <v>43378</v>
      </c>
      <c r="C172" s="79">
        <v>840</v>
      </c>
      <c r="D172" s="77" t="s">
        <v>47</v>
      </c>
      <c r="E172" s="77" t="s">
        <v>22</v>
      </c>
      <c r="F172" s="77" t="s">
        <v>262</v>
      </c>
      <c r="G172" s="77">
        <v>33</v>
      </c>
      <c r="H172" s="77">
        <v>22</v>
      </c>
      <c r="I172" s="77">
        <v>39</v>
      </c>
      <c r="J172" s="77">
        <v>45</v>
      </c>
      <c r="K172" s="77">
        <v>51</v>
      </c>
      <c r="L172" s="77">
        <v>51</v>
      </c>
      <c r="M172" s="77">
        <v>700</v>
      </c>
      <c r="N172" s="80">
        <f>IF('NORMAL OPTION CALLS'!E172="BUY",('NORMAL OPTION CALLS'!L172-'NORMAL OPTION CALLS'!G172)*('NORMAL OPTION CALLS'!M172),('NORMAL OPTION CALLS'!G172-'NORMAL OPTION CALLS'!L172)*('NORMAL OPTION CALLS'!M172))</f>
        <v>12600</v>
      </c>
      <c r="O172" s="81">
        <f>'NORMAL OPTION CALLS'!N172/('NORMAL OPTION CALLS'!M172)/'NORMAL OPTION CALLS'!G172%</f>
        <v>54.54545454545454</v>
      </c>
    </row>
    <row r="173" spans="1:15">
      <c r="A173" s="77">
        <v>40</v>
      </c>
      <c r="B173" s="78">
        <v>43378</v>
      </c>
      <c r="C173" s="79">
        <v>1080</v>
      </c>
      <c r="D173" s="77" t="s">
        <v>47</v>
      </c>
      <c r="E173" s="77" t="s">
        <v>22</v>
      </c>
      <c r="F173" s="77" t="s">
        <v>225</v>
      </c>
      <c r="G173" s="77">
        <v>39</v>
      </c>
      <c r="H173" s="77">
        <v>31</v>
      </c>
      <c r="I173" s="77">
        <v>43</v>
      </c>
      <c r="J173" s="77">
        <v>47</v>
      </c>
      <c r="K173" s="77">
        <v>51</v>
      </c>
      <c r="L173" s="77">
        <v>51</v>
      </c>
      <c r="M173" s="77">
        <v>1000</v>
      </c>
      <c r="N173" s="80">
        <f>IF('NORMAL OPTION CALLS'!E173="BUY",('NORMAL OPTION CALLS'!L173-'NORMAL OPTION CALLS'!G173)*('NORMAL OPTION CALLS'!M173),('NORMAL OPTION CALLS'!G173-'NORMAL OPTION CALLS'!L173)*('NORMAL OPTION CALLS'!M173))</f>
        <v>12000</v>
      </c>
      <c r="O173" s="81">
        <f>'NORMAL OPTION CALLS'!N173/('NORMAL OPTION CALLS'!M173)/'NORMAL OPTION CALLS'!G173%</f>
        <v>30.769230769230766</v>
      </c>
    </row>
    <row r="174" spans="1:15">
      <c r="A174" s="77">
        <v>41</v>
      </c>
      <c r="B174" s="78">
        <v>43377</v>
      </c>
      <c r="C174" s="79">
        <v>570</v>
      </c>
      <c r="D174" s="77" t="s">
        <v>47</v>
      </c>
      <c r="E174" s="77" t="s">
        <v>22</v>
      </c>
      <c r="F174" s="77" t="s">
        <v>58</v>
      </c>
      <c r="G174" s="77">
        <v>28</v>
      </c>
      <c r="H174" s="77">
        <v>22</v>
      </c>
      <c r="I174" s="77">
        <v>31</v>
      </c>
      <c r="J174" s="77">
        <v>34</v>
      </c>
      <c r="K174" s="77">
        <v>37</v>
      </c>
      <c r="L174" s="77">
        <v>31</v>
      </c>
      <c r="M174" s="77">
        <v>1200</v>
      </c>
      <c r="N174" s="80">
        <f>IF('NORMAL OPTION CALLS'!E174="BUY",('NORMAL OPTION CALLS'!L174-'NORMAL OPTION CALLS'!G174)*('NORMAL OPTION CALLS'!M174),('NORMAL OPTION CALLS'!G174-'NORMAL OPTION CALLS'!L174)*('NORMAL OPTION CALLS'!M174))</f>
        <v>3600</v>
      </c>
      <c r="O174" s="81">
        <f>'NORMAL OPTION CALLS'!N174/('NORMAL OPTION CALLS'!M174)/'NORMAL OPTION CALLS'!G174%</f>
        <v>10.714285714285714</v>
      </c>
    </row>
    <row r="175" spans="1:15">
      <c r="A175" s="77">
        <v>42</v>
      </c>
      <c r="B175" s="78">
        <v>43377</v>
      </c>
      <c r="C175" s="79">
        <v>510</v>
      </c>
      <c r="D175" s="77" t="s">
        <v>47</v>
      </c>
      <c r="E175" s="77" t="s">
        <v>22</v>
      </c>
      <c r="F175" s="77" t="s">
        <v>94</v>
      </c>
      <c r="G175" s="77">
        <v>21</v>
      </c>
      <c r="H175" s="77">
        <v>13</v>
      </c>
      <c r="I175" s="77">
        <v>25</v>
      </c>
      <c r="J175" s="77">
        <v>29</v>
      </c>
      <c r="K175" s="77">
        <v>33</v>
      </c>
      <c r="L175" s="77">
        <v>25</v>
      </c>
      <c r="M175" s="77">
        <v>1000</v>
      </c>
      <c r="N175" s="80">
        <f>IF('NORMAL OPTION CALLS'!E175="BUY",('NORMAL OPTION CALLS'!L175-'NORMAL OPTION CALLS'!G175)*('NORMAL OPTION CALLS'!M175),('NORMAL OPTION CALLS'!G175-'NORMAL OPTION CALLS'!L175)*('NORMAL OPTION CALLS'!M175))</f>
        <v>4000</v>
      </c>
      <c r="O175" s="81">
        <f>'NORMAL OPTION CALLS'!N175/('NORMAL OPTION CALLS'!M175)/'NORMAL OPTION CALLS'!G175%</f>
        <v>19.047619047619047</v>
      </c>
    </row>
    <row r="176" spans="1:15">
      <c r="A176" s="77">
        <v>43</v>
      </c>
      <c r="B176" s="78">
        <v>43377</v>
      </c>
      <c r="C176" s="79">
        <v>640</v>
      </c>
      <c r="D176" s="77" t="s">
        <v>47</v>
      </c>
      <c r="E176" s="77" t="s">
        <v>22</v>
      </c>
      <c r="F176" s="77" t="s">
        <v>143</v>
      </c>
      <c r="G176" s="77">
        <v>29</v>
      </c>
      <c r="H176" s="77">
        <v>21</v>
      </c>
      <c r="I176" s="77">
        <v>33</v>
      </c>
      <c r="J176" s="77">
        <v>37</v>
      </c>
      <c r="K176" s="77">
        <v>41</v>
      </c>
      <c r="L176" s="77">
        <v>41</v>
      </c>
      <c r="M176" s="77">
        <v>900</v>
      </c>
      <c r="N176" s="80">
        <f>IF('NORMAL OPTION CALLS'!E176="BUY",('NORMAL OPTION CALLS'!L176-'NORMAL OPTION CALLS'!G176)*('NORMAL OPTION CALLS'!M176),('NORMAL OPTION CALLS'!G176-'NORMAL OPTION CALLS'!L176)*('NORMAL OPTION CALLS'!M176))</f>
        <v>10800</v>
      </c>
      <c r="O176" s="81">
        <f>'NORMAL OPTION CALLS'!N176/('NORMAL OPTION CALLS'!M176)/'NORMAL OPTION CALLS'!G176%</f>
        <v>41.379310344827587</v>
      </c>
    </row>
    <row r="177" spans="1:15">
      <c r="A177" s="77">
        <v>44</v>
      </c>
      <c r="B177" s="78">
        <v>43376</v>
      </c>
      <c r="C177" s="79">
        <v>600</v>
      </c>
      <c r="D177" s="77" t="s">
        <v>21</v>
      </c>
      <c r="E177" s="77" t="s">
        <v>22</v>
      </c>
      <c r="F177" s="77" t="s">
        <v>99</v>
      </c>
      <c r="G177" s="77">
        <v>22</v>
      </c>
      <c r="H177" s="77">
        <v>14</v>
      </c>
      <c r="I177" s="77">
        <v>26</v>
      </c>
      <c r="J177" s="77">
        <v>30</v>
      </c>
      <c r="K177" s="77">
        <v>34</v>
      </c>
      <c r="L177" s="77">
        <v>14</v>
      </c>
      <c r="M177" s="77">
        <v>1061</v>
      </c>
      <c r="N177" s="80">
        <f>IF('NORMAL OPTION CALLS'!E177="BUY",('NORMAL OPTION CALLS'!L177-'NORMAL OPTION CALLS'!G177)*('NORMAL OPTION CALLS'!M177),('NORMAL OPTION CALLS'!G177-'NORMAL OPTION CALLS'!L177)*('NORMAL OPTION CALLS'!M177))</f>
        <v>-8488</v>
      </c>
      <c r="O177" s="81">
        <f>'NORMAL OPTION CALLS'!N177/('NORMAL OPTION CALLS'!M177)/'NORMAL OPTION CALLS'!G177%</f>
        <v>-36.363636363636367</v>
      </c>
    </row>
    <row r="178" spans="1:15">
      <c r="A178" s="77">
        <v>45</v>
      </c>
      <c r="B178" s="78">
        <v>43376</v>
      </c>
      <c r="C178" s="79">
        <v>580</v>
      </c>
      <c r="D178" s="77" t="s">
        <v>21</v>
      </c>
      <c r="E178" s="77" t="s">
        <v>22</v>
      </c>
      <c r="F178" s="77" t="s">
        <v>58</v>
      </c>
      <c r="G178" s="77">
        <v>28</v>
      </c>
      <c r="H178" s="77">
        <v>22</v>
      </c>
      <c r="I178" s="77">
        <v>31</v>
      </c>
      <c r="J178" s="77">
        <v>34</v>
      </c>
      <c r="K178" s="77">
        <v>37</v>
      </c>
      <c r="L178" s="77">
        <v>31</v>
      </c>
      <c r="M178" s="77">
        <v>1200</v>
      </c>
      <c r="N178" s="80">
        <f>IF('NORMAL OPTION CALLS'!E178="BUY",('NORMAL OPTION CALLS'!L178-'NORMAL OPTION CALLS'!G178)*('NORMAL OPTION CALLS'!M178),('NORMAL OPTION CALLS'!G178-'NORMAL OPTION CALLS'!L178)*('NORMAL OPTION CALLS'!M178))</f>
        <v>3600</v>
      </c>
      <c r="O178" s="81">
        <f>'NORMAL OPTION CALLS'!N178/('NORMAL OPTION CALLS'!M178)/'NORMAL OPTION CALLS'!G178%</f>
        <v>10.714285714285714</v>
      </c>
    </row>
    <row r="179" spans="1:15">
      <c r="A179" s="77">
        <v>46</v>
      </c>
      <c r="B179" s="78">
        <v>43376</v>
      </c>
      <c r="C179" s="79">
        <v>2300</v>
      </c>
      <c r="D179" s="77" t="s">
        <v>21</v>
      </c>
      <c r="E179" s="77" t="s">
        <v>22</v>
      </c>
      <c r="F179" s="77" t="s">
        <v>50</v>
      </c>
      <c r="G179" s="77">
        <v>110</v>
      </c>
      <c r="H179" s="77">
        <v>95</v>
      </c>
      <c r="I179" s="77">
        <v>118</v>
      </c>
      <c r="J179" s="77">
        <v>126</v>
      </c>
      <c r="K179" s="77">
        <v>134</v>
      </c>
      <c r="L179" s="77">
        <v>134</v>
      </c>
      <c r="M179" s="77">
        <v>500</v>
      </c>
      <c r="N179" s="80">
        <f>IF('NORMAL OPTION CALLS'!E179="BUY",('NORMAL OPTION CALLS'!L179-'NORMAL OPTION CALLS'!G179)*('NORMAL OPTION CALLS'!M179),('NORMAL OPTION CALLS'!G179-'NORMAL OPTION CALLS'!L179)*('NORMAL OPTION CALLS'!M179))</f>
        <v>12000</v>
      </c>
      <c r="O179" s="81">
        <f>'NORMAL OPTION CALLS'!N179/('NORMAL OPTION CALLS'!M179)/'NORMAL OPTION CALLS'!G179%</f>
        <v>21.818181818181817</v>
      </c>
    </row>
    <row r="180" spans="1:15">
      <c r="A180" s="77">
        <v>47</v>
      </c>
      <c r="B180" s="78">
        <v>43376</v>
      </c>
      <c r="C180" s="79">
        <v>80</v>
      </c>
      <c r="D180" s="77" t="s">
        <v>21</v>
      </c>
      <c r="E180" s="77" t="s">
        <v>22</v>
      </c>
      <c r="F180" s="77" t="s">
        <v>59</v>
      </c>
      <c r="G180" s="77">
        <v>4.7</v>
      </c>
      <c r="H180" s="77">
        <v>3.4</v>
      </c>
      <c r="I180" s="77">
        <v>5.3</v>
      </c>
      <c r="J180" s="77">
        <v>5.9</v>
      </c>
      <c r="K180" s="77">
        <v>6.5</v>
      </c>
      <c r="L180" s="77">
        <v>5.3</v>
      </c>
      <c r="M180" s="77">
        <v>6000</v>
      </c>
      <c r="N180" s="80">
        <f>IF('NORMAL OPTION CALLS'!E180="BUY",('NORMAL OPTION CALLS'!L180-'NORMAL OPTION CALLS'!G180)*('NORMAL OPTION CALLS'!M180),('NORMAL OPTION CALLS'!G180-'NORMAL OPTION CALLS'!L180)*('NORMAL OPTION CALLS'!M180))</f>
        <v>3599.9999999999977</v>
      </c>
      <c r="O180" s="81">
        <f>'NORMAL OPTION CALLS'!N180/('NORMAL OPTION CALLS'!M180)/'NORMAL OPTION CALLS'!G180%</f>
        <v>12.765957446808503</v>
      </c>
    </row>
    <row r="181" spans="1:15">
      <c r="A181" s="77">
        <v>48</v>
      </c>
      <c r="B181" s="78">
        <v>43374</v>
      </c>
      <c r="C181" s="79">
        <v>275</v>
      </c>
      <c r="D181" s="77" t="s">
        <v>21</v>
      </c>
      <c r="E181" s="77" t="s">
        <v>22</v>
      </c>
      <c r="F181" s="77" t="s">
        <v>49</v>
      </c>
      <c r="G181" s="77">
        <v>10</v>
      </c>
      <c r="H181" s="77">
        <v>7</v>
      </c>
      <c r="I181" s="77">
        <v>11.5</v>
      </c>
      <c r="J181" s="77">
        <v>13</v>
      </c>
      <c r="K181" s="77">
        <v>14.5</v>
      </c>
      <c r="L181" s="77">
        <v>11.5</v>
      </c>
      <c r="M181" s="77">
        <v>3000</v>
      </c>
      <c r="N181" s="80">
        <f>IF('NORMAL OPTION CALLS'!E181="BUY",('NORMAL OPTION CALLS'!L181-'NORMAL OPTION CALLS'!G181)*('NORMAL OPTION CALLS'!M181),('NORMAL OPTION CALLS'!G181-'NORMAL OPTION CALLS'!L181)*('NORMAL OPTION CALLS'!M181))</f>
        <v>4500</v>
      </c>
      <c r="O181" s="81">
        <f>'NORMAL OPTION CALLS'!N181/('NORMAL OPTION CALLS'!M181)/'NORMAL OPTION CALLS'!G181%</f>
        <v>15</v>
      </c>
    </row>
    <row r="182" spans="1:15">
      <c r="A182" s="77">
        <v>49</v>
      </c>
      <c r="B182" s="78">
        <v>43374</v>
      </c>
      <c r="C182" s="79">
        <v>1220</v>
      </c>
      <c r="D182" s="77" t="s">
        <v>47</v>
      </c>
      <c r="E182" s="77" t="s">
        <v>22</v>
      </c>
      <c r="F182" s="77" t="s">
        <v>131</v>
      </c>
      <c r="G182" s="77">
        <v>35</v>
      </c>
      <c r="H182" s="77">
        <v>25</v>
      </c>
      <c r="I182" s="77">
        <v>40</v>
      </c>
      <c r="J182" s="77">
        <v>45</v>
      </c>
      <c r="K182" s="77">
        <v>50</v>
      </c>
      <c r="L182" s="77">
        <v>39.4</v>
      </c>
      <c r="M182" s="77">
        <v>750</v>
      </c>
      <c r="N182" s="80">
        <f>IF('NORMAL OPTION CALLS'!E182="BUY",('NORMAL OPTION CALLS'!L182-'NORMAL OPTION CALLS'!G182)*('NORMAL OPTION CALLS'!M182),('NORMAL OPTION CALLS'!G182-'NORMAL OPTION CALLS'!L182)*('NORMAL OPTION CALLS'!M182))</f>
        <v>3299.9999999999991</v>
      </c>
      <c r="O182" s="81">
        <f>'NORMAL OPTION CALLS'!N182/('NORMAL OPTION CALLS'!M182)/'NORMAL OPTION CALLS'!G182%</f>
        <v>12.571428571428568</v>
      </c>
    </row>
    <row r="183" spans="1:15">
      <c r="A183" s="77">
        <v>50</v>
      </c>
      <c r="B183" s="78">
        <v>43374</v>
      </c>
      <c r="C183" s="79">
        <v>115</v>
      </c>
      <c r="D183" s="77" t="s">
        <v>47</v>
      </c>
      <c r="E183" s="77" t="s">
        <v>22</v>
      </c>
      <c r="F183" s="77" t="s">
        <v>25</v>
      </c>
      <c r="G183" s="77">
        <v>6</v>
      </c>
      <c r="H183" s="77">
        <v>4</v>
      </c>
      <c r="I183" s="77">
        <v>7</v>
      </c>
      <c r="J183" s="77">
        <v>8</v>
      </c>
      <c r="K183" s="77">
        <v>9</v>
      </c>
      <c r="L183" s="77">
        <v>8</v>
      </c>
      <c r="M183" s="77">
        <v>4000</v>
      </c>
      <c r="N183" s="80">
        <f>IF('NORMAL OPTION CALLS'!E183="BUY",('NORMAL OPTION CALLS'!L183-'NORMAL OPTION CALLS'!G183)*('NORMAL OPTION CALLS'!M183),('NORMAL OPTION CALLS'!G183-'NORMAL OPTION CALLS'!L183)*('NORMAL OPTION CALLS'!M183))</f>
        <v>8000</v>
      </c>
      <c r="O183" s="81">
        <f>'NORMAL OPTION CALLS'!N183/('NORMAL OPTION CALLS'!M183)/'NORMAL OPTION CALLS'!G183%</f>
        <v>33.333333333333336</v>
      </c>
    </row>
    <row r="185" spans="1:15" ht="16.5">
      <c r="A185" s="82" t="s">
        <v>95</v>
      </c>
      <c r="B185" s="83"/>
      <c r="C185" s="84"/>
      <c r="D185" s="85"/>
      <c r="E185" s="86"/>
      <c r="F185" s="86"/>
      <c r="G185" s="87"/>
      <c r="H185" s="88"/>
      <c r="I185" s="88"/>
      <c r="J185" s="88"/>
      <c r="K185" s="86"/>
      <c r="L185" s="89"/>
      <c r="M185" s="90"/>
      <c r="O185" s="90"/>
    </row>
    <row r="186" spans="1:15" ht="16.5">
      <c r="A186" s="82" t="s">
        <v>96</v>
      </c>
      <c r="B186" s="83"/>
      <c r="C186" s="84"/>
      <c r="D186" s="85"/>
      <c r="E186" s="86"/>
      <c r="F186" s="86"/>
      <c r="G186" s="87"/>
      <c r="H186" s="86"/>
      <c r="I186" s="86"/>
      <c r="J186" s="86"/>
      <c r="K186" s="86"/>
      <c r="L186" s="89"/>
      <c r="M186" s="90"/>
    </row>
    <row r="187" spans="1:15" ht="16.5">
      <c r="A187" s="82" t="s">
        <v>96</v>
      </c>
      <c r="B187" s="83"/>
      <c r="C187" s="84"/>
      <c r="D187" s="85"/>
      <c r="E187" s="86"/>
      <c r="F187" s="86"/>
      <c r="G187" s="87"/>
      <c r="H187" s="86"/>
      <c r="I187" s="86"/>
      <c r="J187" s="86"/>
      <c r="K187" s="86"/>
      <c r="L187" s="89"/>
      <c r="M187" s="89"/>
    </row>
    <row r="188" spans="1:15" ht="17.25" thickBot="1">
      <c r="A188" s="91"/>
      <c r="B188" s="92"/>
      <c r="C188" s="92"/>
      <c r="D188" s="93"/>
      <c r="E188" s="93"/>
      <c r="F188" s="93"/>
      <c r="G188" s="94"/>
      <c r="H188" s="95"/>
      <c r="I188" s="96" t="s">
        <v>27</v>
      </c>
      <c r="J188" s="96"/>
      <c r="K188" s="97"/>
      <c r="L188" s="97"/>
    </row>
    <row r="189" spans="1:15" ht="16.5">
      <c r="A189" s="98"/>
      <c r="B189" s="92"/>
      <c r="C189" s="92"/>
      <c r="D189" s="154" t="s">
        <v>28</v>
      </c>
      <c r="E189" s="154"/>
      <c r="F189" s="99">
        <v>50</v>
      </c>
      <c r="G189" s="100">
        <f>'NORMAL OPTION CALLS'!G190+'NORMAL OPTION CALLS'!G191+'NORMAL OPTION CALLS'!G192+'NORMAL OPTION CALLS'!G193+'NORMAL OPTION CALLS'!G194+'NORMAL OPTION CALLS'!G195</f>
        <v>100</v>
      </c>
      <c r="H189" s="93">
        <v>50</v>
      </c>
      <c r="I189" s="101">
        <f>'NORMAL OPTION CALLS'!H190/'NORMAL OPTION CALLS'!H189%</f>
        <v>76</v>
      </c>
      <c r="J189" s="101"/>
      <c r="K189" s="101"/>
      <c r="L189" s="102"/>
    </row>
    <row r="190" spans="1:15" ht="16.5">
      <c r="A190" s="98"/>
      <c r="B190" s="92"/>
      <c r="C190" s="92"/>
      <c r="D190" s="155" t="s">
        <v>29</v>
      </c>
      <c r="E190" s="155"/>
      <c r="F190" s="103">
        <v>38</v>
      </c>
      <c r="G190" s="104">
        <f>('NORMAL OPTION CALLS'!F190/'NORMAL OPTION CALLS'!F189)*100</f>
        <v>76</v>
      </c>
      <c r="H190" s="93">
        <v>38</v>
      </c>
      <c r="I190" s="97"/>
      <c r="J190" s="97"/>
      <c r="K190" s="93"/>
      <c r="L190" s="97"/>
    </row>
    <row r="191" spans="1:15" ht="16.5">
      <c r="A191" s="105"/>
      <c r="B191" s="92"/>
      <c r="C191" s="92"/>
      <c r="D191" s="155" t="s">
        <v>31</v>
      </c>
      <c r="E191" s="155"/>
      <c r="F191" s="103">
        <v>0</v>
      </c>
      <c r="G191" s="104">
        <f>('NORMAL OPTION CALLS'!F191/'NORMAL OPTION CALLS'!F189)*100</f>
        <v>0</v>
      </c>
      <c r="H191" s="106"/>
      <c r="I191" s="93"/>
      <c r="J191" s="93"/>
      <c r="K191" s="93"/>
      <c r="L191" s="97"/>
      <c r="N191" s="66"/>
    </row>
    <row r="192" spans="1:15" ht="16.5">
      <c r="A192" s="105"/>
      <c r="B192" s="92"/>
      <c r="C192" s="92"/>
      <c r="D192" s="155" t="s">
        <v>32</v>
      </c>
      <c r="E192" s="155"/>
      <c r="F192" s="103">
        <v>0</v>
      </c>
      <c r="G192" s="104">
        <f>('NORMAL OPTION CALLS'!F192/'NORMAL OPTION CALLS'!F189)*100</f>
        <v>0</v>
      </c>
      <c r="H192" s="106"/>
      <c r="I192" s="93"/>
      <c r="J192" s="93"/>
      <c r="K192" s="93"/>
    </row>
    <row r="193" spans="1:15" ht="16.5">
      <c r="A193" s="105"/>
      <c r="B193" s="92"/>
      <c r="C193" s="92"/>
      <c r="D193" s="155" t="s">
        <v>33</v>
      </c>
      <c r="E193" s="155"/>
      <c r="F193" s="103">
        <v>12</v>
      </c>
      <c r="G193" s="104">
        <f>('NORMAL OPTION CALLS'!F193/'NORMAL OPTION CALLS'!F189)*100</f>
        <v>24</v>
      </c>
      <c r="H193" s="106"/>
      <c r="I193" s="93" t="s">
        <v>34</v>
      </c>
      <c r="J193" s="93"/>
      <c r="K193" s="97"/>
      <c r="L193" s="97"/>
      <c r="M193" s="97"/>
    </row>
    <row r="194" spans="1:15" ht="16.5">
      <c r="A194" s="105"/>
      <c r="B194" s="92"/>
      <c r="C194" s="92"/>
      <c r="D194" s="155" t="s">
        <v>35</v>
      </c>
      <c r="E194" s="155"/>
      <c r="F194" s="103">
        <v>0</v>
      </c>
      <c r="G194" s="104">
        <f>('NORMAL OPTION CALLS'!F194/'NORMAL OPTION CALLS'!F189)*100</f>
        <v>0</v>
      </c>
      <c r="H194" s="106"/>
      <c r="I194" s="93"/>
      <c r="J194" s="93"/>
      <c r="K194" s="97"/>
      <c r="L194" s="97"/>
    </row>
    <row r="195" spans="1:15" ht="17.25" thickBot="1">
      <c r="A195" s="105"/>
      <c r="B195" s="92"/>
      <c r="C195" s="92"/>
      <c r="D195" s="156" t="s">
        <v>36</v>
      </c>
      <c r="E195" s="156"/>
      <c r="F195" s="107"/>
      <c r="G195" s="108">
        <f>('NORMAL OPTION CALLS'!F195/'NORMAL OPTION CALLS'!F189)*100</f>
        <v>0</v>
      </c>
      <c r="H195" s="106"/>
      <c r="I195" s="93"/>
      <c r="J195" s="93"/>
      <c r="K195" s="102"/>
      <c r="L195" s="102"/>
    </row>
    <row r="196" spans="1:15" ht="16.5">
      <c r="A196" s="109" t="s">
        <v>37</v>
      </c>
      <c r="B196" s="92"/>
      <c r="C196" s="92"/>
      <c r="D196" s="98"/>
      <c r="E196" s="98"/>
      <c r="F196" s="93"/>
      <c r="G196" s="93"/>
      <c r="H196" s="110"/>
      <c r="I196" s="111"/>
      <c r="J196" s="111"/>
      <c r="K196" s="111"/>
      <c r="L196" s="93"/>
    </row>
    <row r="197" spans="1:15" ht="16.5">
      <c r="A197" s="112" t="s">
        <v>38</v>
      </c>
      <c r="B197" s="92"/>
      <c r="C197" s="92"/>
      <c r="D197" s="113"/>
      <c r="E197" s="114"/>
      <c r="F197" s="98"/>
      <c r="G197" s="111"/>
      <c r="H197" s="110"/>
      <c r="I197" s="111"/>
      <c r="J197" s="111"/>
      <c r="K197" s="111"/>
      <c r="L197" s="93"/>
      <c r="N197" s="115"/>
    </row>
    <row r="198" spans="1:15" ht="16.5">
      <c r="A198" s="112" t="s">
        <v>39</v>
      </c>
      <c r="B198" s="92"/>
      <c r="C198" s="92"/>
      <c r="D198" s="98"/>
      <c r="E198" s="114"/>
      <c r="F198" s="98"/>
      <c r="G198" s="111"/>
      <c r="H198" s="110"/>
      <c r="I198" s="97"/>
      <c r="J198" s="97"/>
      <c r="K198" s="97"/>
      <c r="L198" s="93"/>
      <c r="N198" s="98"/>
    </row>
    <row r="199" spans="1:15" ht="16.5">
      <c r="A199" s="112" t="s">
        <v>40</v>
      </c>
      <c r="B199" s="113"/>
      <c r="C199" s="92"/>
      <c r="D199" s="98"/>
      <c r="E199" s="114"/>
      <c r="F199" s="98"/>
      <c r="G199" s="111"/>
      <c r="H199" s="95"/>
      <c r="I199" s="97"/>
      <c r="J199" s="97"/>
      <c r="K199" s="97"/>
      <c r="L199" s="93"/>
    </row>
    <row r="200" spans="1:15" ht="16.5">
      <c r="A200" s="112" t="s">
        <v>41</v>
      </c>
      <c r="B200" s="105"/>
      <c r="C200" s="113"/>
      <c r="D200" s="98"/>
      <c r="E200" s="116"/>
      <c r="F200" s="111"/>
      <c r="G200" s="111"/>
      <c r="H200" s="95"/>
      <c r="I200" s="97"/>
      <c r="J200" s="97"/>
      <c r="K200" s="97"/>
      <c r="L200" s="111"/>
    </row>
    <row r="202" spans="1:15" ht="15" customHeight="1">
      <c r="A202" s="157" t="s">
        <v>0</v>
      </c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</row>
    <row r="203" spans="1:15" ht="15" customHeight="1">
      <c r="A203" s="157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</row>
    <row r="204" spans="1:15" ht="15" customHeight="1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</row>
    <row r="205" spans="1:15">
      <c r="A205" s="158" t="s">
        <v>328</v>
      </c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60"/>
    </row>
    <row r="206" spans="1:15">
      <c r="A206" s="158" t="s">
        <v>329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60"/>
    </row>
    <row r="207" spans="1:15">
      <c r="A207" s="161" t="s">
        <v>3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</row>
    <row r="208" spans="1:15" ht="16.5">
      <c r="A208" s="162" t="s">
        <v>319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</row>
    <row r="209" spans="1:15" ht="16.5">
      <c r="A209" s="163" t="s">
        <v>5</v>
      </c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</row>
    <row r="210" spans="1:15">
      <c r="A210" s="164" t="s">
        <v>6</v>
      </c>
      <c r="B210" s="165" t="s">
        <v>7</v>
      </c>
      <c r="C210" s="166" t="s">
        <v>8</v>
      </c>
      <c r="D210" s="165" t="s">
        <v>9</v>
      </c>
      <c r="E210" s="164" t="s">
        <v>10</v>
      </c>
      <c r="F210" s="164" t="s">
        <v>11</v>
      </c>
      <c r="G210" s="166" t="s">
        <v>12</v>
      </c>
      <c r="H210" s="166" t="s">
        <v>13</v>
      </c>
      <c r="I210" s="166" t="s">
        <v>14</v>
      </c>
      <c r="J210" s="166" t="s">
        <v>15</v>
      </c>
      <c r="K210" s="166" t="s">
        <v>16</v>
      </c>
      <c r="L210" s="167" t="s">
        <v>17</v>
      </c>
      <c r="M210" s="165" t="s">
        <v>18</v>
      </c>
      <c r="N210" s="165" t="s">
        <v>19</v>
      </c>
      <c r="O210" s="165" t="s">
        <v>20</v>
      </c>
    </row>
    <row r="211" spans="1:15">
      <c r="A211" s="164"/>
      <c r="B211" s="165"/>
      <c r="C211" s="166"/>
      <c r="D211" s="165"/>
      <c r="E211" s="164"/>
      <c r="F211" s="164"/>
      <c r="G211" s="166"/>
      <c r="H211" s="166"/>
      <c r="I211" s="166"/>
      <c r="J211" s="166"/>
      <c r="K211" s="166"/>
      <c r="L211" s="167"/>
      <c r="M211" s="165"/>
      <c r="N211" s="165"/>
      <c r="O211" s="165"/>
    </row>
    <row r="212" spans="1:15">
      <c r="A212" s="77">
        <v>1</v>
      </c>
      <c r="B212" s="78">
        <v>43371</v>
      </c>
      <c r="C212" s="79">
        <v>225</v>
      </c>
      <c r="D212" s="77" t="s">
        <v>47</v>
      </c>
      <c r="E212" s="77" t="s">
        <v>22</v>
      </c>
      <c r="F212" s="77" t="s">
        <v>75</v>
      </c>
      <c r="G212" s="77">
        <v>11.5</v>
      </c>
      <c r="H212" s="77">
        <v>7</v>
      </c>
      <c r="I212" s="77">
        <v>14</v>
      </c>
      <c r="J212" s="77">
        <v>16.5</v>
      </c>
      <c r="K212" s="77">
        <v>19</v>
      </c>
      <c r="L212" s="77">
        <v>19</v>
      </c>
      <c r="M212" s="77">
        <v>1500</v>
      </c>
      <c r="N212" s="80">
        <f>IF('NORMAL OPTION CALLS'!E212="BUY",('NORMAL OPTION CALLS'!L212-'NORMAL OPTION CALLS'!G212)*('NORMAL OPTION CALLS'!M212),('NORMAL OPTION CALLS'!G212-'NORMAL OPTION CALLS'!L212)*('NORMAL OPTION CALLS'!M212))</f>
        <v>11250</v>
      </c>
      <c r="O212" s="81">
        <f>'NORMAL OPTION CALLS'!N212/('NORMAL OPTION CALLS'!M212)/'NORMAL OPTION CALLS'!G212%</f>
        <v>65.217391304347828</v>
      </c>
    </row>
    <row r="213" spans="1:15">
      <c r="A213" s="77">
        <v>2</v>
      </c>
      <c r="B213" s="78">
        <v>43371</v>
      </c>
      <c r="C213" s="79">
        <v>80</v>
      </c>
      <c r="D213" s="77" t="s">
        <v>47</v>
      </c>
      <c r="E213" s="77" t="s">
        <v>22</v>
      </c>
      <c r="F213" s="77" t="s">
        <v>59</v>
      </c>
      <c r="G213" s="77">
        <v>5.2</v>
      </c>
      <c r="H213" s="77">
        <v>4</v>
      </c>
      <c r="I213" s="77">
        <v>5.8</v>
      </c>
      <c r="J213" s="77">
        <v>6.4</v>
      </c>
      <c r="K213" s="77">
        <v>7</v>
      </c>
      <c r="L213" s="77">
        <v>5.8</v>
      </c>
      <c r="M213" s="77">
        <v>6000</v>
      </c>
      <c r="N213" s="80">
        <f>IF('NORMAL OPTION CALLS'!E213="BUY",('NORMAL OPTION CALLS'!L213-'NORMAL OPTION CALLS'!G213)*('NORMAL OPTION CALLS'!M213),('NORMAL OPTION CALLS'!G213-'NORMAL OPTION CALLS'!L213)*('NORMAL OPTION CALLS'!M213))</f>
        <v>3599.9999999999977</v>
      </c>
      <c r="O213" s="81">
        <f>'NORMAL OPTION CALLS'!N213/('NORMAL OPTION CALLS'!M213)/'NORMAL OPTION CALLS'!G213%</f>
        <v>11.538461538461531</v>
      </c>
    </row>
    <row r="214" spans="1:15">
      <c r="A214" s="77">
        <v>3</v>
      </c>
      <c r="B214" s="78">
        <v>43371</v>
      </c>
      <c r="C214" s="79">
        <v>620</v>
      </c>
      <c r="D214" s="77" t="s">
        <v>47</v>
      </c>
      <c r="E214" s="77" t="s">
        <v>22</v>
      </c>
      <c r="F214" s="77" t="s">
        <v>108</v>
      </c>
      <c r="G214" s="77">
        <v>32</v>
      </c>
      <c r="H214" s="77">
        <v>24</v>
      </c>
      <c r="I214" s="77">
        <v>36</v>
      </c>
      <c r="J214" s="77">
        <v>40</v>
      </c>
      <c r="K214" s="77">
        <v>44</v>
      </c>
      <c r="L214" s="77">
        <v>36</v>
      </c>
      <c r="M214" s="77">
        <v>1000</v>
      </c>
      <c r="N214" s="80">
        <f>IF('NORMAL OPTION CALLS'!E214="BUY",('NORMAL OPTION CALLS'!L214-'NORMAL OPTION CALLS'!G214)*('NORMAL OPTION CALLS'!M214),('NORMAL OPTION CALLS'!G214-'NORMAL OPTION CALLS'!L214)*('NORMAL OPTION CALLS'!M214))</f>
        <v>4000</v>
      </c>
      <c r="O214" s="81">
        <f>'NORMAL OPTION CALLS'!N214/('NORMAL OPTION CALLS'!M214)/'NORMAL OPTION CALLS'!G214%</f>
        <v>12.5</v>
      </c>
    </row>
    <row r="215" spans="1:15">
      <c r="A215" s="77">
        <v>4</v>
      </c>
      <c r="B215" s="78">
        <v>43370</v>
      </c>
      <c r="C215" s="79">
        <v>200</v>
      </c>
      <c r="D215" s="77" t="s">
        <v>47</v>
      </c>
      <c r="E215" s="77" t="s">
        <v>22</v>
      </c>
      <c r="F215" s="77" t="s">
        <v>55</v>
      </c>
      <c r="G215" s="77">
        <v>18</v>
      </c>
      <c r="H215" s="77">
        <v>13</v>
      </c>
      <c r="I215" s="77">
        <v>20.5</v>
      </c>
      <c r="J215" s="77">
        <v>23</v>
      </c>
      <c r="K215" s="77">
        <v>25.5</v>
      </c>
      <c r="L215" s="77">
        <v>25.5</v>
      </c>
      <c r="M215" s="77">
        <v>1750</v>
      </c>
      <c r="N215" s="80">
        <f>IF('NORMAL OPTION CALLS'!E215="BUY",('NORMAL OPTION CALLS'!L215-'NORMAL OPTION CALLS'!G215)*('NORMAL OPTION CALLS'!M215),('NORMAL OPTION CALLS'!G215-'NORMAL OPTION CALLS'!L215)*('NORMAL OPTION CALLS'!M215))</f>
        <v>13125</v>
      </c>
      <c r="O215" s="81">
        <f>'NORMAL OPTION CALLS'!N215/('NORMAL OPTION CALLS'!M215)/'NORMAL OPTION CALLS'!G215%</f>
        <v>41.666666666666671</v>
      </c>
    </row>
    <row r="216" spans="1:15">
      <c r="A216" s="77">
        <v>5</v>
      </c>
      <c r="B216" s="78">
        <v>43370</v>
      </c>
      <c r="C216" s="79">
        <v>210</v>
      </c>
      <c r="D216" s="77" t="s">
        <v>47</v>
      </c>
      <c r="E216" s="77" t="s">
        <v>22</v>
      </c>
      <c r="F216" s="77" t="s">
        <v>55</v>
      </c>
      <c r="G216" s="77">
        <v>17.5</v>
      </c>
      <c r="H216" s="77">
        <v>13</v>
      </c>
      <c r="I216" s="77">
        <v>20</v>
      </c>
      <c r="J216" s="77">
        <v>22.5</v>
      </c>
      <c r="K216" s="77">
        <v>25</v>
      </c>
      <c r="L216" s="77">
        <v>25</v>
      </c>
      <c r="M216" s="77">
        <v>1750</v>
      </c>
      <c r="N216" s="80">
        <f>IF('NORMAL OPTION CALLS'!E216="BUY",('NORMAL OPTION CALLS'!L216-'NORMAL OPTION CALLS'!G216)*('NORMAL OPTION CALLS'!M216),('NORMAL OPTION CALLS'!G216-'NORMAL OPTION CALLS'!L216)*('NORMAL OPTION CALLS'!M216))</f>
        <v>13125</v>
      </c>
      <c r="O216" s="81">
        <f>'NORMAL OPTION CALLS'!N216/('NORMAL OPTION CALLS'!M216)/'NORMAL OPTION CALLS'!G216%</f>
        <v>42.857142857142861</v>
      </c>
    </row>
    <row r="217" spans="1:15">
      <c r="A217" s="77">
        <v>6</v>
      </c>
      <c r="B217" s="78">
        <v>43369</v>
      </c>
      <c r="C217" s="79">
        <v>250</v>
      </c>
      <c r="D217" s="77" t="s">
        <v>21</v>
      </c>
      <c r="E217" s="77" t="s">
        <v>22</v>
      </c>
      <c r="F217" s="77" t="s">
        <v>24</v>
      </c>
      <c r="G217" s="77">
        <v>12</v>
      </c>
      <c r="H217" s="77">
        <v>10</v>
      </c>
      <c r="I217" s="77">
        <v>13</v>
      </c>
      <c r="J217" s="77">
        <v>14</v>
      </c>
      <c r="K217" s="77">
        <v>15</v>
      </c>
      <c r="L217" s="77">
        <v>12.85</v>
      </c>
      <c r="M217" s="77">
        <v>3500</v>
      </c>
      <c r="N217" s="80">
        <f>IF('NORMAL OPTION CALLS'!E217="BUY",('NORMAL OPTION CALLS'!L217-'NORMAL OPTION CALLS'!G217)*('NORMAL OPTION CALLS'!M217),('NORMAL OPTION CALLS'!G217-'NORMAL OPTION CALLS'!L217)*('NORMAL OPTION CALLS'!M217))</f>
        <v>2974.9999999999986</v>
      </c>
      <c r="O217" s="81">
        <f>'NORMAL OPTION CALLS'!N217/('NORMAL OPTION CALLS'!M217)/'NORMAL OPTION CALLS'!G217%</f>
        <v>7.0833333333333304</v>
      </c>
    </row>
    <row r="218" spans="1:15">
      <c r="A218" s="77">
        <v>7</v>
      </c>
      <c r="B218" s="78">
        <v>43369</v>
      </c>
      <c r="C218" s="79">
        <v>240</v>
      </c>
      <c r="D218" s="77" t="s">
        <v>47</v>
      </c>
      <c r="E218" s="77" t="s">
        <v>22</v>
      </c>
      <c r="F218" s="77" t="s">
        <v>75</v>
      </c>
      <c r="G218" s="77">
        <v>6</v>
      </c>
      <c r="H218" s="77">
        <v>2</v>
      </c>
      <c r="I218" s="77">
        <v>8.5</v>
      </c>
      <c r="J218" s="77">
        <v>11</v>
      </c>
      <c r="K218" s="77">
        <v>13.5</v>
      </c>
      <c r="L218" s="77">
        <v>8.5</v>
      </c>
      <c r="M218" s="77">
        <v>1500</v>
      </c>
      <c r="N218" s="80">
        <f>IF('NORMAL OPTION CALLS'!E218="BUY",('NORMAL OPTION CALLS'!L218-'NORMAL OPTION CALLS'!G218)*('NORMAL OPTION CALLS'!M218),('NORMAL OPTION CALLS'!G218-'NORMAL OPTION CALLS'!L218)*('NORMAL OPTION CALLS'!M218))</f>
        <v>3750</v>
      </c>
      <c r="O218" s="81">
        <f>'NORMAL OPTION CALLS'!N218/('NORMAL OPTION CALLS'!M218)/'NORMAL OPTION CALLS'!G218%</f>
        <v>41.666666666666671</v>
      </c>
    </row>
    <row r="219" spans="1:15">
      <c r="A219" s="77">
        <v>8</v>
      </c>
      <c r="B219" s="78">
        <v>43368</v>
      </c>
      <c r="C219" s="79">
        <v>700</v>
      </c>
      <c r="D219" s="77" t="s">
        <v>21</v>
      </c>
      <c r="E219" s="77" t="s">
        <v>22</v>
      </c>
      <c r="F219" s="77" t="s">
        <v>143</v>
      </c>
      <c r="G219" s="77">
        <v>10</v>
      </c>
      <c r="H219" s="77">
        <v>3</v>
      </c>
      <c r="I219" s="77">
        <v>14</v>
      </c>
      <c r="J219" s="77">
        <v>18</v>
      </c>
      <c r="K219" s="77">
        <v>22</v>
      </c>
      <c r="L219" s="77">
        <v>18</v>
      </c>
      <c r="M219" s="77">
        <v>900</v>
      </c>
      <c r="N219" s="80">
        <f>IF('NORMAL OPTION CALLS'!E219="BUY",('NORMAL OPTION CALLS'!L219-'NORMAL OPTION CALLS'!G219)*('NORMAL OPTION CALLS'!M219),('NORMAL OPTION CALLS'!G219-'NORMAL OPTION CALLS'!L219)*('NORMAL OPTION CALLS'!M219))</f>
        <v>7200</v>
      </c>
      <c r="O219" s="81">
        <f>'NORMAL OPTION CALLS'!N219/('NORMAL OPTION CALLS'!M219)/'NORMAL OPTION CALLS'!G219%</f>
        <v>80</v>
      </c>
    </row>
    <row r="220" spans="1:15">
      <c r="A220" s="77">
        <v>9</v>
      </c>
      <c r="B220" s="78">
        <v>43368</v>
      </c>
      <c r="C220" s="79">
        <v>70</v>
      </c>
      <c r="D220" s="77" t="s">
        <v>47</v>
      </c>
      <c r="E220" s="77" t="s">
        <v>22</v>
      </c>
      <c r="F220" s="77" t="s">
        <v>116</v>
      </c>
      <c r="G220" s="77">
        <v>3.6</v>
      </c>
      <c r="H220" s="77">
        <v>2</v>
      </c>
      <c r="I220" s="77">
        <v>4.4000000000000004</v>
      </c>
      <c r="J220" s="77">
        <v>5.2</v>
      </c>
      <c r="K220" s="77">
        <v>6</v>
      </c>
      <c r="L220" s="77">
        <v>6</v>
      </c>
      <c r="M220" s="77">
        <v>5500</v>
      </c>
      <c r="N220" s="80">
        <f>IF('NORMAL OPTION CALLS'!E220="BUY",('NORMAL OPTION CALLS'!L220-'NORMAL OPTION CALLS'!G220)*('NORMAL OPTION CALLS'!M220),('NORMAL OPTION CALLS'!G220-'NORMAL OPTION CALLS'!L220)*('NORMAL OPTION CALLS'!M220))</f>
        <v>13200</v>
      </c>
      <c r="O220" s="81">
        <f>'NORMAL OPTION CALLS'!N220/('NORMAL OPTION CALLS'!M220)/'NORMAL OPTION CALLS'!G220%</f>
        <v>66.666666666666657</v>
      </c>
    </row>
    <row r="221" spans="1:15">
      <c r="A221" s="77">
        <v>10</v>
      </c>
      <c r="B221" s="78">
        <v>43368</v>
      </c>
      <c r="C221" s="79">
        <v>42.5</v>
      </c>
      <c r="D221" s="77" t="s">
        <v>47</v>
      </c>
      <c r="E221" s="77" t="s">
        <v>22</v>
      </c>
      <c r="F221" s="77" t="s">
        <v>321</v>
      </c>
      <c r="G221" s="77">
        <v>2.5</v>
      </c>
      <c r="H221" s="77">
        <v>1.5</v>
      </c>
      <c r="I221" s="77">
        <v>3</v>
      </c>
      <c r="J221" s="77">
        <v>3.5</v>
      </c>
      <c r="K221" s="77">
        <v>4</v>
      </c>
      <c r="L221" s="77">
        <v>3</v>
      </c>
      <c r="M221" s="77">
        <v>7000</v>
      </c>
      <c r="N221" s="80">
        <f>IF('NORMAL OPTION CALLS'!E221="BUY",('NORMAL OPTION CALLS'!L221-'NORMAL OPTION CALLS'!G221)*('NORMAL OPTION CALLS'!M221),('NORMAL OPTION CALLS'!G221-'NORMAL OPTION CALLS'!L221)*('NORMAL OPTION CALLS'!M221))</f>
        <v>3500</v>
      </c>
      <c r="O221" s="81">
        <f>'NORMAL OPTION CALLS'!N221/('NORMAL OPTION CALLS'!M221)/'NORMAL OPTION CALLS'!G221%</f>
        <v>20</v>
      </c>
    </row>
    <row r="222" spans="1:15">
      <c r="A222" s="77">
        <v>11</v>
      </c>
      <c r="B222" s="78">
        <v>43367</v>
      </c>
      <c r="C222" s="79">
        <v>240</v>
      </c>
      <c r="D222" s="77" t="s">
        <v>47</v>
      </c>
      <c r="E222" s="77" t="s">
        <v>22</v>
      </c>
      <c r="F222" s="77" t="s">
        <v>75</v>
      </c>
      <c r="G222" s="77">
        <v>4.5</v>
      </c>
      <c r="H222" s="77">
        <v>0.5</v>
      </c>
      <c r="I222" s="77">
        <v>7</v>
      </c>
      <c r="J222" s="77">
        <v>9.5</v>
      </c>
      <c r="K222" s="77">
        <v>12</v>
      </c>
      <c r="L222" s="77">
        <v>6.7</v>
      </c>
      <c r="M222" s="77">
        <v>1500</v>
      </c>
      <c r="N222" s="80">
        <f>IF('NORMAL OPTION CALLS'!E222="BUY",('NORMAL OPTION CALLS'!L222-'NORMAL OPTION CALLS'!G222)*('NORMAL OPTION CALLS'!M222),('NORMAL OPTION CALLS'!G222-'NORMAL OPTION CALLS'!L222)*('NORMAL OPTION CALLS'!M222))</f>
        <v>3300.0000000000005</v>
      </c>
      <c r="O222" s="81">
        <f>'NORMAL OPTION CALLS'!N222/('NORMAL OPTION CALLS'!M222)/'NORMAL OPTION CALLS'!G222%</f>
        <v>48.888888888888893</v>
      </c>
    </row>
    <row r="223" spans="1:15">
      <c r="A223" s="77">
        <v>12</v>
      </c>
      <c r="B223" s="78">
        <v>43367</v>
      </c>
      <c r="C223" s="79">
        <v>920</v>
      </c>
      <c r="D223" s="77" t="s">
        <v>47</v>
      </c>
      <c r="E223" s="77" t="s">
        <v>22</v>
      </c>
      <c r="F223" s="77" t="s">
        <v>277</v>
      </c>
      <c r="G223" s="77">
        <v>12</v>
      </c>
      <c r="H223" s="77">
        <v>5</v>
      </c>
      <c r="I223" s="77">
        <v>16</v>
      </c>
      <c r="J223" s="77">
        <v>20</v>
      </c>
      <c r="K223" s="77">
        <v>24</v>
      </c>
      <c r="L223" s="77">
        <v>24</v>
      </c>
      <c r="M223" s="77">
        <v>500</v>
      </c>
      <c r="N223" s="80">
        <f>IF('NORMAL OPTION CALLS'!E223="BUY",('NORMAL OPTION CALLS'!L223-'NORMAL OPTION CALLS'!G223)*('NORMAL OPTION CALLS'!M223),('NORMAL OPTION CALLS'!G223-'NORMAL OPTION CALLS'!L223)*('NORMAL OPTION CALLS'!M223))</f>
        <v>6000</v>
      </c>
      <c r="O223" s="81">
        <f>'NORMAL OPTION CALLS'!N223/('NORMAL OPTION CALLS'!M223)/'NORMAL OPTION CALLS'!G223%</f>
        <v>100</v>
      </c>
    </row>
    <row r="224" spans="1:15">
      <c r="A224" s="77">
        <v>13</v>
      </c>
      <c r="B224" s="78">
        <v>43364</v>
      </c>
      <c r="C224" s="79">
        <v>80</v>
      </c>
      <c r="D224" s="77" t="s">
        <v>47</v>
      </c>
      <c r="E224" s="77" t="s">
        <v>22</v>
      </c>
      <c r="F224" s="77" t="s">
        <v>270</v>
      </c>
      <c r="G224" s="77">
        <v>6</v>
      </c>
      <c r="H224" s="77">
        <v>2</v>
      </c>
      <c r="I224" s="77">
        <v>8.5</v>
      </c>
      <c r="J224" s="77">
        <v>11</v>
      </c>
      <c r="K224" s="77">
        <v>13.5</v>
      </c>
      <c r="L224" s="77">
        <v>14</v>
      </c>
      <c r="M224" s="77">
        <v>1500</v>
      </c>
      <c r="N224" s="80">
        <f>IF('NORMAL OPTION CALLS'!E224="BUY",('NORMAL OPTION CALLS'!L224-'NORMAL OPTION CALLS'!G224)*('NORMAL OPTION CALLS'!M224),('NORMAL OPTION CALLS'!G224-'NORMAL OPTION CALLS'!L224)*('NORMAL OPTION CALLS'!M224))</f>
        <v>12000</v>
      </c>
      <c r="O224" s="81">
        <f>'NORMAL OPTION CALLS'!N224/('NORMAL OPTION CALLS'!M224)/'NORMAL OPTION CALLS'!G224%</f>
        <v>133.33333333333334</v>
      </c>
    </row>
    <row r="225" spans="1:15">
      <c r="A225" s="77">
        <v>14</v>
      </c>
      <c r="B225" s="78">
        <v>43364</v>
      </c>
      <c r="C225" s="79">
        <v>250</v>
      </c>
      <c r="D225" s="77" t="s">
        <v>47</v>
      </c>
      <c r="E225" s="77" t="s">
        <v>22</v>
      </c>
      <c r="F225" s="77" t="s">
        <v>55</v>
      </c>
      <c r="G225" s="77">
        <v>12</v>
      </c>
      <c r="H225" s="77">
        <v>7</v>
      </c>
      <c r="I225" s="77">
        <v>14.5</v>
      </c>
      <c r="J225" s="77">
        <v>17</v>
      </c>
      <c r="K225" s="77">
        <v>19.5</v>
      </c>
      <c r="L225" s="77">
        <v>19.5</v>
      </c>
      <c r="M225" s="77">
        <v>1750</v>
      </c>
      <c r="N225" s="80">
        <f>IF('NORMAL OPTION CALLS'!E225="BUY",('NORMAL OPTION CALLS'!L225-'NORMAL OPTION CALLS'!G225)*('NORMAL OPTION CALLS'!M225),('NORMAL OPTION CALLS'!G225-'NORMAL OPTION CALLS'!L225)*('NORMAL OPTION CALLS'!M225))</f>
        <v>13125</v>
      </c>
      <c r="O225" s="81">
        <f>'NORMAL OPTION CALLS'!N225/('NORMAL OPTION CALLS'!M225)/'NORMAL OPTION CALLS'!G225%</f>
        <v>62.5</v>
      </c>
    </row>
    <row r="226" spans="1:15">
      <c r="A226" s="77">
        <v>15</v>
      </c>
      <c r="B226" s="78">
        <v>43362</v>
      </c>
      <c r="C226" s="79">
        <v>360</v>
      </c>
      <c r="D226" s="77" t="s">
        <v>21</v>
      </c>
      <c r="E226" s="77" t="s">
        <v>22</v>
      </c>
      <c r="F226" s="77" t="s">
        <v>101</v>
      </c>
      <c r="G226" s="77">
        <v>10</v>
      </c>
      <c r="H226" s="77">
        <v>7</v>
      </c>
      <c r="I226" s="77">
        <v>11.5</v>
      </c>
      <c r="J226" s="77">
        <v>13</v>
      </c>
      <c r="K226" s="77">
        <v>14.5</v>
      </c>
      <c r="L226" s="77">
        <v>14.5</v>
      </c>
      <c r="M226" s="77">
        <v>2667</v>
      </c>
      <c r="N226" s="80">
        <f>IF('NORMAL OPTION CALLS'!E226="BUY",('NORMAL OPTION CALLS'!L226-'NORMAL OPTION CALLS'!G226)*('NORMAL OPTION CALLS'!M226),('NORMAL OPTION CALLS'!G226-'NORMAL OPTION CALLS'!L226)*('NORMAL OPTION CALLS'!M226))</f>
        <v>12001.5</v>
      </c>
      <c r="O226" s="81">
        <f>'NORMAL OPTION CALLS'!N226/('NORMAL OPTION CALLS'!M226)/'NORMAL OPTION CALLS'!G226%</f>
        <v>45</v>
      </c>
    </row>
    <row r="227" spans="1:15">
      <c r="A227" s="77">
        <v>16</v>
      </c>
      <c r="B227" s="78">
        <v>43362</v>
      </c>
      <c r="C227" s="79">
        <v>640</v>
      </c>
      <c r="D227" s="77" t="s">
        <v>21</v>
      </c>
      <c r="E227" s="77" t="s">
        <v>22</v>
      </c>
      <c r="F227" s="77" t="s">
        <v>99</v>
      </c>
      <c r="G227" s="77">
        <v>9</v>
      </c>
      <c r="H227" s="77">
        <v>2.5</v>
      </c>
      <c r="I227" s="77">
        <v>13</v>
      </c>
      <c r="J227" s="77">
        <v>17</v>
      </c>
      <c r="K227" s="77">
        <v>21</v>
      </c>
      <c r="L227" s="77">
        <v>13</v>
      </c>
      <c r="M227" s="77">
        <v>1061</v>
      </c>
      <c r="N227" s="80">
        <f>IF('NORMAL OPTION CALLS'!E227="BUY",('NORMAL OPTION CALLS'!L227-'NORMAL OPTION CALLS'!G227)*('NORMAL OPTION CALLS'!M227),('NORMAL OPTION CALLS'!G227-'NORMAL OPTION CALLS'!L227)*('NORMAL OPTION CALLS'!M227))</f>
        <v>4244</v>
      </c>
      <c r="O227" s="81">
        <f>'NORMAL OPTION CALLS'!N227/('NORMAL OPTION CALLS'!M227)/'NORMAL OPTION CALLS'!G227%</f>
        <v>44.444444444444443</v>
      </c>
    </row>
    <row r="228" spans="1:15">
      <c r="A228" s="77">
        <v>17</v>
      </c>
      <c r="B228" s="78">
        <v>43361</v>
      </c>
      <c r="C228" s="79">
        <v>960</v>
      </c>
      <c r="D228" s="77" t="s">
        <v>21</v>
      </c>
      <c r="E228" s="77" t="s">
        <v>22</v>
      </c>
      <c r="F228" s="77" t="s">
        <v>277</v>
      </c>
      <c r="G228" s="77">
        <v>15.5</v>
      </c>
      <c r="H228" s="77">
        <v>7</v>
      </c>
      <c r="I228" s="77">
        <v>20</v>
      </c>
      <c r="J228" s="77">
        <v>24</v>
      </c>
      <c r="K228" s="77">
        <v>28</v>
      </c>
      <c r="L228" s="77">
        <v>24</v>
      </c>
      <c r="M228" s="77">
        <v>1000</v>
      </c>
      <c r="N228" s="80">
        <f>IF('NORMAL OPTION CALLS'!E228="BUY",('NORMAL OPTION CALLS'!L228-'NORMAL OPTION CALLS'!G228)*('NORMAL OPTION CALLS'!M228),('NORMAL OPTION CALLS'!G228-'NORMAL OPTION CALLS'!L228)*('NORMAL OPTION CALLS'!M228))</f>
        <v>8500</v>
      </c>
      <c r="O228" s="81">
        <f>'NORMAL OPTION CALLS'!N228/('NORMAL OPTION CALLS'!M228)/'NORMAL OPTION CALLS'!G228%</f>
        <v>54.838709677419352</v>
      </c>
    </row>
    <row r="229" spans="1:15">
      <c r="A229" s="77">
        <v>18</v>
      </c>
      <c r="B229" s="78">
        <v>43357</v>
      </c>
      <c r="C229" s="79">
        <v>230</v>
      </c>
      <c r="D229" s="77" t="s">
        <v>21</v>
      </c>
      <c r="E229" s="77" t="s">
        <v>22</v>
      </c>
      <c r="F229" s="77" t="s">
        <v>74</v>
      </c>
      <c r="G229" s="77">
        <v>10</v>
      </c>
      <c r="H229" s="77">
        <v>5</v>
      </c>
      <c r="I229" s="77">
        <v>12.5</v>
      </c>
      <c r="J229" s="77">
        <v>15</v>
      </c>
      <c r="K229" s="77">
        <v>17.5</v>
      </c>
      <c r="L229" s="77">
        <v>5</v>
      </c>
      <c r="M229" s="77">
        <v>1750</v>
      </c>
      <c r="N229" s="80">
        <f>IF('NORMAL OPTION CALLS'!E229="BUY",('NORMAL OPTION CALLS'!L229-'NORMAL OPTION CALLS'!G229)*('NORMAL OPTION CALLS'!M229),('NORMAL OPTION CALLS'!G229-'NORMAL OPTION CALLS'!L229)*('NORMAL OPTION CALLS'!M229))</f>
        <v>-8750</v>
      </c>
      <c r="O229" s="81">
        <f>'NORMAL OPTION CALLS'!N229/('NORMAL OPTION CALLS'!M229)/'NORMAL OPTION CALLS'!G229%</f>
        <v>-50</v>
      </c>
    </row>
    <row r="230" spans="1:15">
      <c r="A230" s="77">
        <v>19</v>
      </c>
      <c r="B230" s="78">
        <v>43357</v>
      </c>
      <c r="C230" s="79">
        <v>240</v>
      </c>
      <c r="D230" s="77" t="s">
        <v>21</v>
      </c>
      <c r="E230" s="77" t="s">
        <v>22</v>
      </c>
      <c r="F230" s="77" t="s">
        <v>190</v>
      </c>
      <c r="G230" s="77">
        <v>7.5</v>
      </c>
      <c r="H230" s="77">
        <v>4</v>
      </c>
      <c r="I230" s="77">
        <v>9.5</v>
      </c>
      <c r="J230" s="77">
        <v>11.5</v>
      </c>
      <c r="K230" s="77">
        <v>13.5</v>
      </c>
      <c r="L230" s="77">
        <v>9.5</v>
      </c>
      <c r="M230" s="77">
        <v>2250</v>
      </c>
      <c r="N230" s="80">
        <f>IF('NORMAL OPTION CALLS'!E230="BUY",('NORMAL OPTION CALLS'!L230-'NORMAL OPTION CALLS'!G230)*('NORMAL OPTION CALLS'!M230),('NORMAL OPTION CALLS'!G230-'NORMAL OPTION CALLS'!L230)*('NORMAL OPTION CALLS'!M230))</f>
        <v>4500</v>
      </c>
      <c r="O230" s="81">
        <f>'NORMAL OPTION CALLS'!N230/('NORMAL OPTION CALLS'!M230)/'NORMAL OPTION CALLS'!G230%</f>
        <v>26.666666666666668</v>
      </c>
    </row>
    <row r="231" spans="1:15">
      <c r="A231" s="77">
        <v>20</v>
      </c>
      <c r="B231" s="78">
        <v>43355</v>
      </c>
      <c r="C231" s="79">
        <v>135</v>
      </c>
      <c r="D231" s="77" t="s">
        <v>47</v>
      </c>
      <c r="E231" s="77" t="s">
        <v>22</v>
      </c>
      <c r="F231" s="77" t="s">
        <v>124</v>
      </c>
      <c r="G231" s="77">
        <v>5.8</v>
      </c>
      <c r="H231" s="77">
        <v>3.8</v>
      </c>
      <c r="I231" s="77">
        <v>6.8</v>
      </c>
      <c r="J231" s="77">
        <v>7.8</v>
      </c>
      <c r="K231" s="77">
        <v>8.8000000000000007</v>
      </c>
      <c r="L231" s="77">
        <v>3.8</v>
      </c>
      <c r="M231" s="77">
        <v>4000</v>
      </c>
      <c r="N231" s="80">
        <f>IF('NORMAL OPTION CALLS'!E231="BUY",('NORMAL OPTION CALLS'!L231-'NORMAL OPTION CALLS'!G231)*('NORMAL OPTION CALLS'!M231),('NORMAL OPTION CALLS'!G231-'NORMAL OPTION CALLS'!L231)*('NORMAL OPTION CALLS'!M231))</f>
        <v>-8000</v>
      </c>
      <c r="O231" s="81">
        <f>'NORMAL OPTION CALLS'!N231/('NORMAL OPTION CALLS'!M231)/'NORMAL OPTION CALLS'!G231%</f>
        <v>-34.482758620689658</v>
      </c>
    </row>
    <row r="232" spans="1:15">
      <c r="A232" s="77">
        <v>21</v>
      </c>
      <c r="B232" s="78">
        <v>43355</v>
      </c>
      <c r="C232" s="79">
        <v>80</v>
      </c>
      <c r="D232" s="77" t="s">
        <v>47</v>
      </c>
      <c r="E232" s="77" t="s">
        <v>22</v>
      </c>
      <c r="F232" s="77" t="s">
        <v>116</v>
      </c>
      <c r="G232" s="77">
        <v>3</v>
      </c>
      <c r="H232" s="77">
        <v>1.6</v>
      </c>
      <c r="I232" s="77">
        <v>3.7</v>
      </c>
      <c r="J232" s="77">
        <v>4.4000000000000004</v>
      </c>
      <c r="K232" s="77">
        <v>5</v>
      </c>
      <c r="L232" s="77">
        <v>1.6</v>
      </c>
      <c r="M232" s="77">
        <v>5500</v>
      </c>
      <c r="N232" s="80">
        <f>IF('NORMAL OPTION CALLS'!E232="BUY",('NORMAL OPTION CALLS'!L232-'NORMAL OPTION CALLS'!G232)*('NORMAL OPTION CALLS'!M232),('NORMAL OPTION CALLS'!G232-'NORMAL OPTION CALLS'!L232)*('NORMAL OPTION CALLS'!M232))</f>
        <v>-7699.9999999999991</v>
      </c>
      <c r="O232" s="81">
        <f>'NORMAL OPTION CALLS'!N232/('NORMAL OPTION CALLS'!M232)/'NORMAL OPTION CALLS'!G232%</f>
        <v>-46.666666666666664</v>
      </c>
    </row>
    <row r="233" spans="1:15">
      <c r="A233" s="77">
        <v>22</v>
      </c>
      <c r="B233" s="78">
        <v>43354</v>
      </c>
      <c r="C233" s="79">
        <v>480</v>
      </c>
      <c r="D233" s="77" t="s">
        <v>21</v>
      </c>
      <c r="E233" s="77" t="s">
        <v>22</v>
      </c>
      <c r="F233" s="77" t="s">
        <v>307</v>
      </c>
      <c r="G233" s="77">
        <v>13</v>
      </c>
      <c r="H233" s="77">
        <v>8.5</v>
      </c>
      <c r="I233" s="77">
        <v>15.5</v>
      </c>
      <c r="J233" s="77">
        <v>18</v>
      </c>
      <c r="K233" s="77">
        <v>20.5</v>
      </c>
      <c r="L233" s="77">
        <v>8.5</v>
      </c>
      <c r="M233" s="77">
        <v>1500</v>
      </c>
      <c r="N233" s="80">
        <f>IF('NORMAL OPTION CALLS'!E233="BUY",('NORMAL OPTION CALLS'!L233-'NORMAL OPTION CALLS'!G233)*('NORMAL OPTION CALLS'!M233),('NORMAL OPTION CALLS'!G233-'NORMAL OPTION CALLS'!L233)*('NORMAL OPTION CALLS'!M233))</f>
        <v>-6750</v>
      </c>
      <c r="O233" s="81">
        <f>'NORMAL OPTION CALLS'!N233/('NORMAL OPTION CALLS'!M233)/'NORMAL OPTION CALLS'!G233%</f>
        <v>-34.615384615384613</v>
      </c>
    </row>
    <row r="234" spans="1:15">
      <c r="A234" s="77">
        <v>23</v>
      </c>
      <c r="B234" s="78">
        <v>43354</v>
      </c>
      <c r="C234" s="79">
        <v>1300</v>
      </c>
      <c r="D234" s="77" t="s">
        <v>47</v>
      </c>
      <c r="E234" s="77" t="s">
        <v>22</v>
      </c>
      <c r="F234" s="77" t="s">
        <v>240</v>
      </c>
      <c r="G234" s="77">
        <v>28</v>
      </c>
      <c r="H234" s="77">
        <v>19</v>
      </c>
      <c r="I234" s="77">
        <v>33</v>
      </c>
      <c r="J234" s="77">
        <v>38</v>
      </c>
      <c r="K234" s="77">
        <v>43</v>
      </c>
      <c r="L234" s="77">
        <v>38</v>
      </c>
      <c r="M234" s="77">
        <v>800</v>
      </c>
      <c r="N234" s="80">
        <f>IF('NORMAL OPTION CALLS'!E234="BUY",('NORMAL OPTION CALLS'!L234-'NORMAL OPTION CALLS'!G234)*('NORMAL OPTION CALLS'!M234),('NORMAL OPTION CALLS'!G234-'NORMAL OPTION CALLS'!L234)*('NORMAL OPTION CALLS'!M234))</f>
        <v>8000</v>
      </c>
      <c r="O234" s="81">
        <f>'NORMAL OPTION CALLS'!N234/('NORMAL OPTION CALLS'!M234)/'NORMAL OPTION CALLS'!G234%</f>
        <v>35.714285714285708</v>
      </c>
    </row>
    <row r="235" spans="1:15">
      <c r="A235" s="77">
        <v>24</v>
      </c>
      <c r="B235" s="78">
        <v>43353</v>
      </c>
      <c r="C235" s="79">
        <v>400</v>
      </c>
      <c r="D235" s="77" t="s">
        <v>21</v>
      </c>
      <c r="E235" s="77" t="s">
        <v>22</v>
      </c>
      <c r="F235" s="77" t="s">
        <v>102</v>
      </c>
      <c r="G235" s="77">
        <v>16</v>
      </c>
      <c r="H235" s="77">
        <v>12</v>
      </c>
      <c r="I235" s="77">
        <v>18</v>
      </c>
      <c r="J235" s="77">
        <v>20</v>
      </c>
      <c r="K235" s="77">
        <v>22</v>
      </c>
      <c r="L235" s="77">
        <v>12</v>
      </c>
      <c r="M235" s="77">
        <v>2000</v>
      </c>
      <c r="N235" s="80">
        <f>IF('NORMAL OPTION CALLS'!E235="BUY",('NORMAL OPTION CALLS'!L235-'NORMAL OPTION CALLS'!G235)*('NORMAL OPTION CALLS'!M235),('NORMAL OPTION CALLS'!G235-'NORMAL OPTION CALLS'!L235)*('NORMAL OPTION CALLS'!M235))</f>
        <v>-8000</v>
      </c>
      <c r="O235" s="81">
        <f>'NORMAL OPTION CALLS'!N235/('NORMAL OPTION CALLS'!M235)/'NORMAL OPTION CALLS'!G235%</f>
        <v>-25</v>
      </c>
    </row>
    <row r="236" spans="1:15">
      <c r="A236" s="77">
        <v>25</v>
      </c>
      <c r="B236" s="78">
        <v>43353</v>
      </c>
      <c r="C236" s="79">
        <v>280</v>
      </c>
      <c r="D236" s="77" t="s">
        <v>21</v>
      </c>
      <c r="E236" s="77" t="s">
        <v>22</v>
      </c>
      <c r="F236" s="77" t="s">
        <v>75</v>
      </c>
      <c r="G236" s="77">
        <v>10</v>
      </c>
      <c r="H236" s="77">
        <v>5</v>
      </c>
      <c r="I236" s="77">
        <v>12.5</v>
      </c>
      <c r="J236" s="77">
        <v>15</v>
      </c>
      <c r="K236" s="77">
        <v>17.5</v>
      </c>
      <c r="L236" s="77">
        <v>5</v>
      </c>
      <c r="M236" s="77">
        <v>1500</v>
      </c>
      <c r="N236" s="80">
        <f>IF('NORMAL OPTION CALLS'!E236="BUY",('NORMAL OPTION CALLS'!L236-'NORMAL OPTION CALLS'!G236)*('NORMAL OPTION CALLS'!M236),('NORMAL OPTION CALLS'!G236-'NORMAL OPTION CALLS'!L236)*('NORMAL OPTION CALLS'!M236))</f>
        <v>-7500</v>
      </c>
      <c r="O236" s="81">
        <f>'NORMAL OPTION CALLS'!N236/('NORMAL OPTION CALLS'!M236)/'NORMAL OPTION CALLS'!G236%</f>
        <v>-50</v>
      </c>
    </row>
    <row r="237" spans="1:15">
      <c r="A237" s="77">
        <v>26</v>
      </c>
      <c r="B237" s="78">
        <v>43350</v>
      </c>
      <c r="C237" s="79">
        <v>90</v>
      </c>
      <c r="D237" s="77" t="s">
        <v>21</v>
      </c>
      <c r="E237" s="77" t="s">
        <v>22</v>
      </c>
      <c r="F237" s="77" t="s">
        <v>239</v>
      </c>
      <c r="G237" s="77">
        <v>3.2</v>
      </c>
      <c r="H237" s="77">
        <v>2.2000000000000002</v>
      </c>
      <c r="I237" s="77">
        <v>3.7</v>
      </c>
      <c r="J237" s="77">
        <v>4.2</v>
      </c>
      <c r="K237" s="77">
        <v>4.7</v>
      </c>
      <c r="L237" s="77">
        <v>2.2000000000000002</v>
      </c>
      <c r="M237" s="77">
        <v>9000</v>
      </c>
      <c r="N237" s="80">
        <f>IF('NORMAL OPTION CALLS'!E237="BUY",('NORMAL OPTION CALLS'!L237-'NORMAL OPTION CALLS'!G237)*('NORMAL OPTION CALLS'!M237),('NORMAL OPTION CALLS'!G237-'NORMAL OPTION CALLS'!L237)*('NORMAL OPTION CALLS'!M237))</f>
        <v>-9000</v>
      </c>
      <c r="O237" s="81">
        <f>'NORMAL OPTION CALLS'!N237/('NORMAL OPTION CALLS'!M237)/'NORMAL OPTION CALLS'!G237%</f>
        <v>-31.25</v>
      </c>
    </row>
    <row r="238" spans="1:15">
      <c r="A238" s="77">
        <v>27</v>
      </c>
      <c r="B238" s="78">
        <v>43350</v>
      </c>
      <c r="C238" s="79">
        <v>940</v>
      </c>
      <c r="D238" s="77" t="s">
        <v>21</v>
      </c>
      <c r="E238" s="77" t="s">
        <v>22</v>
      </c>
      <c r="F238" s="77" t="s">
        <v>262</v>
      </c>
      <c r="G238" s="77">
        <v>29</v>
      </c>
      <c r="H238" s="77">
        <v>18</v>
      </c>
      <c r="I238" s="77">
        <v>35</v>
      </c>
      <c r="J238" s="77">
        <v>41</v>
      </c>
      <c r="K238" s="77">
        <v>47</v>
      </c>
      <c r="L238" s="77">
        <v>41</v>
      </c>
      <c r="M238" s="77">
        <v>700</v>
      </c>
      <c r="N238" s="80">
        <f>IF('NORMAL OPTION CALLS'!E238="BUY",('NORMAL OPTION CALLS'!L238-'NORMAL OPTION CALLS'!G238)*('NORMAL OPTION CALLS'!M238),('NORMAL OPTION CALLS'!G238-'NORMAL OPTION CALLS'!L238)*('NORMAL OPTION CALLS'!M238))</f>
        <v>8400</v>
      </c>
      <c r="O238" s="81">
        <f>'NORMAL OPTION CALLS'!N238/('NORMAL OPTION CALLS'!M238)/'NORMAL OPTION CALLS'!G238%</f>
        <v>41.379310344827587</v>
      </c>
    </row>
    <row r="239" spans="1:15">
      <c r="A239" s="77">
        <v>28</v>
      </c>
      <c r="B239" s="78">
        <v>43349</v>
      </c>
      <c r="C239" s="79">
        <v>680</v>
      </c>
      <c r="D239" s="77" t="s">
        <v>21</v>
      </c>
      <c r="E239" s="77" t="s">
        <v>22</v>
      </c>
      <c r="F239" s="77" t="s">
        <v>236</v>
      </c>
      <c r="G239" s="77">
        <v>18</v>
      </c>
      <c r="H239" s="77">
        <v>12</v>
      </c>
      <c r="I239" s="77">
        <v>21.5</v>
      </c>
      <c r="J239" s="77">
        <v>25</v>
      </c>
      <c r="K239" s="77">
        <v>28.5</v>
      </c>
      <c r="L239" s="77">
        <v>21.5</v>
      </c>
      <c r="M239" s="77">
        <v>1000</v>
      </c>
      <c r="N239" s="80">
        <f>IF('NORMAL OPTION CALLS'!E239="BUY",('NORMAL OPTION CALLS'!L239-'NORMAL OPTION CALLS'!G239)*('NORMAL OPTION CALLS'!M239),('NORMAL OPTION CALLS'!G239-'NORMAL OPTION CALLS'!L239)*('NORMAL OPTION CALLS'!M239))</f>
        <v>3500</v>
      </c>
      <c r="O239" s="81">
        <f>'NORMAL OPTION CALLS'!N239/('NORMAL OPTION CALLS'!M239)/'NORMAL OPTION CALLS'!G239%</f>
        <v>19.444444444444446</v>
      </c>
    </row>
    <row r="240" spans="1:15">
      <c r="A240" s="77">
        <v>29</v>
      </c>
      <c r="B240" s="78">
        <v>43349</v>
      </c>
      <c r="C240" s="79">
        <v>740</v>
      </c>
      <c r="D240" s="77" t="s">
        <v>21</v>
      </c>
      <c r="E240" s="77" t="s">
        <v>22</v>
      </c>
      <c r="F240" s="77" t="s">
        <v>212</v>
      </c>
      <c r="G240" s="77">
        <v>27.5</v>
      </c>
      <c r="H240" s="77">
        <v>19.5</v>
      </c>
      <c r="I240" s="77">
        <v>31.5</v>
      </c>
      <c r="J240" s="77">
        <v>35.5</v>
      </c>
      <c r="K240" s="77">
        <v>39.5</v>
      </c>
      <c r="L240" s="77">
        <v>39.5</v>
      </c>
      <c r="M240" s="77">
        <v>1000</v>
      </c>
      <c r="N240" s="80">
        <f>IF('NORMAL OPTION CALLS'!E240="BUY",('NORMAL OPTION CALLS'!L240-'NORMAL OPTION CALLS'!G240)*('NORMAL OPTION CALLS'!M240),('NORMAL OPTION CALLS'!G240-'NORMAL OPTION CALLS'!L240)*('NORMAL OPTION CALLS'!M240))</f>
        <v>12000</v>
      </c>
      <c r="O240" s="81">
        <f>'NORMAL OPTION CALLS'!N240/('NORMAL OPTION CALLS'!M240)/'NORMAL OPTION CALLS'!G240%</f>
        <v>43.636363636363633</v>
      </c>
    </row>
    <row r="241" spans="1:15">
      <c r="A241" s="77">
        <v>30</v>
      </c>
      <c r="B241" s="78">
        <v>43348</v>
      </c>
      <c r="C241" s="79">
        <v>650</v>
      </c>
      <c r="D241" s="77" t="s">
        <v>47</v>
      </c>
      <c r="E241" s="77" t="s">
        <v>22</v>
      </c>
      <c r="F241" s="77" t="s">
        <v>92</v>
      </c>
      <c r="G241" s="77">
        <v>20</v>
      </c>
      <c r="H241" s="77">
        <v>13</v>
      </c>
      <c r="I241" s="77">
        <v>24</v>
      </c>
      <c r="J241" s="77">
        <v>28</v>
      </c>
      <c r="K241" s="77">
        <v>32</v>
      </c>
      <c r="L241" s="77">
        <v>13</v>
      </c>
      <c r="M241" s="77">
        <v>1000</v>
      </c>
      <c r="N241" s="80">
        <f>IF('NORMAL OPTION CALLS'!E241="BUY",('NORMAL OPTION CALLS'!L241-'NORMAL OPTION CALLS'!G241)*('NORMAL OPTION CALLS'!M241),('NORMAL OPTION CALLS'!G241-'NORMAL OPTION CALLS'!L241)*('NORMAL OPTION CALLS'!M241))</f>
        <v>-7000</v>
      </c>
      <c r="O241" s="81">
        <f>'NORMAL OPTION CALLS'!N241/('NORMAL OPTION CALLS'!M241)/'NORMAL OPTION CALLS'!G241%</f>
        <v>-35</v>
      </c>
    </row>
    <row r="242" spans="1:15">
      <c r="A242" s="77">
        <v>31</v>
      </c>
      <c r="B242" s="78">
        <v>43348</v>
      </c>
      <c r="C242" s="79">
        <v>315</v>
      </c>
      <c r="D242" s="77" t="s">
        <v>21</v>
      </c>
      <c r="E242" s="77" t="s">
        <v>22</v>
      </c>
      <c r="F242" s="77" t="s">
        <v>284</v>
      </c>
      <c r="G242" s="77">
        <v>10.5</v>
      </c>
      <c r="H242" s="77">
        <v>7.5</v>
      </c>
      <c r="I242" s="77">
        <v>12</v>
      </c>
      <c r="J242" s="77">
        <v>13.5</v>
      </c>
      <c r="K242" s="77">
        <v>15</v>
      </c>
      <c r="L242" s="77">
        <v>12</v>
      </c>
      <c r="M242" s="77">
        <v>2400</v>
      </c>
      <c r="N242" s="80">
        <f>IF('NORMAL OPTION CALLS'!E242="BUY",('NORMAL OPTION CALLS'!L242-'NORMAL OPTION CALLS'!G242)*('NORMAL OPTION CALLS'!M242),('NORMAL OPTION CALLS'!G242-'NORMAL OPTION CALLS'!L242)*('NORMAL OPTION CALLS'!M242))</f>
        <v>3600</v>
      </c>
      <c r="O242" s="81">
        <f>'NORMAL OPTION CALLS'!N242/('NORMAL OPTION CALLS'!M242)/'NORMAL OPTION CALLS'!G242%</f>
        <v>14.285714285714286</v>
      </c>
    </row>
    <row r="243" spans="1:15">
      <c r="A243" s="77">
        <v>32</v>
      </c>
      <c r="B243" s="78">
        <v>43347</v>
      </c>
      <c r="C243" s="79">
        <v>380</v>
      </c>
      <c r="D243" s="77" t="s">
        <v>47</v>
      </c>
      <c r="E243" s="77" t="s">
        <v>22</v>
      </c>
      <c r="F243" s="77" t="s">
        <v>43</v>
      </c>
      <c r="G243" s="77">
        <v>10</v>
      </c>
      <c r="H243" s="77">
        <v>7</v>
      </c>
      <c r="I243" s="77">
        <v>11.5</v>
      </c>
      <c r="J243" s="77">
        <v>13</v>
      </c>
      <c r="K243" s="77">
        <v>14.5</v>
      </c>
      <c r="L243" s="77">
        <v>7</v>
      </c>
      <c r="M243" s="77">
        <v>3000</v>
      </c>
      <c r="N243" s="80">
        <f>IF('NORMAL OPTION CALLS'!E243="BUY",('NORMAL OPTION CALLS'!L243-'NORMAL OPTION CALLS'!G243)*('NORMAL OPTION CALLS'!M243),('NORMAL OPTION CALLS'!G243-'NORMAL OPTION CALLS'!L243)*('NORMAL OPTION CALLS'!M243))</f>
        <v>-9000</v>
      </c>
      <c r="O243" s="81">
        <f>'NORMAL OPTION CALLS'!N243/('NORMAL OPTION CALLS'!M243)/'NORMAL OPTION CALLS'!G243%</f>
        <v>-30</v>
      </c>
    </row>
    <row r="244" spans="1:15">
      <c r="A244" s="77">
        <v>33</v>
      </c>
      <c r="B244" s="78">
        <v>43347</v>
      </c>
      <c r="C244" s="79">
        <v>115</v>
      </c>
      <c r="D244" s="77" t="s">
        <v>47</v>
      </c>
      <c r="E244" s="77" t="s">
        <v>22</v>
      </c>
      <c r="F244" s="77" t="s">
        <v>64</v>
      </c>
      <c r="G244" s="77">
        <v>6.2</v>
      </c>
      <c r="H244" s="77">
        <v>5</v>
      </c>
      <c r="I244" s="77">
        <v>6.8</v>
      </c>
      <c r="J244" s="77">
        <v>7.4</v>
      </c>
      <c r="K244" s="77">
        <v>8</v>
      </c>
      <c r="L244" s="77">
        <v>6.8</v>
      </c>
      <c r="M244" s="77">
        <v>6000</v>
      </c>
      <c r="N244" s="80">
        <f>IF('NORMAL OPTION CALLS'!E244="BUY",('NORMAL OPTION CALLS'!L244-'NORMAL OPTION CALLS'!G244)*('NORMAL OPTION CALLS'!M244),('NORMAL OPTION CALLS'!G244-'NORMAL OPTION CALLS'!L244)*('NORMAL OPTION CALLS'!M244))</f>
        <v>3599.9999999999977</v>
      </c>
      <c r="O244" s="81">
        <f>'NORMAL OPTION CALLS'!N244/('NORMAL OPTION CALLS'!M244)/'NORMAL OPTION CALLS'!G244%</f>
        <v>9.6774193548387046</v>
      </c>
    </row>
    <row r="245" spans="1:15">
      <c r="A245" s="77">
        <v>34</v>
      </c>
      <c r="B245" s="78">
        <v>43347</v>
      </c>
      <c r="C245" s="79">
        <v>1260</v>
      </c>
      <c r="D245" s="77" t="s">
        <v>47</v>
      </c>
      <c r="E245" s="77" t="s">
        <v>22</v>
      </c>
      <c r="F245" s="77" t="s">
        <v>155</v>
      </c>
      <c r="G245" s="77">
        <v>39</v>
      </c>
      <c r="H245" s="77">
        <v>31</v>
      </c>
      <c r="I245" s="77">
        <v>44</v>
      </c>
      <c r="J245" s="77">
        <v>49</v>
      </c>
      <c r="K245" s="77">
        <v>54</v>
      </c>
      <c r="L245" s="77">
        <v>44</v>
      </c>
      <c r="M245" s="77">
        <v>800</v>
      </c>
      <c r="N245" s="80">
        <f>IF('NORMAL OPTION CALLS'!E245="BUY",('NORMAL OPTION CALLS'!L245-'NORMAL OPTION CALLS'!G245)*('NORMAL OPTION CALLS'!M245),('NORMAL OPTION CALLS'!G245-'NORMAL OPTION CALLS'!L245)*('NORMAL OPTION CALLS'!M245))</f>
        <v>4000</v>
      </c>
      <c r="O245" s="81">
        <f>'NORMAL OPTION CALLS'!N245/('NORMAL OPTION CALLS'!M245)/'NORMAL OPTION CALLS'!G245%</f>
        <v>12.820512820512819</v>
      </c>
    </row>
    <row r="246" spans="1:15">
      <c r="A246" s="77">
        <v>35</v>
      </c>
      <c r="B246" s="78">
        <v>43346</v>
      </c>
      <c r="C246" s="79">
        <v>420</v>
      </c>
      <c r="D246" s="77" t="s">
        <v>21</v>
      </c>
      <c r="E246" s="77" t="s">
        <v>22</v>
      </c>
      <c r="F246" s="77" t="s">
        <v>291</v>
      </c>
      <c r="G246" s="77">
        <v>21.2</v>
      </c>
      <c r="H246" s="77">
        <v>16.5</v>
      </c>
      <c r="I246" s="77">
        <v>23.5</v>
      </c>
      <c r="J246" s="77">
        <v>26</v>
      </c>
      <c r="K246" s="77">
        <v>28.5</v>
      </c>
      <c r="L246" s="77">
        <v>23.5</v>
      </c>
      <c r="M246" s="77">
        <v>1500</v>
      </c>
      <c r="N246" s="80">
        <f>IF('NORMAL OPTION CALLS'!E246="BUY",('NORMAL OPTION CALLS'!L246-'NORMAL OPTION CALLS'!G246)*('NORMAL OPTION CALLS'!M246),('NORMAL OPTION CALLS'!G246-'NORMAL OPTION CALLS'!L246)*('NORMAL OPTION CALLS'!M246))</f>
        <v>3450.0000000000009</v>
      </c>
      <c r="O246" s="81">
        <f>'NORMAL OPTION CALLS'!N246/('NORMAL OPTION CALLS'!M246)/'NORMAL OPTION CALLS'!G246%</f>
        <v>10.849056603773588</v>
      </c>
    </row>
    <row r="247" spans="1:15" ht="16.5">
      <c r="A247" s="82" t="s">
        <v>95</v>
      </c>
      <c r="B247" s="83"/>
      <c r="C247" s="84"/>
      <c r="D247" s="85"/>
      <c r="E247" s="86"/>
      <c r="F247" s="86"/>
      <c r="G247" s="87"/>
      <c r="H247" s="88"/>
      <c r="I247" s="88"/>
      <c r="J247" s="88"/>
      <c r="K247" s="86"/>
      <c r="L247" s="89"/>
      <c r="M247" s="90"/>
      <c r="O247" s="90"/>
    </row>
    <row r="248" spans="1:15" ht="16.5">
      <c r="A248" s="82" t="s">
        <v>96</v>
      </c>
      <c r="B248" s="83"/>
      <c r="C248" s="84"/>
      <c r="D248" s="85"/>
      <c r="E248" s="86"/>
      <c r="F248" s="86"/>
      <c r="G248" s="87"/>
      <c r="H248" s="86"/>
      <c r="I248" s="86"/>
      <c r="J248" s="86"/>
      <c r="K248" s="86"/>
      <c r="L248" s="89"/>
      <c r="M248" s="90"/>
    </row>
    <row r="249" spans="1:15" ht="16.5">
      <c r="A249" s="82" t="s">
        <v>96</v>
      </c>
      <c r="B249" s="83"/>
      <c r="C249" s="84"/>
      <c r="D249" s="85"/>
      <c r="E249" s="86"/>
      <c r="F249" s="86"/>
      <c r="G249" s="87"/>
      <c r="H249" s="86"/>
      <c r="I249" s="86"/>
      <c r="J249" s="86"/>
      <c r="K249" s="86"/>
      <c r="L249" s="89"/>
      <c r="M249" s="89"/>
    </row>
    <row r="250" spans="1:15" ht="17.25" thickBot="1">
      <c r="A250" s="91"/>
      <c r="B250" s="92"/>
      <c r="C250" s="92"/>
      <c r="D250" s="93"/>
      <c r="E250" s="93"/>
      <c r="F250" s="93"/>
      <c r="G250" s="94"/>
      <c r="H250" s="95"/>
      <c r="I250" s="96" t="s">
        <v>27</v>
      </c>
      <c r="J250" s="96"/>
      <c r="K250" s="97"/>
      <c r="L250" s="97"/>
    </row>
    <row r="251" spans="1:15" ht="16.5">
      <c r="A251" s="98"/>
      <c r="B251" s="92"/>
      <c r="C251" s="92"/>
      <c r="D251" s="154" t="s">
        <v>28</v>
      </c>
      <c r="E251" s="154"/>
      <c r="F251" s="99">
        <v>35</v>
      </c>
      <c r="G251" s="100">
        <f>'NORMAL OPTION CALLS'!G252+'NORMAL OPTION CALLS'!G253+'NORMAL OPTION CALLS'!G254+'NORMAL OPTION CALLS'!G255+'NORMAL OPTION CALLS'!G256+'NORMAL OPTION CALLS'!G257</f>
        <v>100</v>
      </c>
      <c r="H251" s="93">
        <v>35</v>
      </c>
      <c r="I251" s="101">
        <f>'NORMAL OPTION CALLS'!H252/'NORMAL OPTION CALLS'!H251%</f>
        <v>74.285714285714292</v>
      </c>
      <c r="J251" s="101"/>
      <c r="K251" s="101"/>
      <c r="L251" s="102"/>
    </row>
    <row r="252" spans="1:15" ht="16.5">
      <c r="A252" s="98"/>
      <c r="B252" s="92"/>
      <c r="C252" s="92"/>
      <c r="D252" s="155" t="s">
        <v>29</v>
      </c>
      <c r="E252" s="155"/>
      <c r="F252" s="103">
        <v>26</v>
      </c>
      <c r="G252" s="104">
        <f>('NORMAL OPTION CALLS'!F252/'NORMAL OPTION CALLS'!F251)*100</f>
        <v>74.285714285714292</v>
      </c>
      <c r="H252" s="93">
        <v>26</v>
      </c>
      <c r="I252" s="97"/>
      <c r="J252" s="97"/>
      <c r="K252" s="93"/>
      <c r="L252" s="97"/>
      <c r="N252" s="66"/>
    </row>
    <row r="253" spans="1:15" ht="16.5">
      <c r="A253" s="105"/>
      <c r="B253" s="92"/>
      <c r="C253" s="92"/>
      <c r="D253" s="155" t="s">
        <v>31</v>
      </c>
      <c r="E253" s="155"/>
      <c r="F253" s="103">
        <v>0</v>
      </c>
      <c r="G253" s="104">
        <f>('NORMAL OPTION CALLS'!F253/'NORMAL OPTION CALLS'!F251)*100</f>
        <v>0</v>
      </c>
      <c r="H253" s="106"/>
      <c r="I253" s="93"/>
      <c r="J253" s="93"/>
      <c r="K253" s="93"/>
      <c r="L253" s="97"/>
    </row>
    <row r="254" spans="1:15" ht="16.5">
      <c r="A254" s="105"/>
      <c r="B254" s="92"/>
      <c r="C254" s="92"/>
      <c r="D254" s="155" t="s">
        <v>32</v>
      </c>
      <c r="E254" s="155"/>
      <c r="F254" s="103">
        <v>0</v>
      </c>
      <c r="G254" s="104">
        <f>('NORMAL OPTION CALLS'!F254/'NORMAL OPTION CALLS'!F251)*100</f>
        <v>0</v>
      </c>
      <c r="H254" s="106"/>
      <c r="I254" s="93"/>
      <c r="J254" s="93"/>
      <c r="K254" s="93"/>
      <c r="L254" s="97"/>
    </row>
    <row r="255" spans="1:15" ht="16.5">
      <c r="A255" s="105"/>
      <c r="B255" s="92"/>
      <c r="C255" s="92"/>
      <c r="D255" s="155" t="s">
        <v>33</v>
      </c>
      <c r="E255" s="155"/>
      <c r="F255" s="103">
        <v>9</v>
      </c>
      <c r="G255" s="104">
        <f>('NORMAL OPTION CALLS'!F255/'NORMAL OPTION CALLS'!F251)*100</f>
        <v>25.714285714285712</v>
      </c>
      <c r="H255" s="106"/>
      <c r="I255" s="93" t="s">
        <v>34</v>
      </c>
      <c r="J255" s="93"/>
      <c r="K255" s="97"/>
      <c r="L255" s="97"/>
    </row>
    <row r="256" spans="1:15" ht="16.5">
      <c r="A256" s="105"/>
      <c r="B256" s="92"/>
      <c r="C256" s="92"/>
      <c r="D256" s="155" t="s">
        <v>35</v>
      </c>
      <c r="E256" s="155"/>
      <c r="F256" s="103">
        <v>0</v>
      </c>
      <c r="G256" s="104">
        <f>('NORMAL OPTION CALLS'!F256/'NORMAL OPTION CALLS'!F251)*100</f>
        <v>0</v>
      </c>
      <c r="H256" s="106"/>
      <c r="I256" s="93"/>
      <c r="J256" s="93"/>
      <c r="K256" s="97"/>
      <c r="L256" s="97"/>
    </row>
    <row r="257" spans="1:15" ht="17.25" thickBot="1">
      <c r="A257" s="105"/>
      <c r="B257" s="92"/>
      <c r="C257" s="92"/>
      <c r="D257" s="156" t="s">
        <v>36</v>
      </c>
      <c r="E257" s="156"/>
      <c r="F257" s="107"/>
      <c r="G257" s="108">
        <f>('NORMAL OPTION CALLS'!F257/'NORMAL OPTION CALLS'!F251)*100</f>
        <v>0</v>
      </c>
      <c r="H257" s="106"/>
      <c r="I257" s="93"/>
      <c r="J257" s="93"/>
      <c r="K257" s="102"/>
      <c r="L257" s="102"/>
    </row>
    <row r="258" spans="1:15" ht="16.5">
      <c r="A258" s="109" t="s">
        <v>37</v>
      </c>
      <c r="B258" s="92"/>
      <c r="C258" s="92"/>
      <c r="D258" s="98"/>
      <c r="E258" s="98"/>
      <c r="F258" s="93"/>
      <c r="G258" s="93"/>
      <c r="H258" s="110"/>
      <c r="I258" s="111"/>
      <c r="J258" s="111"/>
      <c r="K258" s="111"/>
      <c r="L258" s="93"/>
    </row>
    <row r="259" spans="1:15" ht="16.5">
      <c r="A259" s="112" t="s">
        <v>38</v>
      </c>
      <c r="B259" s="92"/>
      <c r="C259" s="92"/>
      <c r="D259" s="113"/>
      <c r="E259" s="114"/>
      <c r="F259" s="98"/>
      <c r="G259" s="111"/>
      <c r="H259" s="110"/>
      <c r="I259" s="111"/>
      <c r="J259" s="111"/>
      <c r="K259" s="111"/>
      <c r="L259" s="93"/>
      <c r="N259" s="115"/>
    </row>
    <row r="260" spans="1:15" ht="16.5">
      <c r="A260" s="112" t="s">
        <v>39</v>
      </c>
      <c r="B260" s="92"/>
      <c r="C260" s="92"/>
      <c r="D260" s="98"/>
      <c r="E260" s="114"/>
      <c r="F260" s="98"/>
      <c r="G260" s="111"/>
      <c r="H260" s="110"/>
      <c r="I260" s="97"/>
      <c r="J260" s="97"/>
      <c r="K260" s="97"/>
      <c r="L260" s="93"/>
      <c r="N260" s="98"/>
    </row>
    <row r="261" spans="1:15" ht="16.5">
      <c r="A261" s="112" t="s">
        <v>40</v>
      </c>
      <c r="B261" s="113"/>
      <c r="C261" s="92"/>
      <c r="D261" s="98"/>
      <c r="E261" s="114"/>
      <c r="F261" s="98"/>
      <c r="G261" s="111"/>
      <c r="H261" s="95"/>
      <c r="I261" s="97"/>
      <c r="J261" s="97"/>
      <c r="K261" s="97"/>
      <c r="L261" s="93"/>
    </row>
    <row r="262" spans="1:15" ht="16.5">
      <c r="A262" s="112" t="s">
        <v>41</v>
      </c>
      <c r="B262" s="105"/>
      <c r="C262" s="113"/>
      <c r="D262" s="98"/>
      <c r="E262" s="116"/>
      <c r="F262" s="111"/>
      <c r="G262" s="111"/>
      <c r="H262" s="95"/>
      <c r="I262" s="97"/>
      <c r="J262" s="97"/>
      <c r="K262" s="97"/>
      <c r="L262" s="111"/>
    </row>
    <row r="263" spans="1:15">
      <c r="A263" s="157" t="s">
        <v>0</v>
      </c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</row>
    <row r="264" spans="1:1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</row>
    <row r="265" spans="1:1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</row>
    <row r="266" spans="1:15">
      <c r="A266" s="168" t="s">
        <v>1</v>
      </c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</row>
    <row r="267" spans="1:15">
      <c r="A267" s="168" t="s">
        <v>2</v>
      </c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</row>
    <row r="268" spans="1:15">
      <c r="A268" s="161" t="s">
        <v>3</v>
      </c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</row>
    <row r="269" spans="1:15" ht="16.5">
      <c r="A269" s="162" t="s">
        <v>311</v>
      </c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</row>
    <row r="270" spans="1:15" ht="16.5">
      <c r="A270" s="163" t="s">
        <v>5</v>
      </c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</row>
    <row r="271" spans="1:15">
      <c r="A271" s="164" t="s">
        <v>6</v>
      </c>
      <c r="B271" s="165" t="s">
        <v>7</v>
      </c>
      <c r="C271" s="166" t="s">
        <v>8</v>
      </c>
      <c r="D271" s="165" t="s">
        <v>9</v>
      </c>
      <c r="E271" s="164" t="s">
        <v>10</v>
      </c>
      <c r="F271" s="164" t="s">
        <v>11</v>
      </c>
      <c r="G271" s="166" t="s">
        <v>12</v>
      </c>
      <c r="H271" s="166" t="s">
        <v>13</v>
      </c>
      <c r="I271" s="166" t="s">
        <v>14</v>
      </c>
      <c r="J271" s="166" t="s">
        <v>15</v>
      </c>
      <c r="K271" s="166" t="s">
        <v>16</v>
      </c>
      <c r="L271" s="167" t="s">
        <v>17</v>
      </c>
      <c r="M271" s="165" t="s">
        <v>18</v>
      </c>
      <c r="N271" s="165" t="s">
        <v>19</v>
      </c>
      <c r="O271" s="165" t="s">
        <v>20</v>
      </c>
    </row>
    <row r="272" spans="1:15">
      <c r="A272" s="164"/>
      <c r="B272" s="165"/>
      <c r="C272" s="166"/>
      <c r="D272" s="165"/>
      <c r="E272" s="164"/>
      <c r="F272" s="164"/>
      <c r="G272" s="166"/>
      <c r="H272" s="166"/>
      <c r="I272" s="166"/>
      <c r="J272" s="166"/>
      <c r="K272" s="166"/>
      <c r="L272" s="167"/>
      <c r="M272" s="165"/>
      <c r="N272" s="165"/>
      <c r="O272" s="165"/>
    </row>
    <row r="273" spans="1:15" ht="16.5" customHeight="1">
      <c r="A273" s="77">
        <v>1</v>
      </c>
      <c r="B273" s="78">
        <v>43343</v>
      </c>
      <c r="C273" s="79">
        <v>1100</v>
      </c>
      <c r="D273" s="77" t="s">
        <v>21</v>
      </c>
      <c r="E273" s="77" t="s">
        <v>22</v>
      </c>
      <c r="F273" s="77" t="s">
        <v>318</v>
      </c>
      <c r="G273" s="77">
        <v>49</v>
      </c>
      <c r="H273" s="77">
        <v>43</v>
      </c>
      <c r="I273" s="77">
        <v>52</v>
      </c>
      <c r="J273" s="77">
        <v>55</v>
      </c>
      <c r="K273" s="77">
        <v>58</v>
      </c>
      <c r="L273" s="77">
        <v>58</v>
      </c>
      <c r="M273" s="77">
        <v>1200</v>
      </c>
      <c r="N273" s="80">
        <f>IF('NORMAL OPTION CALLS'!E273="BUY",('NORMAL OPTION CALLS'!L273-'NORMAL OPTION CALLS'!G273)*('NORMAL OPTION CALLS'!M273),('NORMAL OPTION CALLS'!G273-'NORMAL OPTION CALLS'!L273)*('NORMAL OPTION CALLS'!M273))</f>
        <v>10800</v>
      </c>
      <c r="O273" s="81">
        <f>'NORMAL OPTION CALLS'!N273/('NORMAL OPTION CALLS'!M273)/'NORMAL OPTION CALLS'!G273%</f>
        <v>18.367346938775512</v>
      </c>
    </row>
    <row r="274" spans="1:15" ht="16.5" customHeight="1">
      <c r="A274" s="77">
        <v>2</v>
      </c>
      <c r="B274" s="78">
        <v>43343</v>
      </c>
      <c r="C274" s="79">
        <v>920</v>
      </c>
      <c r="D274" s="77" t="s">
        <v>21</v>
      </c>
      <c r="E274" s="77" t="s">
        <v>22</v>
      </c>
      <c r="F274" s="77" t="s">
        <v>262</v>
      </c>
      <c r="G274" s="77">
        <v>37</v>
      </c>
      <c r="H274" s="77">
        <v>26</v>
      </c>
      <c r="I274" s="77">
        <v>43</v>
      </c>
      <c r="J274" s="77">
        <v>49</v>
      </c>
      <c r="K274" s="77">
        <v>55</v>
      </c>
      <c r="L274" s="77">
        <v>49</v>
      </c>
      <c r="M274" s="77">
        <v>700</v>
      </c>
      <c r="N274" s="80">
        <f>IF('NORMAL OPTION CALLS'!E274="BUY",('NORMAL OPTION CALLS'!L274-'NORMAL OPTION CALLS'!G274)*('NORMAL OPTION CALLS'!M274),('NORMAL OPTION CALLS'!G274-'NORMAL OPTION CALLS'!L274)*('NORMAL OPTION CALLS'!M274))</f>
        <v>8400</v>
      </c>
      <c r="O274" s="81">
        <f>'NORMAL OPTION CALLS'!N274/('NORMAL OPTION CALLS'!M274)/'NORMAL OPTION CALLS'!G274%</f>
        <v>32.432432432432435</v>
      </c>
    </row>
    <row r="275" spans="1:15" ht="16.5" customHeight="1">
      <c r="A275" s="77">
        <v>3</v>
      </c>
      <c r="B275" s="78">
        <v>43343</v>
      </c>
      <c r="C275" s="79">
        <v>1340</v>
      </c>
      <c r="D275" s="77" t="s">
        <v>21</v>
      </c>
      <c r="E275" s="77" t="s">
        <v>22</v>
      </c>
      <c r="F275" s="77" t="s">
        <v>155</v>
      </c>
      <c r="G275" s="77">
        <v>48</v>
      </c>
      <c r="H275" s="77">
        <v>39</v>
      </c>
      <c r="I275" s="77">
        <v>53</v>
      </c>
      <c r="J275" s="77">
        <v>58</v>
      </c>
      <c r="K275" s="77">
        <v>63</v>
      </c>
      <c r="L275" s="77">
        <v>39</v>
      </c>
      <c r="M275" s="77">
        <v>1200</v>
      </c>
      <c r="N275" s="80">
        <f>IF('NORMAL OPTION CALLS'!E275="BUY",('NORMAL OPTION CALLS'!L275-'NORMAL OPTION CALLS'!G275)*('NORMAL OPTION CALLS'!M275),('NORMAL OPTION CALLS'!G275-'NORMAL OPTION CALLS'!L275)*('NORMAL OPTION CALLS'!M275))</f>
        <v>-10800</v>
      </c>
      <c r="O275" s="81">
        <f>'NORMAL OPTION CALLS'!N275/('NORMAL OPTION CALLS'!M275)/'NORMAL OPTION CALLS'!G275%</f>
        <v>-18.75</v>
      </c>
    </row>
    <row r="276" spans="1:15" ht="16.5" customHeight="1">
      <c r="A276" s="77">
        <v>4</v>
      </c>
      <c r="B276" s="78">
        <v>43342</v>
      </c>
      <c r="C276" s="79">
        <v>125</v>
      </c>
      <c r="D276" s="77" t="s">
        <v>21</v>
      </c>
      <c r="E276" s="77" t="s">
        <v>22</v>
      </c>
      <c r="F276" s="77" t="s">
        <v>83</v>
      </c>
      <c r="G276" s="77">
        <v>7.5</v>
      </c>
      <c r="H276" s="77">
        <v>5.5</v>
      </c>
      <c r="I276" s="77">
        <v>8.5</v>
      </c>
      <c r="J276" s="77">
        <v>9.5</v>
      </c>
      <c r="K276" s="77">
        <v>10.5</v>
      </c>
      <c r="L276" s="77">
        <v>5.5</v>
      </c>
      <c r="M276" s="77">
        <v>3500</v>
      </c>
      <c r="N276" s="80">
        <f>IF('NORMAL OPTION CALLS'!E276="BUY",('NORMAL OPTION CALLS'!L276-'NORMAL OPTION CALLS'!G276)*('NORMAL OPTION CALLS'!M276),('NORMAL OPTION CALLS'!G276-'NORMAL OPTION CALLS'!L276)*('NORMAL OPTION CALLS'!M276))</f>
        <v>-7000</v>
      </c>
      <c r="O276" s="81">
        <f>'NORMAL OPTION CALLS'!N276/('NORMAL OPTION CALLS'!M276)/'NORMAL OPTION CALLS'!G276%</f>
        <v>-26.666666666666668</v>
      </c>
    </row>
    <row r="277" spans="1:15" ht="16.5" customHeight="1">
      <c r="A277" s="77">
        <v>5</v>
      </c>
      <c r="B277" s="78">
        <v>43342</v>
      </c>
      <c r="C277" s="79">
        <v>230</v>
      </c>
      <c r="D277" s="77" t="s">
        <v>21</v>
      </c>
      <c r="E277" s="77" t="s">
        <v>22</v>
      </c>
      <c r="F277" s="77" t="s">
        <v>309</v>
      </c>
      <c r="G277" s="77">
        <v>12</v>
      </c>
      <c r="H277" s="77">
        <v>10</v>
      </c>
      <c r="I277" s="77">
        <v>13</v>
      </c>
      <c r="J277" s="77">
        <v>14</v>
      </c>
      <c r="K277" s="77">
        <v>15</v>
      </c>
      <c r="L277" s="77">
        <v>13</v>
      </c>
      <c r="M277" s="77">
        <v>4000</v>
      </c>
      <c r="N277" s="80">
        <f>IF('NORMAL OPTION CALLS'!E277="BUY",('NORMAL OPTION CALLS'!L277-'NORMAL OPTION CALLS'!G277)*('NORMAL OPTION CALLS'!M277),('NORMAL OPTION CALLS'!G277-'NORMAL OPTION CALLS'!L277)*('NORMAL OPTION CALLS'!M277))</f>
        <v>4000</v>
      </c>
      <c r="O277" s="81">
        <f>'NORMAL OPTION CALLS'!N277/('NORMAL OPTION CALLS'!M277)/'NORMAL OPTION CALLS'!G277%</f>
        <v>8.3333333333333339</v>
      </c>
    </row>
    <row r="278" spans="1:15" ht="16.5" customHeight="1">
      <c r="A278" s="77">
        <v>6</v>
      </c>
      <c r="B278" s="78">
        <v>43342</v>
      </c>
      <c r="C278" s="79">
        <v>315</v>
      </c>
      <c r="D278" s="77" t="s">
        <v>21</v>
      </c>
      <c r="E278" s="77" t="s">
        <v>22</v>
      </c>
      <c r="F278" s="77" t="s">
        <v>174</v>
      </c>
      <c r="G278" s="77">
        <v>11</v>
      </c>
      <c r="H278" s="77">
        <v>8</v>
      </c>
      <c r="I278" s="77">
        <v>12.5</v>
      </c>
      <c r="J278" s="77">
        <v>14</v>
      </c>
      <c r="K278" s="77">
        <v>15.5</v>
      </c>
      <c r="L278" s="77">
        <v>12.5</v>
      </c>
      <c r="M278" s="77">
        <v>2400</v>
      </c>
      <c r="N278" s="80">
        <f>IF('NORMAL OPTION CALLS'!E278="BUY",('NORMAL OPTION CALLS'!L278-'NORMAL OPTION CALLS'!G278)*('NORMAL OPTION CALLS'!M278),('NORMAL OPTION CALLS'!G278-'NORMAL OPTION CALLS'!L278)*('NORMAL OPTION CALLS'!M278))</f>
        <v>3600</v>
      </c>
      <c r="O278" s="81">
        <f>'NORMAL OPTION CALLS'!N278/('NORMAL OPTION CALLS'!M278)/'NORMAL OPTION CALLS'!G278%</f>
        <v>13.636363636363637</v>
      </c>
    </row>
    <row r="279" spans="1:15" ht="16.5" customHeight="1">
      <c r="A279" s="77">
        <v>7</v>
      </c>
      <c r="B279" s="78">
        <v>43341</v>
      </c>
      <c r="C279" s="79">
        <v>670</v>
      </c>
      <c r="D279" s="77" t="s">
        <v>21</v>
      </c>
      <c r="E279" s="77" t="s">
        <v>22</v>
      </c>
      <c r="F279" s="77" t="s">
        <v>58</v>
      </c>
      <c r="G279" s="77">
        <v>29</v>
      </c>
      <c r="H279" s="77">
        <v>23</v>
      </c>
      <c r="I279" s="77">
        <v>32</v>
      </c>
      <c r="J279" s="77">
        <v>35</v>
      </c>
      <c r="K279" s="77">
        <v>38</v>
      </c>
      <c r="L279" s="77">
        <v>23</v>
      </c>
      <c r="M279" s="77">
        <v>1200</v>
      </c>
      <c r="N279" s="80">
        <f>IF('NORMAL OPTION CALLS'!E279="BUY",('NORMAL OPTION CALLS'!L279-'NORMAL OPTION CALLS'!G279)*('NORMAL OPTION CALLS'!M279),('NORMAL OPTION CALLS'!G279-'NORMAL OPTION CALLS'!L279)*('NORMAL OPTION CALLS'!M279))</f>
        <v>-7200</v>
      </c>
      <c r="O279" s="81">
        <f>'NORMAL OPTION CALLS'!N279/('NORMAL OPTION CALLS'!M279)/'NORMAL OPTION CALLS'!G279%</f>
        <v>-20.689655172413794</v>
      </c>
    </row>
    <row r="280" spans="1:15" ht="16.5" customHeight="1">
      <c r="A280" s="77">
        <v>8</v>
      </c>
      <c r="B280" s="78">
        <v>43341</v>
      </c>
      <c r="C280" s="79">
        <v>600</v>
      </c>
      <c r="D280" s="77" t="s">
        <v>21</v>
      </c>
      <c r="E280" s="77" t="s">
        <v>22</v>
      </c>
      <c r="F280" s="77" t="s">
        <v>99</v>
      </c>
      <c r="G280" s="77">
        <v>24</v>
      </c>
      <c r="H280" s="77">
        <v>16</v>
      </c>
      <c r="I280" s="77">
        <v>28</v>
      </c>
      <c r="J280" s="77">
        <v>32</v>
      </c>
      <c r="K280" s="77">
        <v>36</v>
      </c>
      <c r="L280" s="77">
        <v>28</v>
      </c>
      <c r="M280" s="77">
        <v>1061</v>
      </c>
      <c r="N280" s="80">
        <f>IF('NORMAL OPTION CALLS'!E280="BUY",('NORMAL OPTION CALLS'!L280-'NORMAL OPTION CALLS'!G280)*('NORMAL OPTION CALLS'!M280),('NORMAL OPTION CALLS'!G280-'NORMAL OPTION CALLS'!L280)*('NORMAL OPTION CALLS'!M280))</f>
        <v>4244</v>
      </c>
      <c r="O280" s="81">
        <f>'NORMAL OPTION CALLS'!N280/('NORMAL OPTION CALLS'!M280)/'NORMAL OPTION CALLS'!G280%</f>
        <v>16.666666666666668</v>
      </c>
    </row>
    <row r="281" spans="1:15" ht="16.5" customHeight="1">
      <c r="A281" s="77">
        <v>9</v>
      </c>
      <c r="B281" s="78">
        <v>43341</v>
      </c>
      <c r="C281" s="79">
        <v>400</v>
      </c>
      <c r="D281" s="77" t="s">
        <v>21</v>
      </c>
      <c r="E281" s="77" t="s">
        <v>22</v>
      </c>
      <c r="F281" s="77" t="s">
        <v>43</v>
      </c>
      <c r="G281" s="77">
        <v>21</v>
      </c>
      <c r="H281" s="77">
        <v>18</v>
      </c>
      <c r="I281" s="77">
        <v>22.5</v>
      </c>
      <c r="J281" s="77">
        <v>24</v>
      </c>
      <c r="K281" s="77">
        <v>25.5</v>
      </c>
      <c r="L281" s="77">
        <v>25.5</v>
      </c>
      <c r="M281" s="77">
        <v>3000</v>
      </c>
      <c r="N281" s="80">
        <f>IF('NORMAL OPTION CALLS'!E281="BUY",('NORMAL OPTION CALLS'!L281-'NORMAL OPTION CALLS'!G281)*('NORMAL OPTION CALLS'!M281),('NORMAL OPTION CALLS'!G281-'NORMAL OPTION CALLS'!L281)*('NORMAL OPTION CALLS'!M281))</f>
        <v>13500</v>
      </c>
      <c r="O281" s="81">
        <f>'NORMAL OPTION CALLS'!N281/('NORMAL OPTION CALLS'!M281)/'NORMAL OPTION CALLS'!G281%</f>
        <v>21.428571428571431</v>
      </c>
    </row>
    <row r="282" spans="1:15" ht="16.5" customHeight="1">
      <c r="A282" s="77">
        <v>10</v>
      </c>
      <c r="B282" s="78">
        <v>43341</v>
      </c>
      <c r="C282" s="79">
        <v>220</v>
      </c>
      <c r="D282" s="77" t="s">
        <v>21</v>
      </c>
      <c r="E282" s="77" t="s">
        <v>22</v>
      </c>
      <c r="F282" s="77" t="s">
        <v>190</v>
      </c>
      <c r="G282" s="77">
        <v>3</v>
      </c>
      <c r="H282" s="77">
        <v>0.5</v>
      </c>
      <c r="I282" s="77">
        <v>4.5</v>
      </c>
      <c r="J282" s="77">
        <v>6</v>
      </c>
      <c r="K282" s="77">
        <v>7.5</v>
      </c>
      <c r="L282" s="77">
        <v>4.5</v>
      </c>
      <c r="M282" s="77">
        <v>2250</v>
      </c>
      <c r="N282" s="80">
        <f>IF('NORMAL OPTION CALLS'!E282="BUY",('NORMAL OPTION CALLS'!L282-'NORMAL OPTION CALLS'!G282)*('NORMAL OPTION CALLS'!M282),('NORMAL OPTION CALLS'!G282-'NORMAL OPTION CALLS'!L282)*('NORMAL OPTION CALLS'!M282))</f>
        <v>3375</v>
      </c>
      <c r="O282" s="81">
        <f>'NORMAL OPTION CALLS'!N282/('NORMAL OPTION CALLS'!M282)/'NORMAL OPTION CALLS'!G282%</f>
        <v>50</v>
      </c>
    </row>
    <row r="283" spans="1:15" ht="16.5" customHeight="1">
      <c r="A283" s="77">
        <v>11</v>
      </c>
      <c r="B283" s="78">
        <v>43340</v>
      </c>
      <c r="C283" s="79">
        <v>630</v>
      </c>
      <c r="D283" s="77" t="s">
        <v>21</v>
      </c>
      <c r="E283" s="77" t="s">
        <v>22</v>
      </c>
      <c r="F283" s="77" t="s">
        <v>94</v>
      </c>
      <c r="G283" s="77">
        <v>9</v>
      </c>
      <c r="H283" s="77">
        <v>3</v>
      </c>
      <c r="I283" s="77">
        <v>13</v>
      </c>
      <c r="J283" s="77">
        <v>17</v>
      </c>
      <c r="K283" s="77">
        <v>21</v>
      </c>
      <c r="L283" s="77">
        <v>3</v>
      </c>
      <c r="M283" s="77">
        <v>1000</v>
      </c>
      <c r="N283" s="80">
        <f>IF('NORMAL OPTION CALLS'!E283="BUY",('NORMAL OPTION CALLS'!L283-'NORMAL OPTION CALLS'!G283)*('NORMAL OPTION CALLS'!M283),('NORMAL OPTION CALLS'!G283-'NORMAL OPTION CALLS'!L283)*('NORMAL OPTION CALLS'!M283))</f>
        <v>-6000</v>
      </c>
      <c r="O283" s="81">
        <f>'NORMAL OPTION CALLS'!N283/('NORMAL OPTION CALLS'!M283)/'NORMAL OPTION CALLS'!G283%</f>
        <v>-66.666666666666671</v>
      </c>
    </row>
    <row r="284" spans="1:15" ht="16.5" customHeight="1">
      <c r="A284" s="77">
        <v>12</v>
      </c>
      <c r="B284" s="78">
        <v>43340</v>
      </c>
      <c r="C284" s="79">
        <v>215</v>
      </c>
      <c r="D284" s="77" t="s">
        <v>21</v>
      </c>
      <c r="E284" s="77" t="s">
        <v>22</v>
      </c>
      <c r="F284" s="77" t="s">
        <v>309</v>
      </c>
      <c r="G284" s="77">
        <v>5</v>
      </c>
      <c r="H284" s="77">
        <v>3</v>
      </c>
      <c r="I284" s="77">
        <v>6</v>
      </c>
      <c r="J284" s="77">
        <v>7</v>
      </c>
      <c r="K284" s="77">
        <v>8</v>
      </c>
      <c r="L284" s="77">
        <v>8</v>
      </c>
      <c r="M284" s="77">
        <v>4000</v>
      </c>
      <c r="N284" s="80">
        <f>IF('NORMAL OPTION CALLS'!E284="BUY",('NORMAL OPTION CALLS'!L284-'NORMAL OPTION CALLS'!G284)*('NORMAL OPTION CALLS'!M284),('NORMAL OPTION CALLS'!G284-'NORMAL OPTION CALLS'!L284)*('NORMAL OPTION CALLS'!M284))</f>
        <v>12000</v>
      </c>
      <c r="O284" s="81">
        <f>'NORMAL OPTION CALLS'!N284/('NORMAL OPTION CALLS'!M284)/'NORMAL OPTION CALLS'!G284%</f>
        <v>60</v>
      </c>
    </row>
    <row r="285" spans="1:15" ht="16.5" customHeight="1">
      <c r="A285" s="77">
        <v>13</v>
      </c>
      <c r="B285" s="78">
        <v>43340</v>
      </c>
      <c r="C285" s="79">
        <v>1420</v>
      </c>
      <c r="D285" s="77" t="s">
        <v>21</v>
      </c>
      <c r="E285" s="77" t="s">
        <v>22</v>
      </c>
      <c r="F285" s="77" t="s">
        <v>151</v>
      </c>
      <c r="G285" s="77">
        <v>15</v>
      </c>
      <c r="H285" s="77">
        <v>5</v>
      </c>
      <c r="I285" s="77">
        <v>21</v>
      </c>
      <c r="J285" s="77">
        <v>27</v>
      </c>
      <c r="K285" s="77">
        <v>33</v>
      </c>
      <c r="L285" s="77">
        <v>21</v>
      </c>
      <c r="M285" s="77">
        <v>600</v>
      </c>
      <c r="N285" s="80">
        <f>IF('NORMAL OPTION CALLS'!E285="BUY",('NORMAL OPTION CALLS'!L285-'NORMAL OPTION CALLS'!G285)*('NORMAL OPTION CALLS'!M285),('NORMAL OPTION CALLS'!G285-'NORMAL OPTION CALLS'!L285)*('NORMAL OPTION CALLS'!M285))</f>
        <v>3600</v>
      </c>
      <c r="O285" s="81">
        <f>'NORMAL OPTION CALLS'!N285/('NORMAL OPTION CALLS'!M285)/'NORMAL OPTION CALLS'!G285%</f>
        <v>40</v>
      </c>
    </row>
    <row r="286" spans="1:15" ht="16.5" customHeight="1">
      <c r="A286" s="77">
        <v>14</v>
      </c>
      <c r="B286" s="78">
        <v>43339</v>
      </c>
      <c r="C286" s="79">
        <v>85</v>
      </c>
      <c r="D286" s="77" t="s">
        <v>21</v>
      </c>
      <c r="E286" s="77" t="s">
        <v>22</v>
      </c>
      <c r="F286" s="77" t="s">
        <v>59</v>
      </c>
      <c r="G286" s="77">
        <v>2</v>
      </c>
      <c r="H286" s="77">
        <v>0.8</v>
      </c>
      <c r="I286" s="77">
        <v>2.6</v>
      </c>
      <c r="J286" s="77">
        <v>3.2</v>
      </c>
      <c r="K286" s="77">
        <v>3.8</v>
      </c>
      <c r="L286" s="77">
        <v>0.8</v>
      </c>
      <c r="M286" s="77">
        <v>6000</v>
      </c>
      <c r="N286" s="80">
        <f>IF('NORMAL OPTION CALLS'!E286="BUY",('NORMAL OPTION CALLS'!L286-'NORMAL OPTION CALLS'!G286)*('NORMAL OPTION CALLS'!M286),('NORMAL OPTION CALLS'!G286-'NORMAL OPTION CALLS'!L286)*('NORMAL OPTION CALLS'!M286))</f>
        <v>-7200</v>
      </c>
      <c r="O286" s="81">
        <f>'NORMAL OPTION CALLS'!N286/('NORMAL OPTION CALLS'!M286)/'NORMAL OPTION CALLS'!G286%</f>
        <v>-60</v>
      </c>
    </row>
    <row r="287" spans="1:15" ht="16.5" customHeight="1">
      <c r="A287" s="77">
        <v>15</v>
      </c>
      <c r="B287" s="78">
        <v>43339</v>
      </c>
      <c r="C287" s="79">
        <v>1300</v>
      </c>
      <c r="D287" s="77" t="s">
        <v>21</v>
      </c>
      <c r="E287" s="77" t="s">
        <v>22</v>
      </c>
      <c r="F287" s="77" t="s">
        <v>225</v>
      </c>
      <c r="G287" s="77">
        <v>9</v>
      </c>
      <c r="H287" s="77">
        <v>2</v>
      </c>
      <c r="I287" s="77">
        <v>13</v>
      </c>
      <c r="J287" s="77">
        <v>17</v>
      </c>
      <c r="K287" s="77">
        <v>21</v>
      </c>
      <c r="L287" s="77">
        <v>13</v>
      </c>
      <c r="M287" s="77">
        <v>1000</v>
      </c>
      <c r="N287" s="80">
        <f>IF('NORMAL OPTION CALLS'!E287="BUY",('NORMAL OPTION CALLS'!L287-'NORMAL OPTION CALLS'!G287)*('NORMAL OPTION CALLS'!M287),('NORMAL OPTION CALLS'!G287-'NORMAL OPTION CALLS'!L287)*('NORMAL OPTION CALLS'!M287))</f>
        <v>4000</v>
      </c>
      <c r="O287" s="81">
        <f>'NORMAL OPTION CALLS'!N287/('NORMAL OPTION CALLS'!M287)/'NORMAL OPTION CALLS'!G287%</f>
        <v>44.444444444444443</v>
      </c>
    </row>
    <row r="288" spans="1:15" ht="16.5" customHeight="1">
      <c r="A288" s="77">
        <v>16</v>
      </c>
      <c r="B288" s="78">
        <v>43336</v>
      </c>
      <c r="C288" s="79">
        <v>80</v>
      </c>
      <c r="D288" s="77" t="s">
        <v>21</v>
      </c>
      <c r="E288" s="77" t="s">
        <v>22</v>
      </c>
      <c r="F288" s="77" t="s">
        <v>89</v>
      </c>
      <c r="G288" s="77">
        <v>1.5</v>
      </c>
      <c r="H288" s="77">
        <v>0.4</v>
      </c>
      <c r="I288" s="77">
        <v>2.2999999999999998</v>
      </c>
      <c r="J288" s="77">
        <v>3</v>
      </c>
      <c r="K288" s="77">
        <v>3.7</v>
      </c>
      <c r="L288" s="77">
        <v>3.7</v>
      </c>
      <c r="M288" s="77">
        <v>7500</v>
      </c>
      <c r="N288" s="80">
        <f>IF('NORMAL OPTION CALLS'!E288="BUY",('NORMAL OPTION CALLS'!L288-'NORMAL OPTION CALLS'!G288)*('NORMAL OPTION CALLS'!M288),('NORMAL OPTION CALLS'!G288-'NORMAL OPTION CALLS'!L288)*('NORMAL OPTION CALLS'!M288))</f>
        <v>16500</v>
      </c>
      <c r="O288" s="81">
        <f>'NORMAL OPTION CALLS'!N288/('NORMAL OPTION CALLS'!M288)/'NORMAL OPTION CALLS'!G288%</f>
        <v>146.66666666666669</v>
      </c>
    </row>
    <row r="289" spans="1:15" ht="16.5" customHeight="1">
      <c r="A289" s="77">
        <v>17</v>
      </c>
      <c r="B289" s="78">
        <v>43336</v>
      </c>
      <c r="C289" s="79">
        <v>660</v>
      </c>
      <c r="D289" s="77" t="s">
        <v>21</v>
      </c>
      <c r="E289" s="77" t="s">
        <v>22</v>
      </c>
      <c r="F289" s="77" t="s">
        <v>54</v>
      </c>
      <c r="G289" s="77">
        <v>15</v>
      </c>
      <c r="H289" s="77">
        <v>9.5</v>
      </c>
      <c r="I289" s="77">
        <v>18</v>
      </c>
      <c r="J289" s="77">
        <v>21</v>
      </c>
      <c r="K289" s="77">
        <v>24</v>
      </c>
      <c r="L289" s="77">
        <v>21</v>
      </c>
      <c r="M289" s="77">
        <v>1200</v>
      </c>
      <c r="N289" s="80">
        <f>IF('NORMAL OPTION CALLS'!E289="BUY",('NORMAL OPTION CALLS'!L289-'NORMAL OPTION CALLS'!G289)*('NORMAL OPTION CALLS'!M289),('NORMAL OPTION CALLS'!G289-'NORMAL OPTION CALLS'!L289)*('NORMAL OPTION CALLS'!M289))</f>
        <v>7200</v>
      </c>
      <c r="O289" s="81">
        <f>'NORMAL OPTION CALLS'!N289/('NORMAL OPTION CALLS'!M289)/'NORMAL OPTION CALLS'!G289%</f>
        <v>40</v>
      </c>
    </row>
    <row r="290" spans="1:15" ht="16.5" customHeight="1">
      <c r="A290" s="77">
        <v>18</v>
      </c>
      <c r="B290" s="78">
        <v>43335</v>
      </c>
      <c r="C290" s="79">
        <v>260</v>
      </c>
      <c r="D290" s="77" t="s">
        <v>47</v>
      </c>
      <c r="E290" s="77" t="s">
        <v>22</v>
      </c>
      <c r="F290" s="77" t="s">
        <v>23</v>
      </c>
      <c r="G290" s="77">
        <v>6</v>
      </c>
      <c r="H290" s="77">
        <v>2</v>
      </c>
      <c r="I290" s="77">
        <v>8.5</v>
      </c>
      <c r="J290" s="77">
        <v>11</v>
      </c>
      <c r="K290" s="77">
        <v>13.5</v>
      </c>
      <c r="L290" s="77">
        <v>2</v>
      </c>
      <c r="M290" s="77">
        <v>1750</v>
      </c>
      <c r="N290" s="80">
        <f>IF('NORMAL OPTION CALLS'!E290="BUY",('NORMAL OPTION CALLS'!L290-'NORMAL OPTION CALLS'!G290)*('NORMAL OPTION CALLS'!M290),('NORMAL OPTION CALLS'!G290-'NORMAL OPTION CALLS'!L290)*('NORMAL OPTION CALLS'!M290))</f>
        <v>-7000</v>
      </c>
      <c r="O290" s="81">
        <f>'NORMAL OPTION CALLS'!N290/('NORMAL OPTION CALLS'!M290)/'NORMAL OPTION CALLS'!G290%</f>
        <v>-66.666666666666671</v>
      </c>
    </row>
    <row r="291" spans="1:15" ht="16.5" customHeight="1">
      <c r="A291" s="77">
        <v>19</v>
      </c>
      <c r="B291" s="78">
        <v>43335</v>
      </c>
      <c r="C291" s="79">
        <v>1280</v>
      </c>
      <c r="D291" s="77" t="s">
        <v>21</v>
      </c>
      <c r="E291" s="77" t="s">
        <v>22</v>
      </c>
      <c r="F291" s="77" t="s">
        <v>225</v>
      </c>
      <c r="G291" s="77">
        <v>11</v>
      </c>
      <c r="H291" s="77">
        <v>4</v>
      </c>
      <c r="I291" s="77">
        <v>15</v>
      </c>
      <c r="J291" s="77">
        <v>19</v>
      </c>
      <c r="K291" s="77">
        <v>23</v>
      </c>
      <c r="L291" s="77">
        <v>19</v>
      </c>
      <c r="M291" s="77">
        <v>1000</v>
      </c>
      <c r="N291" s="80">
        <f>IF('NORMAL OPTION CALLS'!E291="BUY",('NORMAL OPTION CALLS'!L291-'NORMAL OPTION CALLS'!G291)*('NORMAL OPTION CALLS'!M291),('NORMAL OPTION CALLS'!G291-'NORMAL OPTION CALLS'!L291)*('NORMAL OPTION CALLS'!M291))</f>
        <v>8000</v>
      </c>
      <c r="O291" s="81">
        <f>'NORMAL OPTION CALLS'!N291/('NORMAL OPTION CALLS'!M291)/'NORMAL OPTION CALLS'!G291%</f>
        <v>72.727272727272734</v>
      </c>
    </row>
    <row r="292" spans="1:15" ht="16.5" customHeight="1">
      <c r="A292" s="77">
        <v>20</v>
      </c>
      <c r="B292" s="78">
        <v>43335</v>
      </c>
      <c r="C292" s="79">
        <v>2050</v>
      </c>
      <c r="D292" s="77" t="s">
        <v>21</v>
      </c>
      <c r="E292" s="77" t="s">
        <v>22</v>
      </c>
      <c r="F292" s="77" t="s">
        <v>52</v>
      </c>
      <c r="G292" s="77">
        <v>17</v>
      </c>
      <c r="H292" s="77">
        <v>5</v>
      </c>
      <c r="I292" s="77">
        <v>25</v>
      </c>
      <c r="J292" s="77">
        <v>33</v>
      </c>
      <c r="K292" s="77">
        <v>41</v>
      </c>
      <c r="L292" s="77">
        <v>24.45</v>
      </c>
      <c r="M292" s="77">
        <v>500</v>
      </c>
      <c r="N292" s="80">
        <f>IF('NORMAL OPTION CALLS'!E292="BUY",('NORMAL OPTION CALLS'!L292-'NORMAL OPTION CALLS'!G292)*('NORMAL OPTION CALLS'!M292),('NORMAL OPTION CALLS'!G292-'NORMAL OPTION CALLS'!L292)*('NORMAL OPTION CALLS'!M292))</f>
        <v>3724.9999999999995</v>
      </c>
      <c r="O292" s="81">
        <f>'NORMAL OPTION CALLS'!N292/('NORMAL OPTION CALLS'!M292)/'NORMAL OPTION CALLS'!G292%</f>
        <v>43.823529411764696</v>
      </c>
    </row>
    <row r="293" spans="1:15" ht="16.5" customHeight="1">
      <c r="A293" s="77">
        <v>21</v>
      </c>
      <c r="B293" s="78">
        <v>43335</v>
      </c>
      <c r="C293" s="79">
        <v>1340</v>
      </c>
      <c r="D293" s="77" t="s">
        <v>21</v>
      </c>
      <c r="E293" s="77" t="s">
        <v>22</v>
      </c>
      <c r="F293" s="77" t="s">
        <v>131</v>
      </c>
      <c r="G293" s="77">
        <v>22</v>
      </c>
      <c r="H293" s="77">
        <v>11</v>
      </c>
      <c r="I293" s="77">
        <v>28</v>
      </c>
      <c r="J293" s="77">
        <v>34</v>
      </c>
      <c r="K293" s="77">
        <v>40</v>
      </c>
      <c r="L293" s="77">
        <v>28</v>
      </c>
      <c r="M293" s="77">
        <v>750</v>
      </c>
      <c r="N293" s="80">
        <f>IF('NORMAL OPTION CALLS'!E293="BUY",('NORMAL OPTION CALLS'!L293-'NORMAL OPTION CALLS'!G293)*('NORMAL OPTION CALLS'!M293),('NORMAL OPTION CALLS'!G293-'NORMAL OPTION CALLS'!L293)*('NORMAL OPTION CALLS'!M293))</f>
        <v>4500</v>
      </c>
      <c r="O293" s="81">
        <f>'NORMAL OPTION CALLS'!N293/('NORMAL OPTION CALLS'!M293)/'NORMAL OPTION CALLS'!G293%</f>
        <v>27.272727272727273</v>
      </c>
    </row>
    <row r="294" spans="1:15" ht="16.5" customHeight="1">
      <c r="A294" s="77">
        <v>22</v>
      </c>
      <c r="B294" s="78">
        <v>43333</v>
      </c>
      <c r="C294" s="79">
        <v>1260</v>
      </c>
      <c r="D294" s="77" t="s">
        <v>21</v>
      </c>
      <c r="E294" s="77" t="s">
        <v>22</v>
      </c>
      <c r="F294" s="77" t="s">
        <v>225</v>
      </c>
      <c r="G294" s="77">
        <v>15</v>
      </c>
      <c r="H294" s="77">
        <v>7</v>
      </c>
      <c r="I294" s="77">
        <v>19</v>
      </c>
      <c r="J294" s="77">
        <v>23</v>
      </c>
      <c r="K294" s="77">
        <v>27</v>
      </c>
      <c r="L294" s="77">
        <v>23</v>
      </c>
      <c r="M294" s="77">
        <v>1000</v>
      </c>
      <c r="N294" s="80">
        <f>IF('NORMAL OPTION CALLS'!E294="BUY",('NORMAL OPTION CALLS'!L294-'NORMAL OPTION CALLS'!G294)*('NORMAL OPTION CALLS'!M294),('NORMAL OPTION CALLS'!G294-'NORMAL OPTION CALLS'!L294)*('NORMAL OPTION CALLS'!M294))</f>
        <v>8000</v>
      </c>
      <c r="O294" s="81">
        <f>'NORMAL OPTION CALLS'!N294/('NORMAL OPTION CALLS'!M294)/'NORMAL OPTION CALLS'!G294%</f>
        <v>53.333333333333336</v>
      </c>
    </row>
    <row r="295" spans="1:15" ht="16.5" customHeight="1">
      <c r="A295" s="77">
        <v>23</v>
      </c>
      <c r="B295" s="78">
        <v>43333</v>
      </c>
      <c r="C295" s="79">
        <v>340</v>
      </c>
      <c r="D295" s="77" t="s">
        <v>21</v>
      </c>
      <c r="E295" s="77" t="s">
        <v>22</v>
      </c>
      <c r="F295" s="77" t="s">
        <v>316</v>
      </c>
      <c r="G295" s="77">
        <v>9</v>
      </c>
      <c r="H295" s="77">
        <v>4</v>
      </c>
      <c r="I295" s="77">
        <v>12</v>
      </c>
      <c r="J295" s="77">
        <v>15</v>
      </c>
      <c r="K295" s="77">
        <v>18</v>
      </c>
      <c r="L295" s="77">
        <v>11.7</v>
      </c>
      <c r="M295" s="77">
        <v>1250</v>
      </c>
      <c r="N295" s="80">
        <f>IF('NORMAL OPTION CALLS'!E295="BUY",('NORMAL OPTION CALLS'!L295-'NORMAL OPTION CALLS'!G295)*('NORMAL OPTION CALLS'!M295),('NORMAL OPTION CALLS'!G295-'NORMAL OPTION CALLS'!L295)*('NORMAL OPTION CALLS'!M295))</f>
        <v>3374.9999999999991</v>
      </c>
      <c r="O295" s="81">
        <f>'NORMAL OPTION CALLS'!N295/('NORMAL OPTION CALLS'!M295)/'NORMAL OPTION CALLS'!G295%</f>
        <v>29.999999999999993</v>
      </c>
    </row>
    <row r="296" spans="1:15" ht="16.5" customHeight="1">
      <c r="A296" s="77">
        <v>24</v>
      </c>
      <c r="B296" s="78">
        <v>43333</v>
      </c>
      <c r="C296" s="79">
        <v>235</v>
      </c>
      <c r="D296" s="77" t="s">
        <v>21</v>
      </c>
      <c r="E296" s="77" t="s">
        <v>22</v>
      </c>
      <c r="F296" s="77" t="s">
        <v>315</v>
      </c>
      <c r="G296" s="77">
        <v>6</v>
      </c>
      <c r="H296" s="77">
        <v>3</v>
      </c>
      <c r="I296" s="77">
        <v>7.5</v>
      </c>
      <c r="J296" s="77">
        <v>9</v>
      </c>
      <c r="K296" s="77">
        <v>10.5</v>
      </c>
      <c r="L296" s="77">
        <v>9</v>
      </c>
      <c r="M296" s="77">
        <v>2500</v>
      </c>
      <c r="N296" s="80">
        <f>IF('NORMAL OPTION CALLS'!E296="BUY",('NORMAL OPTION CALLS'!L296-'NORMAL OPTION CALLS'!G296)*('NORMAL OPTION CALLS'!M296),('NORMAL OPTION CALLS'!G296-'NORMAL OPTION CALLS'!L296)*('NORMAL OPTION CALLS'!M296))</f>
        <v>7500</v>
      </c>
      <c r="O296" s="81">
        <f>'NORMAL OPTION CALLS'!N296/('NORMAL OPTION CALLS'!M296)/'NORMAL OPTION CALLS'!G296%</f>
        <v>50</v>
      </c>
    </row>
    <row r="297" spans="1:15" ht="16.5" customHeight="1">
      <c r="A297" s="77">
        <v>25</v>
      </c>
      <c r="B297" s="78">
        <v>43332</v>
      </c>
      <c r="C297" s="79">
        <v>600</v>
      </c>
      <c r="D297" s="77" t="s">
        <v>21</v>
      </c>
      <c r="E297" s="77" t="s">
        <v>22</v>
      </c>
      <c r="F297" s="77" t="s">
        <v>99</v>
      </c>
      <c r="G297" s="77">
        <v>12</v>
      </c>
      <c r="H297" s="77">
        <v>5</v>
      </c>
      <c r="I297" s="77">
        <v>16</v>
      </c>
      <c r="J297" s="77">
        <v>20</v>
      </c>
      <c r="K297" s="77">
        <v>24</v>
      </c>
      <c r="L297" s="77">
        <v>7</v>
      </c>
      <c r="M297" s="77">
        <v>1061</v>
      </c>
      <c r="N297" s="80">
        <f>IF('NORMAL OPTION CALLS'!E297="BUY",('NORMAL OPTION CALLS'!L297-'NORMAL OPTION CALLS'!G297)*('NORMAL OPTION CALLS'!M297),('NORMAL OPTION CALLS'!G297-'NORMAL OPTION CALLS'!L297)*('NORMAL OPTION CALLS'!M297))</f>
        <v>-5305</v>
      </c>
      <c r="O297" s="81">
        <f>'NORMAL OPTION CALLS'!N297/('NORMAL OPTION CALLS'!M297)/'NORMAL OPTION CALLS'!G297%</f>
        <v>-41.666666666666671</v>
      </c>
    </row>
    <row r="298" spans="1:15" ht="16.5" customHeight="1">
      <c r="A298" s="77">
        <v>26</v>
      </c>
      <c r="B298" s="78">
        <v>43332</v>
      </c>
      <c r="C298" s="79">
        <v>270</v>
      </c>
      <c r="D298" s="77" t="s">
        <v>21</v>
      </c>
      <c r="E298" s="77" t="s">
        <v>22</v>
      </c>
      <c r="F298" s="77" t="s">
        <v>75</v>
      </c>
      <c r="G298" s="77">
        <v>4.5</v>
      </c>
      <c r="H298" s="77">
        <v>1</v>
      </c>
      <c r="I298" s="77">
        <v>7</v>
      </c>
      <c r="J298" s="77">
        <v>9.5</v>
      </c>
      <c r="K298" s="77">
        <v>11</v>
      </c>
      <c r="L298" s="77">
        <v>7</v>
      </c>
      <c r="M298" s="77">
        <v>1500</v>
      </c>
      <c r="N298" s="80">
        <f>IF('NORMAL OPTION CALLS'!E298="BUY",('NORMAL OPTION CALLS'!L298-'NORMAL OPTION CALLS'!G298)*('NORMAL OPTION CALLS'!M298),('NORMAL OPTION CALLS'!G298-'NORMAL OPTION CALLS'!L298)*('NORMAL OPTION CALLS'!M298))</f>
        <v>3750</v>
      </c>
      <c r="O298" s="81">
        <f>'NORMAL OPTION CALLS'!N298/('NORMAL OPTION CALLS'!M298)/'NORMAL OPTION CALLS'!G298%</f>
        <v>55.555555555555557</v>
      </c>
    </row>
    <row r="299" spans="1:15" ht="16.5" customHeight="1">
      <c r="A299" s="77">
        <v>27</v>
      </c>
      <c r="B299" s="78">
        <v>43329</v>
      </c>
      <c r="C299" s="79">
        <v>440</v>
      </c>
      <c r="D299" s="77" t="s">
        <v>21</v>
      </c>
      <c r="E299" s="77" t="s">
        <v>22</v>
      </c>
      <c r="F299" s="77" t="s">
        <v>313</v>
      </c>
      <c r="G299" s="77">
        <v>20</v>
      </c>
      <c r="H299" s="77">
        <v>12</v>
      </c>
      <c r="I299" s="77">
        <v>25</v>
      </c>
      <c r="J299" s="77">
        <v>30</v>
      </c>
      <c r="K299" s="77">
        <v>35</v>
      </c>
      <c r="L299" s="77">
        <v>25</v>
      </c>
      <c r="M299" s="77">
        <v>800</v>
      </c>
      <c r="N299" s="80">
        <f>IF('NORMAL OPTION CALLS'!E299="BUY",('NORMAL OPTION CALLS'!L299-'NORMAL OPTION CALLS'!G299)*('NORMAL OPTION CALLS'!M299),('NORMAL OPTION CALLS'!G299-'NORMAL OPTION CALLS'!L299)*('NORMAL OPTION CALLS'!M299))</f>
        <v>4000</v>
      </c>
      <c r="O299" s="81">
        <f>'NORMAL OPTION CALLS'!N299/('NORMAL OPTION CALLS'!M299)/'NORMAL OPTION CALLS'!G299%</f>
        <v>25</v>
      </c>
    </row>
    <row r="300" spans="1:15" ht="16.5" customHeight="1">
      <c r="A300" s="77">
        <v>28</v>
      </c>
      <c r="B300" s="78">
        <v>43329</v>
      </c>
      <c r="C300" s="79">
        <v>660</v>
      </c>
      <c r="D300" s="77" t="s">
        <v>21</v>
      </c>
      <c r="E300" s="77" t="s">
        <v>22</v>
      </c>
      <c r="F300" s="77" t="s">
        <v>212</v>
      </c>
      <c r="G300" s="77">
        <v>17</v>
      </c>
      <c r="H300" s="77">
        <v>9.5</v>
      </c>
      <c r="I300" s="77">
        <v>21</v>
      </c>
      <c r="J300" s="77">
        <v>25</v>
      </c>
      <c r="K300" s="77">
        <v>29</v>
      </c>
      <c r="L300" s="77">
        <v>20.45</v>
      </c>
      <c r="M300" s="77">
        <v>1000</v>
      </c>
      <c r="N300" s="80">
        <f>IF('NORMAL OPTION CALLS'!E300="BUY",('NORMAL OPTION CALLS'!L300-'NORMAL OPTION CALLS'!G300)*('NORMAL OPTION CALLS'!M300),('NORMAL OPTION CALLS'!G300-'NORMAL OPTION CALLS'!L300)*('NORMAL OPTION CALLS'!M300))</f>
        <v>3449.9999999999991</v>
      </c>
      <c r="O300" s="81">
        <f>'NORMAL OPTION CALLS'!N300/('NORMAL OPTION CALLS'!M300)/'NORMAL OPTION CALLS'!G300%</f>
        <v>20.294117647058819</v>
      </c>
    </row>
    <row r="301" spans="1:15" ht="16.5" customHeight="1">
      <c r="A301" s="77">
        <v>29</v>
      </c>
      <c r="B301" s="78">
        <v>43329</v>
      </c>
      <c r="C301" s="79">
        <v>1180</v>
      </c>
      <c r="D301" s="77" t="s">
        <v>21</v>
      </c>
      <c r="E301" s="77" t="s">
        <v>22</v>
      </c>
      <c r="F301" s="77" t="s">
        <v>312</v>
      </c>
      <c r="G301" s="77">
        <v>40</v>
      </c>
      <c r="H301" s="77">
        <v>25</v>
      </c>
      <c r="I301" s="77">
        <v>48</v>
      </c>
      <c r="J301" s="77">
        <v>56</v>
      </c>
      <c r="K301" s="77">
        <v>64</v>
      </c>
      <c r="L301" s="77">
        <v>56</v>
      </c>
      <c r="M301" s="77">
        <v>500</v>
      </c>
      <c r="N301" s="80">
        <f>IF('NORMAL OPTION CALLS'!E301="BUY",('NORMAL OPTION CALLS'!L301-'NORMAL OPTION CALLS'!G301)*('NORMAL OPTION CALLS'!M301),('NORMAL OPTION CALLS'!G301-'NORMAL OPTION CALLS'!L301)*('NORMAL OPTION CALLS'!M301))</f>
        <v>8000</v>
      </c>
      <c r="O301" s="81">
        <f>'NORMAL OPTION CALLS'!N301/('NORMAL OPTION CALLS'!M301)/'NORMAL OPTION CALLS'!G301%</f>
        <v>40</v>
      </c>
    </row>
    <row r="302" spans="1:15" ht="16.5" customHeight="1">
      <c r="A302" s="77">
        <v>30</v>
      </c>
      <c r="B302" s="78">
        <v>43328</v>
      </c>
      <c r="C302" s="79">
        <v>630</v>
      </c>
      <c r="D302" s="77" t="s">
        <v>21</v>
      </c>
      <c r="E302" s="77" t="s">
        <v>22</v>
      </c>
      <c r="F302" s="77" t="s">
        <v>58</v>
      </c>
      <c r="G302" s="77">
        <v>21</v>
      </c>
      <c r="H302" s="77">
        <v>15</v>
      </c>
      <c r="I302" s="77">
        <v>24</v>
      </c>
      <c r="J302" s="77">
        <v>27</v>
      </c>
      <c r="K302" s="77">
        <v>30</v>
      </c>
      <c r="L302" s="77">
        <v>15</v>
      </c>
      <c r="M302" s="77">
        <v>1200</v>
      </c>
      <c r="N302" s="80">
        <f>IF('NORMAL OPTION CALLS'!E302="BUY",('NORMAL OPTION CALLS'!L302-'NORMAL OPTION CALLS'!G302)*('NORMAL OPTION CALLS'!M302),('NORMAL OPTION CALLS'!G302-'NORMAL OPTION CALLS'!L302)*('NORMAL OPTION CALLS'!M302))</f>
        <v>-7200</v>
      </c>
      <c r="O302" s="81">
        <f>'NORMAL OPTION CALLS'!N302/('NORMAL OPTION CALLS'!M302)/'NORMAL OPTION CALLS'!G302%</f>
        <v>-28.571428571428573</v>
      </c>
    </row>
    <row r="303" spans="1:15" ht="16.5" customHeight="1">
      <c r="A303" s="77">
        <v>31</v>
      </c>
      <c r="B303" s="78">
        <v>43328</v>
      </c>
      <c r="C303" s="79">
        <v>1600</v>
      </c>
      <c r="D303" s="77" t="s">
        <v>21</v>
      </c>
      <c r="E303" s="77" t="s">
        <v>22</v>
      </c>
      <c r="F303" s="77" t="s">
        <v>265</v>
      </c>
      <c r="G303" s="77">
        <v>15.5</v>
      </c>
      <c r="H303" s="77">
        <v>2</v>
      </c>
      <c r="I303" s="77">
        <v>23</v>
      </c>
      <c r="J303" s="77">
        <v>31</v>
      </c>
      <c r="K303" s="77">
        <v>39</v>
      </c>
      <c r="L303" s="77">
        <v>5</v>
      </c>
      <c r="M303" s="77">
        <v>500</v>
      </c>
      <c r="N303" s="80">
        <f>IF('NORMAL OPTION CALLS'!E303="BUY",('NORMAL OPTION CALLS'!L303-'NORMAL OPTION CALLS'!G303)*('NORMAL OPTION CALLS'!M303),('NORMAL OPTION CALLS'!G303-'NORMAL OPTION CALLS'!L303)*('NORMAL OPTION CALLS'!M303))</f>
        <v>-5250</v>
      </c>
      <c r="O303" s="81">
        <f>'NORMAL OPTION CALLS'!N303/('NORMAL OPTION CALLS'!M303)/'NORMAL OPTION CALLS'!G303%</f>
        <v>-67.741935483870975</v>
      </c>
    </row>
    <row r="304" spans="1:15" ht="16.5" customHeight="1">
      <c r="A304" s="77">
        <v>32</v>
      </c>
      <c r="B304" s="78">
        <v>43326</v>
      </c>
      <c r="C304" s="79">
        <v>660</v>
      </c>
      <c r="D304" s="77" t="s">
        <v>21</v>
      </c>
      <c r="E304" s="77" t="s">
        <v>22</v>
      </c>
      <c r="F304" s="77" t="s">
        <v>78</v>
      </c>
      <c r="G304" s="77">
        <v>19</v>
      </c>
      <c r="H304" s="77">
        <v>14.5</v>
      </c>
      <c r="I304" s="77">
        <v>21.5</v>
      </c>
      <c r="J304" s="77">
        <v>24</v>
      </c>
      <c r="K304" s="77">
        <v>26.5</v>
      </c>
      <c r="L304" s="77">
        <v>21.5</v>
      </c>
      <c r="M304" s="77">
        <v>1500</v>
      </c>
      <c r="N304" s="80">
        <f>IF('NORMAL OPTION CALLS'!E304="BUY",('NORMAL OPTION CALLS'!L304-'NORMAL OPTION CALLS'!G304)*('NORMAL OPTION CALLS'!M304),('NORMAL OPTION CALLS'!G304-'NORMAL OPTION CALLS'!L304)*('NORMAL OPTION CALLS'!M304))</f>
        <v>3750</v>
      </c>
      <c r="O304" s="81">
        <f>'NORMAL OPTION CALLS'!N304/('NORMAL OPTION CALLS'!M304)/'NORMAL OPTION CALLS'!G304%</f>
        <v>13.157894736842104</v>
      </c>
    </row>
    <row r="305" spans="1:15" ht="16.5" customHeight="1">
      <c r="A305" s="77">
        <v>33</v>
      </c>
      <c r="B305" s="78">
        <v>43326</v>
      </c>
      <c r="C305" s="79">
        <v>1100</v>
      </c>
      <c r="D305" s="77" t="s">
        <v>21</v>
      </c>
      <c r="E305" s="77" t="s">
        <v>22</v>
      </c>
      <c r="F305" s="77" t="s">
        <v>312</v>
      </c>
      <c r="G305" s="77">
        <v>40</v>
      </c>
      <c r="H305" s="77">
        <v>26</v>
      </c>
      <c r="I305" s="77">
        <v>47</v>
      </c>
      <c r="J305" s="77">
        <v>54</v>
      </c>
      <c r="K305" s="77">
        <v>60</v>
      </c>
      <c r="L305" s="77">
        <v>60</v>
      </c>
      <c r="M305" s="77">
        <v>500</v>
      </c>
      <c r="N305" s="80">
        <f>IF('NORMAL OPTION CALLS'!E305="BUY",('NORMAL OPTION CALLS'!L305-'NORMAL OPTION CALLS'!G305)*('NORMAL OPTION CALLS'!M305),('NORMAL OPTION CALLS'!G305-'NORMAL OPTION CALLS'!L305)*('NORMAL OPTION CALLS'!M305))</f>
        <v>10000</v>
      </c>
      <c r="O305" s="81">
        <f>'NORMAL OPTION CALLS'!N305/('NORMAL OPTION CALLS'!M305)/'NORMAL OPTION CALLS'!G305%</f>
        <v>50</v>
      </c>
    </row>
    <row r="306" spans="1:15" ht="16.5" customHeight="1">
      <c r="A306" s="77">
        <v>34</v>
      </c>
      <c r="B306" s="78">
        <v>43325</v>
      </c>
      <c r="C306" s="79">
        <v>1440</v>
      </c>
      <c r="D306" s="77" t="s">
        <v>21</v>
      </c>
      <c r="E306" s="77" t="s">
        <v>22</v>
      </c>
      <c r="F306" s="77" t="s">
        <v>240</v>
      </c>
      <c r="G306" s="77">
        <v>45</v>
      </c>
      <c r="H306" s="77">
        <v>35</v>
      </c>
      <c r="I306" s="77">
        <v>50</v>
      </c>
      <c r="J306" s="77">
        <v>55</v>
      </c>
      <c r="K306" s="77">
        <v>60</v>
      </c>
      <c r="L306" s="77">
        <v>50</v>
      </c>
      <c r="M306" s="77">
        <v>800</v>
      </c>
      <c r="N306" s="80">
        <f>IF('NORMAL OPTION CALLS'!E306="BUY",('NORMAL OPTION CALLS'!L306-'NORMAL OPTION CALLS'!G306)*('NORMAL OPTION CALLS'!M306),('NORMAL OPTION CALLS'!G306-'NORMAL OPTION CALLS'!L306)*('NORMAL OPTION CALLS'!M306))</f>
        <v>4000</v>
      </c>
      <c r="O306" s="81">
        <f>'NORMAL OPTION CALLS'!N306/('NORMAL OPTION CALLS'!M306)/'NORMAL OPTION CALLS'!G306%</f>
        <v>11.111111111111111</v>
      </c>
    </row>
    <row r="307" spans="1:15" ht="16.5" customHeight="1">
      <c r="A307" s="77">
        <v>35</v>
      </c>
      <c r="B307" s="78">
        <v>43325</v>
      </c>
      <c r="C307" s="79">
        <v>1020</v>
      </c>
      <c r="D307" s="77" t="s">
        <v>47</v>
      </c>
      <c r="E307" s="77" t="s">
        <v>22</v>
      </c>
      <c r="F307" s="77" t="s">
        <v>312</v>
      </c>
      <c r="G307" s="77">
        <v>35</v>
      </c>
      <c r="H307" s="77">
        <v>20</v>
      </c>
      <c r="I307" s="77">
        <v>43</v>
      </c>
      <c r="J307" s="77">
        <v>51</v>
      </c>
      <c r="K307" s="77">
        <v>59</v>
      </c>
      <c r="L307" s="77">
        <v>59</v>
      </c>
      <c r="M307" s="77">
        <v>500</v>
      </c>
      <c r="N307" s="80">
        <f>IF('NORMAL OPTION CALLS'!E307="BUY",('NORMAL OPTION CALLS'!L307-'NORMAL OPTION CALLS'!G307)*('NORMAL OPTION CALLS'!M307),('NORMAL OPTION CALLS'!G307-'NORMAL OPTION CALLS'!L307)*('NORMAL OPTION CALLS'!M307))</f>
        <v>12000</v>
      </c>
      <c r="O307" s="81">
        <f>'NORMAL OPTION CALLS'!N307/('NORMAL OPTION CALLS'!M307)/'NORMAL OPTION CALLS'!G307%</f>
        <v>68.571428571428569</v>
      </c>
    </row>
    <row r="308" spans="1:15" ht="16.5" customHeight="1">
      <c r="A308" s="77">
        <v>36</v>
      </c>
      <c r="B308" s="78">
        <v>43322</v>
      </c>
      <c r="C308" s="79">
        <v>620</v>
      </c>
      <c r="D308" s="77" t="s">
        <v>47</v>
      </c>
      <c r="E308" s="77" t="s">
        <v>22</v>
      </c>
      <c r="F308" s="77" t="s">
        <v>205</v>
      </c>
      <c r="G308" s="77">
        <v>20</v>
      </c>
      <c r="H308" s="77">
        <v>13</v>
      </c>
      <c r="I308" s="77">
        <v>24</v>
      </c>
      <c r="J308" s="77">
        <v>28</v>
      </c>
      <c r="K308" s="77">
        <v>32</v>
      </c>
      <c r="L308" s="77">
        <v>13</v>
      </c>
      <c r="M308" s="77">
        <v>1000</v>
      </c>
      <c r="N308" s="80">
        <f>IF('NORMAL OPTION CALLS'!E308="BUY",('NORMAL OPTION CALLS'!L308-'NORMAL OPTION CALLS'!G308)*('NORMAL OPTION CALLS'!M308),('NORMAL OPTION CALLS'!G308-'NORMAL OPTION CALLS'!L308)*('NORMAL OPTION CALLS'!M308))</f>
        <v>-7000</v>
      </c>
      <c r="O308" s="81">
        <f>'NORMAL OPTION CALLS'!N308/('NORMAL OPTION CALLS'!M308)/'NORMAL OPTION CALLS'!G308%</f>
        <v>-35</v>
      </c>
    </row>
    <row r="309" spans="1:15" ht="16.5" customHeight="1">
      <c r="A309" s="77">
        <v>37</v>
      </c>
      <c r="B309" s="78">
        <v>43322</v>
      </c>
      <c r="C309" s="79">
        <v>300</v>
      </c>
      <c r="D309" s="77" t="s">
        <v>21</v>
      </c>
      <c r="E309" s="77" t="s">
        <v>22</v>
      </c>
      <c r="F309" s="77" t="s">
        <v>174</v>
      </c>
      <c r="G309" s="77">
        <v>9</v>
      </c>
      <c r="H309" s="77">
        <v>6</v>
      </c>
      <c r="I309" s="77">
        <v>10.5</v>
      </c>
      <c r="J309" s="77">
        <v>12</v>
      </c>
      <c r="K309" s="77">
        <v>13.5</v>
      </c>
      <c r="L309" s="77">
        <v>10.5</v>
      </c>
      <c r="M309" s="77">
        <v>2400</v>
      </c>
      <c r="N309" s="80">
        <f>IF('NORMAL OPTION CALLS'!E309="BUY",('NORMAL OPTION CALLS'!L309-'NORMAL OPTION CALLS'!G309)*('NORMAL OPTION CALLS'!M309),('NORMAL OPTION CALLS'!G309-'NORMAL OPTION CALLS'!L309)*('NORMAL OPTION CALLS'!M309))</f>
        <v>3600</v>
      </c>
      <c r="O309" s="81">
        <f>'NORMAL OPTION CALLS'!N309/('NORMAL OPTION CALLS'!M309)/'NORMAL OPTION CALLS'!G309%</f>
        <v>16.666666666666668</v>
      </c>
    </row>
    <row r="310" spans="1:15" ht="16.5" customHeight="1">
      <c r="A310" s="77">
        <v>38</v>
      </c>
      <c r="B310" s="78">
        <v>43321</v>
      </c>
      <c r="C310" s="79">
        <v>130</v>
      </c>
      <c r="D310" s="77" t="s">
        <v>21</v>
      </c>
      <c r="E310" s="77" t="s">
        <v>22</v>
      </c>
      <c r="F310" s="77" t="s">
        <v>25</v>
      </c>
      <c r="G310" s="77">
        <v>4</v>
      </c>
      <c r="H310" s="77">
        <v>2</v>
      </c>
      <c r="I310" s="77">
        <v>5</v>
      </c>
      <c r="J310" s="77">
        <v>6</v>
      </c>
      <c r="K310" s="77">
        <v>7</v>
      </c>
      <c r="L310" s="77">
        <v>5</v>
      </c>
      <c r="M310" s="77">
        <v>4000</v>
      </c>
      <c r="N310" s="80">
        <f>IF('NORMAL OPTION CALLS'!E310="BUY",('NORMAL OPTION CALLS'!L310-'NORMAL OPTION CALLS'!G310)*('NORMAL OPTION CALLS'!M310),('NORMAL OPTION CALLS'!G310-'NORMAL OPTION CALLS'!L310)*('NORMAL OPTION CALLS'!M310))</f>
        <v>4000</v>
      </c>
      <c r="O310" s="81">
        <f>'NORMAL OPTION CALLS'!N310/('NORMAL OPTION CALLS'!M310)/'NORMAL OPTION CALLS'!G310%</f>
        <v>25</v>
      </c>
    </row>
    <row r="311" spans="1:15" ht="16.5" customHeight="1">
      <c r="A311" s="77">
        <v>39</v>
      </c>
      <c r="B311" s="78">
        <v>43321</v>
      </c>
      <c r="C311" s="79">
        <v>340</v>
      </c>
      <c r="D311" s="77" t="s">
        <v>21</v>
      </c>
      <c r="E311" s="77" t="s">
        <v>22</v>
      </c>
      <c r="F311" s="77" t="s">
        <v>91</v>
      </c>
      <c r="G311" s="77">
        <v>8.5</v>
      </c>
      <c r="H311" s="77">
        <v>5.5</v>
      </c>
      <c r="I311" s="77">
        <v>10</v>
      </c>
      <c r="J311" s="77">
        <v>11.5</v>
      </c>
      <c r="K311" s="77">
        <v>13</v>
      </c>
      <c r="L311" s="77">
        <v>13</v>
      </c>
      <c r="M311" s="77">
        <v>2750</v>
      </c>
      <c r="N311" s="80">
        <f>IF('NORMAL OPTION CALLS'!E311="BUY",('NORMAL OPTION CALLS'!L311-'NORMAL OPTION CALLS'!G311)*('NORMAL OPTION CALLS'!M311),('NORMAL OPTION CALLS'!G311-'NORMAL OPTION CALLS'!L311)*('NORMAL OPTION CALLS'!M311))</f>
        <v>12375</v>
      </c>
      <c r="O311" s="81">
        <f>'NORMAL OPTION CALLS'!N311/('NORMAL OPTION CALLS'!M311)/'NORMAL OPTION CALLS'!G311%</f>
        <v>52.941176470588232</v>
      </c>
    </row>
    <row r="312" spans="1:15" ht="16.5" customHeight="1">
      <c r="A312" s="77">
        <v>40</v>
      </c>
      <c r="B312" s="78">
        <v>43320</v>
      </c>
      <c r="C312" s="79">
        <v>380</v>
      </c>
      <c r="D312" s="77" t="s">
        <v>21</v>
      </c>
      <c r="E312" s="77" t="s">
        <v>22</v>
      </c>
      <c r="F312" s="77" t="s">
        <v>227</v>
      </c>
      <c r="G312" s="77">
        <v>23.5</v>
      </c>
      <c r="H312" s="77">
        <v>19</v>
      </c>
      <c r="I312" s="77">
        <v>26</v>
      </c>
      <c r="J312" s="77">
        <v>28.5</v>
      </c>
      <c r="K312" s="77">
        <v>31</v>
      </c>
      <c r="L312" s="77">
        <v>19</v>
      </c>
      <c r="M312" s="77">
        <v>1400</v>
      </c>
      <c r="N312" s="80">
        <f>IF('NORMAL OPTION CALLS'!E312="BUY",('NORMAL OPTION CALLS'!L312-'NORMAL OPTION CALLS'!G312)*('NORMAL OPTION CALLS'!M312),('NORMAL OPTION CALLS'!G312-'NORMAL OPTION CALLS'!L312)*('NORMAL OPTION CALLS'!M312))</f>
        <v>-6300</v>
      </c>
      <c r="O312" s="81">
        <f>'NORMAL OPTION CALLS'!N312/('NORMAL OPTION CALLS'!M312)/'NORMAL OPTION CALLS'!G312%</f>
        <v>-19.148936170212767</v>
      </c>
    </row>
    <row r="313" spans="1:15" ht="16.5" customHeight="1">
      <c r="A313" s="77">
        <v>41</v>
      </c>
      <c r="B313" s="78">
        <v>43320</v>
      </c>
      <c r="C313" s="79">
        <v>580</v>
      </c>
      <c r="D313" s="77" t="s">
        <v>21</v>
      </c>
      <c r="E313" s="77" t="s">
        <v>22</v>
      </c>
      <c r="F313" s="77" t="s">
        <v>99</v>
      </c>
      <c r="G313" s="77">
        <v>24</v>
      </c>
      <c r="H313" s="77">
        <v>17</v>
      </c>
      <c r="I313" s="77">
        <v>27.5</v>
      </c>
      <c r="J313" s="77">
        <v>31</v>
      </c>
      <c r="K313" s="77">
        <v>34.5</v>
      </c>
      <c r="L313" s="77">
        <v>17</v>
      </c>
      <c r="M313" s="77">
        <v>1061</v>
      </c>
      <c r="N313" s="80">
        <f>IF('NORMAL OPTION CALLS'!E313="BUY",('NORMAL OPTION CALLS'!L313-'NORMAL OPTION CALLS'!G313)*('NORMAL OPTION CALLS'!M313),('NORMAL OPTION CALLS'!G313-'NORMAL OPTION CALLS'!L313)*('NORMAL OPTION CALLS'!M313))</f>
        <v>-7427</v>
      </c>
      <c r="O313" s="81">
        <f>'NORMAL OPTION CALLS'!N313/('NORMAL OPTION CALLS'!M313)/'NORMAL OPTION CALLS'!G313%</f>
        <v>-29.166666666666668</v>
      </c>
    </row>
    <row r="314" spans="1:15" ht="16.5" customHeight="1">
      <c r="A314" s="77">
        <v>42</v>
      </c>
      <c r="B314" s="78">
        <v>43320</v>
      </c>
      <c r="C314" s="79">
        <v>125</v>
      </c>
      <c r="D314" s="77" t="s">
        <v>21</v>
      </c>
      <c r="E314" s="77" t="s">
        <v>22</v>
      </c>
      <c r="F314" s="77" t="s">
        <v>25</v>
      </c>
      <c r="G314" s="77">
        <v>5</v>
      </c>
      <c r="H314" s="77">
        <v>3</v>
      </c>
      <c r="I314" s="77">
        <v>6</v>
      </c>
      <c r="J314" s="77">
        <v>7</v>
      </c>
      <c r="K314" s="77">
        <v>8</v>
      </c>
      <c r="L314" s="77">
        <v>8</v>
      </c>
      <c r="M314" s="77">
        <v>4000</v>
      </c>
      <c r="N314" s="80">
        <f>IF('NORMAL OPTION CALLS'!E314="BUY",('NORMAL OPTION CALLS'!L314-'NORMAL OPTION CALLS'!G314)*('NORMAL OPTION CALLS'!M314),('NORMAL OPTION CALLS'!G314-'NORMAL OPTION CALLS'!L314)*('NORMAL OPTION CALLS'!M314))</f>
        <v>12000</v>
      </c>
      <c r="O314" s="81">
        <f>'NORMAL OPTION CALLS'!N314/('NORMAL OPTION CALLS'!M314)/'NORMAL OPTION CALLS'!G314%</f>
        <v>60</v>
      </c>
    </row>
    <row r="315" spans="1:15" ht="16.5" customHeight="1">
      <c r="A315" s="77">
        <v>43</v>
      </c>
      <c r="B315" s="78">
        <v>43320</v>
      </c>
      <c r="C315" s="79">
        <v>1220</v>
      </c>
      <c r="D315" s="77" t="s">
        <v>21</v>
      </c>
      <c r="E315" s="77" t="s">
        <v>22</v>
      </c>
      <c r="F315" s="77" t="s">
        <v>225</v>
      </c>
      <c r="G315" s="77">
        <v>25</v>
      </c>
      <c r="H315" s="77">
        <v>18</v>
      </c>
      <c r="I315" s="77">
        <v>29</v>
      </c>
      <c r="J315" s="77">
        <v>33</v>
      </c>
      <c r="K315" s="77">
        <v>37</v>
      </c>
      <c r="L315" s="77">
        <v>29</v>
      </c>
      <c r="M315" s="77">
        <v>1000</v>
      </c>
      <c r="N315" s="80">
        <f>IF('NORMAL OPTION CALLS'!E315="BUY",('NORMAL OPTION CALLS'!L315-'NORMAL OPTION CALLS'!G315)*('NORMAL OPTION CALLS'!M315),('NORMAL OPTION CALLS'!G315-'NORMAL OPTION CALLS'!L315)*('NORMAL OPTION CALLS'!M315))</f>
        <v>4000</v>
      </c>
      <c r="O315" s="81">
        <f>'NORMAL OPTION CALLS'!N315/('NORMAL OPTION CALLS'!M315)/'NORMAL OPTION CALLS'!G315%</f>
        <v>16</v>
      </c>
    </row>
    <row r="316" spans="1:15" ht="16.5" customHeight="1">
      <c r="A316" s="77">
        <v>44</v>
      </c>
      <c r="B316" s="78">
        <v>43319</v>
      </c>
      <c r="C316" s="79">
        <v>390</v>
      </c>
      <c r="D316" s="77" t="s">
        <v>21</v>
      </c>
      <c r="E316" s="77" t="s">
        <v>22</v>
      </c>
      <c r="F316" s="77" t="s">
        <v>55</v>
      </c>
      <c r="G316" s="77">
        <v>9</v>
      </c>
      <c r="H316" s="77">
        <v>5</v>
      </c>
      <c r="I316" s="77">
        <v>11.5</v>
      </c>
      <c r="J316" s="77">
        <v>14</v>
      </c>
      <c r="K316" s="77">
        <v>16.5</v>
      </c>
      <c r="L316" s="77">
        <v>11.5</v>
      </c>
      <c r="M316" s="77">
        <v>1750</v>
      </c>
      <c r="N316" s="80">
        <f>IF('NORMAL OPTION CALLS'!E316="BUY",('NORMAL OPTION CALLS'!L316-'NORMAL OPTION CALLS'!G316)*('NORMAL OPTION CALLS'!M316),('NORMAL OPTION CALLS'!G316-'NORMAL OPTION CALLS'!L316)*('NORMAL OPTION CALLS'!M316))</f>
        <v>4375</v>
      </c>
      <c r="O316" s="81">
        <f>'NORMAL OPTION CALLS'!N316/('NORMAL OPTION CALLS'!M316)/'NORMAL OPTION CALLS'!G316%</f>
        <v>27.777777777777779</v>
      </c>
    </row>
    <row r="317" spans="1:15" ht="16.5" customHeight="1">
      <c r="A317" s="77">
        <v>45</v>
      </c>
      <c r="B317" s="78">
        <v>43319</v>
      </c>
      <c r="C317" s="79">
        <v>250</v>
      </c>
      <c r="D317" s="77" t="s">
        <v>47</v>
      </c>
      <c r="E317" s="77" t="s">
        <v>22</v>
      </c>
      <c r="F317" s="77" t="s">
        <v>75</v>
      </c>
      <c r="G317" s="77">
        <v>7.6</v>
      </c>
      <c r="H317" s="77">
        <v>3</v>
      </c>
      <c r="I317" s="77">
        <v>10</v>
      </c>
      <c r="J317" s="77">
        <v>12.5</v>
      </c>
      <c r="K317" s="77">
        <v>15</v>
      </c>
      <c r="L317" s="77">
        <v>10</v>
      </c>
      <c r="M317" s="77">
        <v>1500</v>
      </c>
      <c r="N317" s="80">
        <f>IF('NORMAL OPTION CALLS'!E317="BUY",('NORMAL OPTION CALLS'!L317-'NORMAL OPTION CALLS'!G317)*('NORMAL OPTION CALLS'!M317),('NORMAL OPTION CALLS'!G317-'NORMAL OPTION CALLS'!L317)*('NORMAL OPTION CALLS'!M317))</f>
        <v>3600.0000000000005</v>
      </c>
      <c r="O317" s="81">
        <f>'NORMAL OPTION CALLS'!N317/('NORMAL OPTION CALLS'!M317)/'NORMAL OPTION CALLS'!G317%</f>
        <v>31.578947368421058</v>
      </c>
    </row>
    <row r="318" spans="1:15" ht="16.5" customHeight="1">
      <c r="A318" s="77">
        <v>46</v>
      </c>
      <c r="B318" s="78">
        <v>43319</v>
      </c>
      <c r="C318" s="79">
        <v>560</v>
      </c>
      <c r="D318" s="77" t="s">
        <v>21</v>
      </c>
      <c r="E318" s="77" t="s">
        <v>22</v>
      </c>
      <c r="F318" s="77" t="s">
        <v>99</v>
      </c>
      <c r="G318" s="77">
        <v>23.5</v>
      </c>
      <c r="H318" s="77">
        <v>17</v>
      </c>
      <c r="I318" s="77">
        <v>27</v>
      </c>
      <c r="J318" s="77">
        <v>30.5</v>
      </c>
      <c r="K318" s="77">
        <v>34</v>
      </c>
      <c r="L318" s="77">
        <v>27</v>
      </c>
      <c r="M318" s="77">
        <v>1061</v>
      </c>
      <c r="N318" s="80">
        <f>IF('NORMAL OPTION CALLS'!E318="BUY",('NORMAL OPTION CALLS'!L318-'NORMAL OPTION CALLS'!G318)*('NORMAL OPTION CALLS'!M318),('NORMAL OPTION CALLS'!G318-'NORMAL OPTION CALLS'!L318)*('NORMAL OPTION CALLS'!M318))</f>
        <v>3713.5</v>
      </c>
      <c r="O318" s="81">
        <f>'NORMAL OPTION CALLS'!N318/('NORMAL OPTION CALLS'!M318)/'NORMAL OPTION CALLS'!G318%</f>
        <v>14.893617021276597</v>
      </c>
    </row>
    <row r="319" spans="1:15" ht="16.5" customHeight="1">
      <c r="A319" s="77">
        <v>47</v>
      </c>
      <c r="B319" s="78">
        <v>43318</v>
      </c>
      <c r="C319" s="79">
        <v>680</v>
      </c>
      <c r="D319" s="77" t="s">
        <v>21</v>
      </c>
      <c r="E319" s="77" t="s">
        <v>22</v>
      </c>
      <c r="F319" s="77" t="s">
        <v>54</v>
      </c>
      <c r="G319" s="77">
        <v>14</v>
      </c>
      <c r="H319" s="77">
        <v>9</v>
      </c>
      <c r="I319" s="77">
        <v>17</v>
      </c>
      <c r="J319" s="77">
        <v>20</v>
      </c>
      <c r="K319" s="77">
        <v>23</v>
      </c>
      <c r="L319" s="77">
        <v>9</v>
      </c>
      <c r="M319" s="77">
        <v>1200</v>
      </c>
      <c r="N319" s="80">
        <f>IF('NORMAL OPTION CALLS'!E319="BUY",('NORMAL OPTION CALLS'!L319-'NORMAL OPTION CALLS'!G319)*('NORMAL OPTION CALLS'!M319),('NORMAL OPTION CALLS'!G319-'NORMAL OPTION CALLS'!L319)*('NORMAL OPTION CALLS'!M319))</f>
        <v>-6000</v>
      </c>
      <c r="O319" s="81">
        <f>'NORMAL OPTION CALLS'!N319/('NORMAL OPTION CALLS'!M319)/'NORMAL OPTION CALLS'!G319%</f>
        <v>-35.714285714285708</v>
      </c>
    </row>
    <row r="320" spans="1:15" ht="16.5" customHeight="1">
      <c r="A320" s="77">
        <v>48</v>
      </c>
      <c r="B320" s="78">
        <v>43318</v>
      </c>
      <c r="C320" s="79">
        <v>90</v>
      </c>
      <c r="D320" s="77" t="s">
        <v>21</v>
      </c>
      <c r="E320" s="77" t="s">
        <v>22</v>
      </c>
      <c r="F320" s="77" t="s">
        <v>116</v>
      </c>
      <c r="G320" s="77">
        <v>6.3</v>
      </c>
      <c r="H320" s="77">
        <v>4.9000000000000004</v>
      </c>
      <c r="I320" s="77">
        <v>7</v>
      </c>
      <c r="J320" s="77">
        <v>7.7</v>
      </c>
      <c r="K320" s="77">
        <v>8.4</v>
      </c>
      <c r="L320" s="77">
        <v>4.9000000000000004</v>
      </c>
      <c r="M320" s="77">
        <v>5500</v>
      </c>
      <c r="N320" s="80">
        <f>IF('NORMAL OPTION CALLS'!E320="BUY",('NORMAL OPTION CALLS'!L320-'NORMAL OPTION CALLS'!G320)*('NORMAL OPTION CALLS'!M320),('NORMAL OPTION CALLS'!G320-'NORMAL OPTION CALLS'!L320)*('NORMAL OPTION CALLS'!M320))</f>
        <v>-7699.9999999999973</v>
      </c>
      <c r="O320" s="81">
        <f>'NORMAL OPTION CALLS'!N320/('NORMAL OPTION CALLS'!M320)/'NORMAL OPTION CALLS'!G320%</f>
        <v>-22.222222222222214</v>
      </c>
    </row>
    <row r="321" spans="1:15" ht="16.5" customHeight="1">
      <c r="A321" s="77">
        <v>49</v>
      </c>
      <c r="B321" s="78">
        <v>43318</v>
      </c>
      <c r="C321" s="79">
        <v>600</v>
      </c>
      <c r="D321" s="77" t="s">
        <v>21</v>
      </c>
      <c r="E321" s="77" t="s">
        <v>22</v>
      </c>
      <c r="F321" s="77" t="s">
        <v>58</v>
      </c>
      <c r="G321" s="77">
        <v>19</v>
      </c>
      <c r="H321" s="77">
        <v>14</v>
      </c>
      <c r="I321" s="77">
        <v>22</v>
      </c>
      <c r="J321" s="77">
        <v>25</v>
      </c>
      <c r="K321" s="77">
        <v>28</v>
      </c>
      <c r="L321" s="77">
        <v>22</v>
      </c>
      <c r="M321" s="77">
        <v>1200</v>
      </c>
      <c r="N321" s="80">
        <f>IF('NORMAL OPTION CALLS'!E321="BUY",('NORMAL OPTION CALLS'!L321-'NORMAL OPTION CALLS'!G321)*('NORMAL OPTION CALLS'!M321),('NORMAL OPTION CALLS'!G321-'NORMAL OPTION CALLS'!L321)*('NORMAL OPTION CALLS'!M321))</f>
        <v>3600</v>
      </c>
      <c r="O321" s="81">
        <f>'NORMAL OPTION CALLS'!N321/('NORMAL OPTION CALLS'!M321)/'NORMAL OPTION CALLS'!G321%</f>
        <v>15.789473684210526</v>
      </c>
    </row>
    <row r="322" spans="1:15" ht="16.5" customHeight="1">
      <c r="A322" s="77">
        <v>50</v>
      </c>
      <c r="B322" s="78">
        <v>43318</v>
      </c>
      <c r="C322" s="79">
        <v>300</v>
      </c>
      <c r="D322" s="77" t="s">
        <v>21</v>
      </c>
      <c r="E322" s="77" t="s">
        <v>22</v>
      </c>
      <c r="F322" s="77" t="s">
        <v>49</v>
      </c>
      <c r="G322" s="77">
        <v>16</v>
      </c>
      <c r="H322" s="77">
        <v>13</v>
      </c>
      <c r="I322" s="77">
        <v>17.5</v>
      </c>
      <c r="J322" s="77">
        <v>19</v>
      </c>
      <c r="K322" s="77">
        <v>20.5</v>
      </c>
      <c r="L322" s="77">
        <v>20.5</v>
      </c>
      <c r="M322" s="77">
        <v>3000</v>
      </c>
      <c r="N322" s="80">
        <f>IF('NORMAL OPTION CALLS'!E322="BUY",('NORMAL OPTION CALLS'!L322-'NORMAL OPTION CALLS'!G322)*('NORMAL OPTION CALLS'!M322),('NORMAL OPTION CALLS'!G322-'NORMAL OPTION CALLS'!L322)*('NORMAL OPTION CALLS'!M322))</f>
        <v>13500</v>
      </c>
      <c r="O322" s="81">
        <f>'NORMAL OPTION CALLS'!N322/('NORMAL OPTION CALLS'!M322)/'NORMAL OPTION CALLS'!G322%</f>
        <v>28.125</v>
      </c>
    </row>
    <row r="323" spans="1:15" ht="16.5" customHeight="1">
      <c r="A323" s="77">
        <v>51</v>
      </c>
      <c r="B323" s="78">
        <v>43315</v>
      </c>
      <c r="C323" s="79">
        <v>125</v>
      </c>
      <c r="D323" s="77" t="s">
        <v>21</v>
      </c>
      <c r="E323" s="77" t="s">
        <v>22</v>
      </c>
      <c r="F323" s="77" t="s">
        <v>25</v>
      </c>
      <c r="G323" s="77">
        <v>4.5</v>
      </c>
      <c r="H323" s="77">
        <v>2.5</v>
      </c>
      <c r="I323" s="77">
        <v>5.5</v>
      </c>
      <c r="J323" s="77">
        <v>6.5</v>
      </c>
      <c r="K323" s="77">
        <v>7.5</v>
      </c>
      <c r="L323" s="77">
        <v>2.5</v>
      </c>
      <c r="M323" s="77">
        <v>4000</v>
      </c>
      <c r="N323" s="80">
        <f>IF('NORMAL OPTION CALLS'!E323="BUY",('NORMAL OPTION CALLS'!L323-'NORMAL OPTION CALLS'!G323)*('NORMAL OPTION CALLS'!M323),('NORMAL OPTION CALLS'!G323-'NORMAL OPTION CALLS'!L323)*('NORMAL OPTION CALLS'!M323))</f>
        <v>-8000</v>
      </c>
      <c r="O323" s="81">
        <f>'NORMAL OPTION CALLS'!N323/('NORMAL OPTION CALLS'!M323)/'NORMAL OPTION CALLS'!G323%</f>
        <v>-44.444444444444443</v>
      </c>
    </row>
    <row r="324" spans="1:15" ht="16.5" customHeight="1">
      <c r="A324" s="77">
        <v>52</v>
      </c>
      <c r="B324" s="78">
        <v>43315</v>
      </c>
      <c r="C324" s="79">
        <v>640</v>
      </c>
      <c r="D324" s="77" t="s">
        <v>21</v>
      </c>
      <c r="E324" s="77" t="s">
        <v>22</v>
      </c>
      <c r="F324" s="77" t="s">
        <v>78</v>
      </c>
      <c r="G324" s="77">
        <v>24</v>
      </c>
      <c r="H324" s="77">
        <v>19</v>
      </c>
      <c r="I324" s="77">
        <v>26.5</v>
      </c>
      <c r="J324" s="77">
        <v>29</v>
      </c>
      <c r="K324" s="77">
        <v>31.5</v>
      </c>
      <c r="L324" s="77">
        <v>26.5</v>
      </c>
      <c r="M324" s="77">
        <v>1500</v>
      </c>
      <c r="N324" s="80">
        <f>IF('NORMAL OPTION CALLS'!E324="BUY",('NORMAL OPTION CALLS'!L324-'NORMAL OPTION CALLS'!G324)*('NORMAL OPTION CALLS'!M324),('NORMAL OPTION CALLS'!G324-'NORMAL OPTION CALLS'!L324)*('NORMAL OPTION CALLS'!M324))</f>
        <v>3750</v>
      </c>
      <c r="O324" s="81">
        <f>'NORMAL OPTION CALLS'!N324/('NORMAL OPTION CALLS'!M324)/'NORMAL OPTION CALLS'!G324%</f>
        <v>10.416666666666668</v>
      </c>
    </row>
    <row r="325" spans="1:15" ht="16.5" customHeight="1">
      <c r="A325" s="77">
        <v>53</v>
      </c>
      <c r="B325" s="78">
        <v>43315</v>
      </c>
      <c r="C325" s="79">
        <v>200</v>
      </c>
      <c r="D325" s="77" t="s">
        <v>21</v>
      </c>
      <c r="E325" s="77" t="s">
        <v>22</v>
      </c>
      <c r="F325" s="77" t="s">
        <v>309</v>
      </c>
      <c r="G325" s="77">
        <v>16</v>
      </c>
      <c r="H325" s="77">
        <v>14</v>
      </c>
      <c r="I325" s="77">
        <v>17</v>
      </c>
      <c r="J325" s="77">
        <v>18</v>
      </c>
      <c r="K325" s="77">
        <v>19</v>
      </c>
      <c r="L325" s="77">
        <v>17</v>
      </c>
      <c r="M325" s="77">
        <v>4000</v>
      </c>
      <c r="N325" s="80">
        <f>IF('NORMAL OPTION CALLS'!E325="BUY",('NORMAL OPTION CALLS'!L325-'NORMAL OPTION CALLS'!G325)*('NORMAL OPTION CALLS'!M325),('NORMAL OPTION CALLS'!G325-'NORMAL OPTION CALLS'!L325)*('NORMAL OPTION CALLS'!M325))</f>
        <v>4000</v>
      </c>
      <c r="O325" s="81">
        <f>'NORMAL OPTION CALLS'!N325/('NORMAL OPTION CALLS'!M325)/'NORMAL OPTION CALLS'!G325%</f>
        <v>6.25</v>
      </c>
    </row>
    <row r="326" spans="1:15" ht="16.5" customHeight="1">
      <c r="A326" s="77">
        <v>54</v>
      </c>
      <c r="B326" s="78">
        <v>43314</v>
      </c>
      <c r="C326" s="79">
        <v>580</v>
      </c>
      <c r="D326" s="77" t="s">
        <v>21</v>
      </c>
      <c r="E326" s="77" t="s">
        <v>22</v>
      </c>
      <c r="F326" s="77" t="s">
        <v>236</v>
      </c>
      <c r="G326" s="77">
        <v>25</v>
      </c>
      <c r="H326" s="77">
        <v>18.5</v>
      </c>
      <c r="I326" s="77">
        <v>28.5</v>
      </c>
      <c r="J326" s="77">
        <v>32</v>
      </c>
      <c r="K326" s="77">
        <v>35.5</v>
      </c>
      <c r="L326" s="77">
        <v>28.5</v>
      </c>
      <c r="M326" s="77">
        <v>1100</v>
      </c>
      <c r="N326" s="80">
        <f>IF('NORMAL OPTION CALLS'!E326="BUY",('NORMAL OPTION CALLS'!L326-'NORMAL OPTION CALLS'!G326)*('NORMAL OPTION CALLS'!M326),('NORMAL OPTION CALLS'!G326-'NORMAL OPTION CALLS'!L326)*('NORMAL OPTION CALLS'!M326))</f>
        <v>3850</v>
      </c>
      <c r="O326" s="81">
        <f>'NORMAL OPTION CALLS'!N326/('NORMAL OPTION CALLS'!M326)/'NORMAL OPTION CALLS'!G326%</f>
        <v>14</v>
      </c>
    </row>
    <row r="327" spans="1:15" ht="15.75" customHeight="1">
      <c r="A327" s="77">
        <v>55</v>
      </c>
      <c r="B327" s="78">
        <v>43314</v>
      </c>
      <c r="C327" s="79">
        <v>620</v>
      </c>
      <c r="D327" s="77" t="s">
        <v>21</v>
      </c>
      <c r="E327" s="77" t="s">
        <v>22</v>
      </c>
      <c r="F327" s="77" t="s">
        <v>212</v>
      </c>
      <c r="G327" s="77">
        <v>25</v>
      </c>
      <c r="H327" s="77">
        <v>19</v>
      </c>
      <c r="I327" s="77">
        <v>29</v>
      </c>
      <c r="J327" s="77">
        <v>33</v>
      </c>
      <c r="K327" s="77">
        <v>37</v>
      </c>
      <c r="L327" s="77">
        <v>29</v>
      </c>
      <c r="M327" s="77">
        <v>1000</v>
      </c>
      <c r="N327" s="80">
        <f>IF('NORMAL OPTION CALLS'!E327="BUY",('NORMAL OPTION CALLS'!L327-'NORMAL OPTION CALLS'!G327)*('NORMAL OPTION CALLS'!M327),('NORMAL OPTION CALLS'!G327-'NORMAL OPTION CALLS'!L327)*('NORMAL OPTION CALLS'!M327))</f>
        <v>4000</v>
      </c>
      <c r="O327" s="81">
        <f>'NORMAL OPTION CALLS'!N327/('NORMAL OPTION CALLS'!M327)/'NORMAL OPTION CALLS'!G327%</f>
        <v>16</v>
      </c>
    </row>
    <row r="328" spans="1:15" ht="15" customHeight="1">
      <c r="A328" s="77">
        <v>56</v>
      </c>
      <c r="B328" s="78">
        <v>43314</v>
      </c>
      <c r="C328" s="79">
        <v>340</v>
      </c>
      <c r="D328" s="77" t="s">
        <v>21</v>
      </c>
      <c r="E328" s="77" t="s">
        <v>22</v>
      </c>
      <c r="F328" s="77" t="s">
        <v>213</v>
      </c>
      <c r="G328" s="77">
        <v>18</v>
      </c>
      <c r="H328" s="77">
        <v>11</v>
      </c>
      <c r="I328" s="77">
        <v>21</v>
      </c>
      <c r="J328" s="77">
        <v>24</v>
      </c>
      <c r="K328" s="77">
        <v>27</v>
      </c>
      <c r="L328" s="77">
        <v>21</v>
      </c>
      <c r="M328" s="77">
        <v>1200</v>
      </c>
      <c r="N328" s="80">
        <f>IF('NORMAL OPTION CALLS'!E328="BUY",('NORMAL OPTION CALLS'!L328-'NORMAL OPTION CALLS'!G328)*('NORMAL OPTION CALLS'!M328),('NORMAL OPTION CALLS'!G328-'NORMAL OPTION CALLS'!L328)*('NORMAL OPTION CALLS'!M328))</f>
        <v>3600</v>
      </c>
      <c r="O328" s="81">
        <f>'NORMAL OPTION CALLS'!N328/('NORMAL OPTION CALLS'!M328)/'NORMAL OPTION CALLS'!G328%</f>
        <v>16.666666666666668</v>
      </c>
    </row>
    <row r="329" spans="1:15" ht="13.5" customHeight="1">
      <c r="A329" s="77">
        <v>57</v>
      </c>
      <c r="B329" s="78">
        <v>43313</v>
      </c>
      <c r="C329" s="79">
        <v>90</v>
      </c>
      <c r="D329" s="77" t="s">
        <v>21</v>
      </c>
      <c r="E329" s="77" t="s">
        <v>22</v>
      </c>
      <c r="F329" s="77" t="s">
        <v>59</v>
      </c>
      <c r="G329" s="77">
        <v>3.75</v>
      </c>
      <c r="H329" s="77">
        <v>2.7</v>
      </c>
      <c r="I329" s="77">
        <v>4.4000000000000004</v>
      </c>
      <c r="J329" s="77">
        <v>5</v>
      </c>
      <c r="K329" s="77">
        <v>5.6</v>
      </c>
      <c r="L329" s="77">
        <v>2.7</v>
      </c>
      <c r="M329" s="77">
        <v>6000</v>
      </c>
      <c r="N329" s="80">
        <f>IF('NORMAL OPTION CALLS'!E329="BUY",('NORMAL OPTION CALLS'!L329-'NORMAL OPTION CALLS'!G329)*('NORMAL OPTION CALLS'!M329),('NORMAL OPTION CALLS'!G329-'NORMAL OPTION CALLS'!L329)*('NORMAL OPTION CALLS'!M329))</f>
        <v>-6299.9999999999991</v>
      </c>
      <c r="O329" s="81">
        <f>'NORMAL OPTION CALLS'!N329/('NORMAL OPTION CALLS'!M329)/'NORMAL OPTION CALLS'!G329%</f>
        <v>-27.999999999999996</v>
      </c>
    </row>
    <row r="330" spans="1:15" ht="13.5" customHeight="1">
      <c r="A330" s="77">
        <v>58</v>
      </c>
      <c r="B330" s="78">
        <v>43313</v>
      </c>
      <c r="C330" s="79">
        <v>300</v>
      </c>
      <c r="D330" s="77" t="s">
        <v>21</v>
      </c>
      <c r="E330" s="77" t="s">
        <v>22</v>
      </c>
      <c r="F330" s="77" t="s">
        <v>87</v>
      </c>
      <c r="G330" s="77">
        <v>12.5</v>
      </c>
      <c r="H330" s="77">
        <v>9.5</v>
      </c>
      <c r="I330" s="77">
        <v>14</v>
      </c>
      <c r="J330" s="77">
        <v>15.5</v>
      </c>
      <c r="K330" s="77">
        <v>17</v>
      </c>
      <c r="L330" s="77">
        <v>9.5</v>
      </c>
      <c r="M330" s="77">
        <v>3000</v>
      </c>
      <c r="N330" s="80">
        <f>IF('NORMAL OPTION CALLS'!E330="BUY",('NORMAL OPTION CALLS'!L330-'NORMAL OPTION CALLS'!G330)*('NORMAL OPTION CALLS'!M330),('NORMAL OPTION CALLS'!G330-'NORMAL OPTION CALLS'!L330)*('NORMAL OPTION CALLS'!M330))</f>
        <v>-9000</v>
      </c>
      <c r="O330" s="81">
        <f>'NORMAL OPTION CALLS'!N330/('NORMAL OPTION CALLS'!M330)/'NORMAL OPTION CALLS'!G330%</f>
        <v>-24</v>
      </c>
    </row>
    <row r="331" spans="1:15" ht="13.5" customHeight="1">
      <c r="A331" s="77">
        <v>59</v>
      </c>
      <c r="B331" s="78">
        <v>43313</v>
      </c>
      <c r="C331" s="79">
        <v>115</v>
      </c>
      <c r="D331" s="77" t="s">
        <v>21</v>
      </c>
      <c r="E331" s="77" t="s">
        <v>22</v>
      </c>
      <c r="F331" s="77" t="s">
        <v>25</v>
      </c>
      <c r="G331" s="77">
        <v>6</v>
      </c>
      <c r="H331" s="77">
        <v>5</v>
      </c>
      <c r="I331" s="77">
        <v>6.5</v>
      </c>
      <c r="J331" s="77">
        <v>7</v>
      </c>
      <c r="K331" s="77">
        <v>7.5</v>
      </c>
      <c r="L331" s="77">
        <v>7</v>
      </c>
      <c r="M331" s="77">
        <v>4000</v>
      </c>
      <c r="N331" s="80">
        <f>IF('NORMAL OPTION CALLS'!E331="BUY",('NORMAL OPTION CALLS'!L331-'NORMAL OPTION CALLS'!G331)*('NORMAL OPTION CALLS'!M331),('NORMAL OPTION CALLS'!G331-'NORMAL OPTION CALLS'!L331)*('NORMAL OPTION CALLS'!M331))</f>
        <v>4000</v>
      </c>
      <c r="O331" s="81">
        <f>'NORMAL OPTION CALLS'!N331/('NORMAL OPTION CALLS'!M331)/'NORMAL OPTION CALLS'!G331%</f>
        <v>16.666666666666668</v>
      </c>
    </row>
    <row r="332" spans="1:15" ht="12" customHeight="1"/>
    <row r="333" spans="1:15" ht="16.5">
      <c r="A333" s="82" t="s">
        <v>95</v>
      </c>
      <c r="B333" s="83"/>
      <c r="C333" s="84"/>
      <c r="D333" s="85"/>
      <c r="E333" s="86"/>
      <c r="F333" s="86"/>
      <c r="G333" s="87"/>
      <c r="H333" s="88"/>
      <c r="I333" s="88"/>
      <c r="J333" s="88"/>
      <c r="K333" s="86"/>
      <c r="L333" s="89"/>
      <c r="M333" s="90"/>
      <c r="O333" s="90"/>
    </row>
    <row r="334" spans="1:15" ht="16.5">
      <c r="A334" s="82" t="s">
        <v>96</v>
      </c>
      <c r="B334" s="83"/>
      <c r="C334" s="84"/>
      <c r="D334" s="85"/>
      <c r="E334" s="86"/>
      <c r="F334" s="86"/>
      <c r="G334" s="87"/>
      <c r="H334" s="86"/>
      <c r="I334" s="86"/>
      <c r="J334" s="86"/>
      <c r="K334" s="86"/>
      <c r="L334" s="89"/>
      <c r="M334" s="90"/>
    </row>
    <row r="335" spans="1:15" ht="16.5">
      <c r="A335" s="82" t="s">
        <v>96</v>
      </c>
      <c r="B335" s="83"/>
      <c r="C335" s="84"/>
      <c r="D335" s="85"/>
      <c r="E335" s="86"/>
      <c r="F335" s="86"/>
      <c r="G335" s="87"/>
      <c r="H335" s="86"/>
      <c r="I335" s="86"/>
      <c r="J335" s="86"/>
      <c r="K335" s="86"/>
      <c r="L335" s="89"/>
      <c r="M335" s="89"/>
    </row>
    <row r="336" spans="1:15" ht="17.25" thickBot="1">
      <c r="A336" s="91"/>
      <c r="B336" s="92"/>
      <c r="C336" s="92"/>
      <c r="D336" s="93"/>
      <c r="E336" s="93"/>
      <c r="F336" s="93"/>
      <c r="G336" s="94"/>
      <c r="H336" s="95"/>
      <c r="I336" s="96" t="s">
        <v>27</v>
      </c>
      <c r="J336" s="96"/>
      <c r="K336" s="97"/>
      <c r="L336" s="97"/>
    </row>
    <row r="337" spans="1:15" ht="16.5">
      <c r="A337" s="98"/>
      <c r="B337" s="92"/>
      <c r="C337" s="92"/>
      <c r="D337" s="154" t="s">
        <v>28</v>
      </c>
      <c r="E337" s="154"/>
      <c r="F337" s="99">
        <v>59</v>
      </c>
      <c r="G337" s="100">
        <f>'NORMAL OPTION CALLS'!G338+'NORMAL OPTION CALLS'!G339+'NORMAL OPTION CALLS'!G340+'NORMAL OPTION CALLS'!G341+'NORMAL OPTION CALLS'!G342+'NORMAL OPTION CALLS'!G343</f>
        <v>100</v>
      </c>
      <c r="H337" s="93">
        <v>59</v>
      </c>
      <c r="I337" s="101">
        <f>'NORMAL OPTION CALLS'!H338/'NORMAL OPTION CALLS'!H337%</f>
        <v>71.186440677966104</v>
      </c>
      <c r="J337" s="101"/>
      <c r="K337" s="101"/>
      <c r="L337" s="102"/>
    </row>
    <row r="338" spans="1:15" ht="16.5">
      <c r="A338" s="98"/>
      <c r="B338" s="92"/>
      <c r="C338" s="92"/>
      <c r="D338" s="155" t="s">
        <v>29</v>
      </c>
      <c r="E338" s="155"/>
      <c r="F338" s="103">
        <v>42</v>
      </c>
      <c r="G338" s="104">
        <f>('NORMAL OPTION CALLS'!F338/'NORMAL OPTION CALLS'!F337)*100</f>
        <v>71.186440677966104</v>
      </c>
      <c r="H338" s="93">
        <v>42</v>
      </c>
      <c r="I338" s="97"/>
      <c r="J338" s="97"/>
      <c r="K338" s="93"/>
      <c r="L338" s="97"/>
      <c r="N338" s="66"/>
    </row>
    <row r="339" spans="1:15" ht="16.5">
      <c r="A339" s="105"/>
      <c r="B339" s="92"/>
      <c r="C339" s="92"/>
      <c r="D339" s="155" t="s">
        <v>31</v>
      </c>
      <c r="E339" s="155"/>
      <c r="F339" s="103">
        <v>0</v>
      </c>
      <c r="G339" s="104">
        <f>('NORMAL OPTION CALLS'!F339/'NORMAL OPTION CALLS'!F337)*100</f>
        <v>0</v>
      </c>
      <c r="H339" s="106"/>
      <c r="I339" s="93"/>
      <c r="J339" s="93"/>
      <c r="K339" s="93"/>
      <c r="L339" s="97"/>
    </row>
    <row r="340" spans="1:15" ht="16.5">
      <c r="A340" s="105"/>
      <c r="B340" s="92"/>
      <c r="C340" s="92"/>
      <c r="D340" s="155" t="s">
        <v>32</v>
      </c>
      <c r="E340" s="155"/>
      <c r="F340" s="103">
        <v>0</v>
      </c>
      <c r="G340" s="104">
        <f>('NORMAL OPTION CALLS'!F340/'NORMAL OPTION CALLS'!F337)*100</f>
        <v>0</v>
      </c>
      <c r="H340" s="106"/>
      <c r="I340" s="93"/>
      <c r="J340" s="93"/>
      <c r="K340" s="93"/>
      <c r="L340" s="97"/>
    </row>
    <row r="341" spans="1:15" ht="16.5">
      <c r="A341" s="105"/>
      <c r="B341" s="92"/>
      <c r="C341" s="92"/>
      <c r="D341" s="155" t="s">
        <v>33</v>
      </c>
      <c r="E341" s="155"/>
      <c r="F341" s="103">
        <v>17</v>
      </c>
      <c r="G341" s="104">
        <f>('NORMAL OPTION CALLS'!F341/'NORMAL OPTION CALLS'!F337)*100</f>
        <v>28.8135593220339</v>
      </c>
      <c r="H341" s="106"/>
      <c r="I341" s="93" t="s">
        <v>34</v>
      </c>
      <c r="J341" s="93"/>
      <c r="K341" s="97"/>
      <c r="L341" s="97"/>
    </row>
    <row r="342" spans="1:15" ht="16.5">
      <c r="A342" s="105"/>
      <c r="B342" s="92"/>
      <c r="C342" s="92"/>
      <c r="D342" s="155" t="s">
        <v>35</v>
      </c>
      <c r="E342" s="155"/>
      <c r="F342" s="103">
        <v>0</v>
      </c>
      <c r="G342" s="104">
        <f>('NORMAL OPTION CALLS'!F342/'NORMAL OPTION CALLS'!F337)*100</f>
        <v>0</v>
      </c>
      <c r="H342" s="106"/>
      <c r="I342" s="93"/>
      <c r="J342" s="93"/>
      <c r="K342" s="97"/>
      <c r="L342" s="97"/>
    </row>
    <row r="343" spans="1:15" ht="17.25" thickBot="1">
      <c r="A343" s="105"/>
      <c r="B343" s="92"/>
      <c r="C343" s="92"/>
      <c r="D343" s="156" t="s">
        <v>36</v>
      </c>
      <c r="E343" s="156"/>
      <c r="F343" s="107"/>
      <c r="G343" s="108">
        <f>('NORMAL OPTION CALLS'!F343/'NORMAL OPTION CALLS'!F337)*100</f>
        <v>0</v>
      </c>
      <c r="H343" s="106"/>
      <c r="I343" s="93"/>
      <c r="J343" s="93"/>
      <c r="K343" s="102"/>
      <c r="L343" s="102"/>
    </row>
    <row r="344" spans="1:15" ht="16.5">
      <c r="A344" s="109" t="s">
        <v>37</v>
      </c>
      <c r="B344" s="92"/>
      <c r="C344" s="92"/>
      <c r="D344" s="98"/>
      <c r="E344" s="98"/>
      <c r="F344" s="93"/>
      <c r="G344" s="93"/>
      <c r="H344" s="110"/>
      <c r="I344" s="111"/>
      <c r="J344" s="111"/>
      <c r="K344" s="111"/>
      <c r="L344" s="93"/>
    </row>
    <row r="345" spans="1:15" ht="16.5">
      <c r="A345" s="112" t="s">
        <v>38</v>
      </c>
      <c r="B345" s="92"/>
      <c r="C345" s="92"/>
      <c r="D345" s="113"/>
      <c r="E345" s="114"/>
      <c r="F345" s="98"/>
      <c r="G345" s="111"/>
      <c r="H345" s="110"/>
      <c r="I345" s="111"/>
      <c r="J345" s="111"/>
      <c r="K345" s="111"/>
      <c r="L345" s="93"/>
      <c r="N345" s="115"/>
    </row>
    <row r="346" spans="1:15" ht="16.5">
      <c r="A346" s="112" t="s">
        <v>39</v>
      </c>
      <c r="B346" s="92"/>
      <c r="C346" s="92"/>
      <c r="D346" s="98"/>
      <c r="E346" s="114"/>
      <c r="F346" s="98"/>
      <c r="G346" s="111"/>
      <c r="H346" s="110"/>
      <c r="I346" s="97"/>
      <c r="J346" s="97"/>
      <c r="K346" s="97"/>
      <c r="L346" s="93"/>
      <c r="N346" s="98"/>
    </row>
    <row r="347" spans="1:15" ht="16.5">
      <c r="A347" s="112" t="s">
        <v>40</v>
      </c>
      <c r="B347" s="113"/>
      <c r="C347" s="92"/>
      <c r="D347" s="98"/>
      <c r="E347" s="114"/>
      <c r="F347" s="98"/>
      <c r="G347" s="111"/>
      <c r="H347" s="95"/>
      <c r="I347" s="97"/>
      <c r="J347" s="97"/>
      <c r="K347" s="97"/>
      <c r="L347" s="93"/>
    </row>
    <row r="348" spans="1:15" ht="16.5">
      <c r="A348" s="112" t="s">
        <v>41</v>
      </c>
      <c r="B348" s="105"/>
      <c r="C348" s="113"/>
      <c r="D348" s="98"/>
      <c r="E348" s="116"/>
      <c r="F348" s="111"/>
      <c r="G348" s="111"/>
      <c r="H348" s="95"/>
      <c r="I348" s="97"/>
      <c r="J348" s="97"/>
      <c r="K348" s="97"/>
      <c r="L348" s="111"/>
    </row>
    <row r="350" spans="1:15">
      <c r="A350" s="157" t="s">
        <v>0</v>
      </c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</row>
    <row r="351" spans="1:1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</row>
    <row r="352" spans="1:1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</row>
    <row r="353" spans="1:17">
      <c r="A353" s="168" t="s">
        <v>1</v>
      </c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</row>
    <row r="354" spans="1:17">
      <c r="A354" s="168" t="s">
        <v>2</v>
      </c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</row>
    <row r="355" spans="1:17">
      <c r="A355" s="161" t="s">
        <v>3</v>
      </c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</row>
    <row r="356" spans="1:17" ht="16.5">
      <c r="A356" s="162" t="s">
        <v>305</v>
      </c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</row>
    <row r="357" spans="1:17" ht="16.5">
      <c r="A357" s="163" t="s">
        <v>5</v>
      </c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</row>
    <row r="358" spans="1:17">
      <c r="A358" s="164" t="s">
        <v>6</v>
      </c>
      <c r="B358" s="165" t="s">
        <v>7</v>
      </c>
      <c r="C358" s="166" t="s">
        <v>8</v>
      </c>
      <c r="D358" s="165" t="s">
        <v>9</v>
      </c>
      <c r="E358" s="164" t="s">
        <v>10</v>
      </c>
      <c r="F358" s="164" t="s">
        <v>11</v>
      </c>
      <c r="G358" s="166" t="s">
        <v>12</v>
      </c>
      <c r="H358" s="166" t="s">
        <v>13</v>
      </c>
      <c r="I358" s="166" t="s">
        <v>14</v>
      </c>
      <c r="J358" s="166" t="s">
        <v>15</v>
      </c>
      <c r="K358" s="166" t="s">
        <v>16</v>
      </c>
      <c r="L358" s="167" t="s">
        <v>17</v>
      </c>
      <c r="M358" s="165" t="s">
        <v>18</v>
      </c>
      <c r="N358" s="165" t="s">
        <v>19</v>
      </c>
      <c r="O358" s="165" t="s">
        <v>20</v>
      </c>
    </row>
    <row r="359" spans="1:17">
      <c r="A359" s="164"/>
      <c r="B359" s="165"/>
      <c r="C359" s="166"/>
      <c r="D359" s="165"/>
      <c r="E359" s="164"/>
      <c r="F359" s="164"/>
      <c r="G359" s="166"/>
      <c r="H359" s="166"/>
      <c r="I359" s="166"/>
      <c r="J359" s="166"/>
      <c r="K359" s="166"/>
      <c r="L359" s="167"/>
      <c r="M359" s="165"/>
      <c r="N359" s="165"/>
      <c r="O359" s="165"/>
    </row>
    <row r="360" spans="1:17" ht="15.75" customHeight="1">
      <c r="A360" s="77">
        <v>1</v>
      </c>
      <c r="B360" s="78">
        <v>43312</v>
      </c>
      <c r="C360" s="79">
        <v>390</v>
      </c>
      <c r="D360" s="77" t="s">
        <v>21</v>
      </c>
      <c r="E360" s="77" t="s">
        <v>22</v>
      </c>
      <c r="F360" s="77" t="s">
        <v>172</v>
      </c>
      <c r="G360" s="77">
        <v>13.5</v>
      </c>
      <c r="H360" s="77">
        <v>8.5</v>
      </c>
      <c r="I360" s="77">
        <v>16</v>
      </c>
      <c r="J360" s="77">
        <v>18.5</v>
      </c>
      <c r="K360" s="77">
        <v>21</v>
      </c>
      <c r="L360" s="77">
        <v>16</v>
      </c>
      <c r="M360" s="77">
        <v>1600</v>
      </c>
      <c r="N360" s="80">
        <f>IF('NORMAL OPTION CALLS'!E360="BUY",('NORMAL OPTION CALLS'!L360-'NORMAL OPTION CALLS'!G360)*('NORMAL OPTION CALLS'!M360),('NORMAL OPTION CALLS'!G360-'NORMAL OPTION CALLS'!L360)*('NORMAL OPTION CALLS'!M360))</f>
        <v>4000</v>
      </c>
      <c r="O360" s="81">
        <f>'NORMAL OPTION CALLS'!N360/('NORMAL OPTION CALLS'!M360)/'NORMAL OPTION CALLS'!G360%</f>
        <v>18.518518518518519</v>
      </c>
      <c r="P360" s="117"/>
      <c r="Q360" s="118"/>
    </row>
    <row r="361" spans="1:17" ht="15.75" customHeight="1">
      <c r="A361" s="77">
        <v>2</v>
      </c>
      <c r="B361" s="78">
        <v>43312</v>
      </c>
      <c r="C361" s="79">
        <v>1180</v>
      </c>
      <c r="D361" s="77" t="s">
        <v>21</v>
      </c>
      <c r="E361" s="77" t="s">
        <v>22</v>
      </c>
      <c r="F361" s="77" t="s">
        <v>225</v>
      </c>
      <c r="G361" s="77">
        <v>30</v>
      </c>
      <c r="H361" s="77">
        <v>22</v>
      </c>
      <c r="I361" s="77">
        <v>34</v>
      </c>
      <c r="J361" s="77">
        <v>38</v>
      </c>
      <c r="K361" s="77">
        <v>42</v>
      </c>
      <c r="L361" s="77">
        <v>34</v>
      </c>
      <c r="M361" s="77">
        <v>1000</v>
      </c>
      <c r="N361" s="80">
        <f>IF('NORMAL OPTION CALLS'!E361="BUY",('NORMAL OPTION CALLS'!L361-'NORMAL OPTION CALLS'!G361)*('NORMAL OPTION CALLS'!M361),('NORMAL OPTION CALLS'!G361-'NORMAL OPTION CALLS'!L361)*('NORMAL OPTION CALLS'!M361))</f>
        <v>4000</v>
      </c>
      <c r="O361" s="81">
        <f>'NORMAL OPTION CALLS'!N361/('NORMAL OPTION CALLS'!M361)/'NORMAL OPTION CALLS'!G361%</f>
        <v>13.333333333333334</v>
      </c>
      <c r="P361" s="117"/>
      <c r="Q361" s="118"/>
    </row>
    <row r="362" spans="1:17" ht="15.75" customHeight="1">
      <c r="A362" s="77">
        <v>3</v>
      </c>
      <c r="B362" s="78">
        <v>43312</v>
      </c>
      <c r="C362" s="79">
        <v>300</v>
      </c>
      <c r="D362" s="77" t="s">
        <v>21</v>
      </c>
      <c r="E362" s="77" t="s">
        <v>22</v>
      </c>
      <c r="F362" s="77" t="s">
        <v>49</v>
      </c>
      <c r="G362" s="77">
        <v>13.5</v>
      </c>
      <c r="H362" s="77">
        <v>11</v>
      </c>
      <c r="I362" s="77">
        <v>15</v>
      </c>
      <c r="J362" s="77">
        <v>16.5</v>
      </c>
      <c r="K362" s="77">
        <v>18</v>
      </c>
      <c r="L362" s="77">
        <v>11</v>
      </c>
      <c r="M362" s="77">
        <v>3000</v>
      </c>
      <c r="N362" s="80">
        <f>IF('NORMAL OPTION CALLS'!E362="BUY",('NORMAL OPTION CALLS'!L362-'NORMAL OPTION CALLS'!G362)*('NORMAL OPTION CALLS'!M362),('NORMAL OPTION CALLS'!G362-'NORMAL OPTION CALLS'!L362)*('NORMAL OPTION CALLS'!M362))</f>
        <v>-7500</v>
      </c>
      <c r="O362" s="81">
        <f>'NORMAL OPTION CALLS'!N362/('NORMAL OPTION CALLS'!M362)/'NORMAL OPTION CALLS'!G362%</f>
        <v>-18.518518518518519</v>
      </c>
      <c r="P362" s="117"/>
      <c r="Q362" s="118"/>
    </row>
    <row r="363" spans="1:17" ht="15.75" customHeight="1">
      <c r="A363" s="77">
        <v>4</v>
      </c>
      <c r="B363" s="78">
        <v>43311</v>
      </c>
      <c r="C363" s="79">
        <v>600</v>
      </c>
      <c r="D363" s="77" t="s">
        <v>21</v>
      </c>
      <c r="E363" s="77" t="s">
        <v>22</v>
      </c>
      <c r="F363" s="77" t="s">
        <v>238</v>
      </c>
      <c r="G363" s="77">
        <v>35</v>
      </c>
      <c r="H363" s="77">
        <v>27</v>
      </c>
      <c r="I363" s="77">
        <v>39</v>
      </c>
      <c r="J363" s="77">
        <v>43</v>
      </c>
      <c r="K363" s="77">
        <v>47</v>
      </c>
      <c r="L363" s="77">
        <v>38.75</v>
      </c>
      <c r="M363" s="77">
        <v>900</v>
      </c>
      <c r="N363" s="80">
        <f>IF('NORMAL OPTION CALLS'!E363="BUY",('NORMAL OPTION CALLS'!L363-'NORMAL OPTION CALLS'!G363)*('NORMAL OPTION CALLS'!M363),('NORMAL OPTION CALLS'!G363-'NORMAL OPTION CALLS'!L363)*('NORMAL OPTION CALLS'!M363))</f>
        <v>3375</v>
      </c>
      <c r="O363" s="81">
        <f>'NORMAL OPTION CALLS'!N363/('NORMAL OPTION CALLS'!M363)/'NORMAL OPTION CALLS'!G363%</f>
        <v>10.714285714285715</v>
      </c>
      <c r="P363" s="117"/>
      <c r="Q363" s="118"/>
    </row>
    <row r="364" spans="1:17" ht="15.75" customHeight="1">
      <c r="A364" s="77">
        <v>5</v>
      </c>
      <c r="B364" s="78">
        <v>43311</v>
      </c>
      <c r="C364" s="79">
        <v>1160</v>
      </c>
      <c r="D364" s="77" t="s">
        <v>21</v>
      </c>
      <c r="E364" s="77" t="s">
        <v>22</v>
      </c>
      <c r="F364" s="77" t="s">
        <v>155</v>
      </c>
      <c r="G364" s="77">
        <v>51</v>
      </c>
      <c r="H364" s="77">
        <v>42</v>
      </c>
      <c r="I364" s="77">
        <v>56</v>
      </c>
      <c r="J364" s="77">
        <v>61</v>
      </c>
      <c r="K364" s="77">
        <v>56</v>
      </c>
      <c r="L364" s="77">
        <v>56</v>
      </c>
      <c r="M364" s="77">
        <v>800</v>
      </c>
      <c r="N364" s="80">
        <f>IF('NORMAL OPTION CALLS'!E364="BUY",('NORMAL OPTION CALLS'!L364-'NORMAL OPTION CALLS'!G364)*('NORMAL OPTION CALLS'!M364),('NORMAL OPTION CALLS'!G364-'NORMAL OPTION CALLS'!L364)*('NORMAL OPTION CALLS'!M364))</f>
        <v>4000</v>
      </c>
      <c r="O364" s="81">
        <f>'NORMAL OPTION CALLS'!N364/('NORMAL OPTION CALLS'!M364)/'NORMAL OPTION CALLS'!G364%</f>
        <v>9.8039215686274517</v>
      </c>
      <c r="P364" s="117"/>
      <c r="Q364" s="118"/>
    </row>
    <row r="365" spans="1:17" ht="15.75" customHeight="1">
      <c r="A365" s="77">
        <v>6</v>
      </c>
      <c r="B365" s="78">
        <v>43311</v>
      </c>
      <c r="C365" s="79">
        <v>100</v>
      </c>
      <c r="D365" s="77" t="s">
        <v>21</v>
      </c>
      <c r="E365" s="77" t="s">
        <v>22</v>
      </c>
      <c r="F365" s="77" t="s">
        <v>270</v>
      </c>
      <c r="G365" s="77">
        <v>8</v>
      </c>
      <c r="H365" s="77">
        <v>4</v>
      </c>
      <c r="I365" s="77">
        <v>10.5</v>
      </c>
      <c r="J365" s="77">
        <v>13</v>
      </c>
      <c r="K365" s="77">
        <v>15.5</v>
      </c>
      <c r="L365" s="77">
        <v>10.5</v>
      </c>
      <c r="M365" s="77">
        <v>1500</v>
      </c>
      <c r="N365" s="80">
        <f>IF('NORMAL OPTION CALLS'!E365="BUY",('NORMAL OPTION CALLS'!L365-'NORMAL OPTION CALLS'!G365)*('NORMAL OPTION CALLS'!M365),('NORMAL OPTION CALLS'!G365-'NORMAL OPTION CALLS'!L365)*('NORMAL OPTION CALLS'!M365))</f>
        <v>3750</v>
      </c>
      <c r="O365" s="81">
        <f>'NORMAL OPTION CALLS'!N365/('NORMAL OPTION CALLS'!M365)/'NORMAL OPTION CALLS'!G365%</f>
        <v>31.25</v>
      </c>
      <c r="P365" s="117"/>
      <c r="Q365" s="118"/>
    </row>
    <row r="366" spans="1:17" ht="15.75" customHeight="1">
      <c r="A366" s="77">
        <v>7</v>
      </c>
      <c r="B366" s="78">
        <v>43308</v>
      </c>
      <c r="C366" s="79">
        <v>560</v>
      </c>
      <c r="D366" s="77" t="s">
        <v>21</v>
      </c>
      <c r="E366" s="77" t="s">
        <v>22</v>
      </c>
      <c r="F366" s="77" t="s">
        <v>99</v>
      </c>
      <c r="G366" s="77">
        <v>21</v>
      </c>
      <c r="H366" s="77">
        <v>16</v>
      </c>
      <c r="I366" s="77">
        <v>24.5</v>
      </c>
      <c r="J366" s="77">
        <v>28</v>
      </c>
      <c r="K366" s="77">
        <v>31.5</v>
      </c>
      <c r="L366" s="77">
        <v>24.5</v>
      </c>
      <c r="M366" s="77">
        <v>1060</v>
      </c>
      <c r="N366" s="80">
        <f>IF('NORMAL OPTION CALLS'!E366="BUY",('NORMAL OPTION CALLS'!L366-'NORMAL OPTION CALLS'!G366)*('NORMAL OPTION CALLS'!M366),('NORMAL OPTION CALLS'!G366-'NORMAL OPTION CALLS'!L366)*('NORMAL OPTION CALLS'!M366))</f>
        <v>3710</v>
      </c>
      <c r="O366" s="81">
        <f>'NORMAL OPTION CALLS'!N366/('NORMAL OPTION CALLS'!M366)/'NORMAL OPTION CALLS'!G366%</f>
        <v>16.666666666666668</v>
      </c>
      <c r="P366" s="117"/>
      <c r="Q366" s="118"/>
    </row>
    <row r="367" spans="1:17" ht="15.75" customHeight="1">
      <c r="A367" s="77">
        <v>8</v>
      </c>
      <c r="B367" s="78">
        <v>43308</v>
      </c>
      <c r="C367" s="79">
        <v>110</v>
      </c>
      <c r="D367" s="77" t="s">
        <v>21</v>
      </c>
      <c r="E367" s="77" t="s">
        <v>22</v>
      </c>
      <c r="F367" s="77" t="s">
        <v>64</v>
      </c>
      <c r="G367" s="77">
        <v>6.8</v>
      </c>
      <c r="H367" s="77">
        <v>5.6</v>
      </c>
      <c r="I367" s="77">
        <v>7.5</v>
      </c>
      <c r="J367" s="77">
        <v>8.1999999999999993</v>
      </c>
      <c r="K367" s="77">
        <v>8.8000000000000007</v>
      </c>
      <c r="L367" s="77">
        <v>8.1999999999999993</v>
      </c>
      <c r="M367" s="77">
        <v>6000</v>
      </c>
      <c r="N367" s="80">
        <f>IF('NORMAL OPTION CALLS'!E367="BUY",('NORMAL OPTION CALLS'!L367-'NORMAL OPTION CALLS'!G367)*('NORMAL OPTION CALLS'!M367),('NORMAL OPTION CALLS'!G367-'NORMAL OPTION CALLS'!L367)*('NORMAL OPTION CALLS'!M367))</f>
        <v>8399.9999999999964</v>
      </c>
      <c r="O367" s="81">
        <f>'NORMAL OPTION CALLS'!N367/('NORMAL OPTION CALLS'!M367)/'NORMAL OPTION CALLS'!G367%</f>
        <v>20.588235294117638</v>
      </c>
      <c r="P367" s="117"/>
      <c r="Q367" s="118"/>
    </row>
    <row r="368" spans="1:17" ht="15.75" customHeight="1">
      <c r="A368" s="77">
        <v>9</v>
      </c>
      <c r="B368" s="78">
        <v>43308</v>
      </c>
      <c r="C368" s="79">
        <v>85</v>
      </c>
      <c r="D368" s="77" t="s">
        <v>21</v>
      </c>
      <c r="E368" s="77" t="s">
        <v>22</v>
      </c>
      <c r="F368" s="77" t="s">
        <v>116</v>
      </c>
      <c r="G368" s="77">
        <v>5.8</v>
      </c>
      <c r="H368" s="77">
        <v>3.8</v>
      </c>
      <c r="I368" s="77">
        <v>6.8</v>
      </c>
      <c r="J368" s="77">
        <v>7.8</v>
      </c>
      <c r="K368" s="77">
        <v>8.8000000000000007</v>
      </c>
      <c r="L368" s="77">
        <v>6.8</v>
      </c>
      <c r="M368" s="77">
        <v>5500</v>
      </c>
      <c r="N368" s="80">
        <f>IF('NORMAL OPTION CALLS'!E368="BUY",('NORMAL OPTION CALLS'!L368-'NORMAL OPTION CALLS'!G368)*('NORMAL OPTION CALLS'!M368),('NORMAL OPTION CALLS'!G368-'NORMAL OPTION CALLS'!L368)*('NORMAL OPTION CALLS'!M368))</f>
        <v>5500</v>
      </c>
      <c r="O368" s="81">
        <f>'NORMAL OPTION CALLS'!N368/('NORMAL OPTION CALLS'!M368)/'NORMAL OPTION CALLS'!G368%</f>
        <v>17.241379310344829</v>
      </c>
      <c r="P368" s="117"/>
      <c r="Q368" s="118"/>
    </row>
    <row r="369" spans="1:17" ht="15.75" customHeight="1">
      <c r="A369" s="77">
        <v>10</v>
      </c>
      <c r="B369" s="78">
        <v>43308</v>
      </c>
      <c r="C369" s="79">
        <v>300</v>
      </c>
      <c r="D369" s="77" t="s">
        <v>21</v>
      </c>
      <c r="E369" s="77" t="s">
        <v>22</v>
      </c>
      <c r="F369" s="77" t="s">
        <v>49</v>
      </c>
      <c r="G369" s="77">
        <v>10.5</v>
      </c>
      <c r="H369" s="77">
        <v>7.5</v>
      </c>
      <c r="I369" s="77">
        <v>12</v>
      </c>
      <c r="J369" s="77">
        <v>13.5</v>
      </c>
      <c r="K369" s="77">
        <v>15</v>
      </c>
      <c r="L369" s="77">
        <v>12</v>
      </c>
      <c r="M369" s="77">
        <v>3000</v>
      </c>
      <c r="N369" s="80">
        <f>IF('NORMAL OPTION CALLS'!E369="BUY",('NORMAL OPTION CALLS'!L369-'NORMAL OPTION CALLS'!G369)*('NORMAL OPTION CALLS'!M369),('NORMAL OPTION CALLS'!G369-'NORMAL OPTION CALLS'!L369)*('NORMAL OPTION CALLS'!M369))</f>
        <v>4500</v>
      </c>
      <c r="O369" s="81">
        <f>'NORMAL OPTION CALLS'!N369/('NORMAL OPTION CALLS'!M369)/'NORMAL OPTION CALLS'!G369%</f>
        <v>14.285714285714286</v>
      </c>
      <c r="P369" s="117"/>
      <c r="Q369" s="118"/>
    </row>
    <row r="370" spans="1:17" ht="15.75" customHeight="1">
      <c r="A370" s="77">
        <v>11</v>
      </c>
      <c r="B370" s="78">
        <v>43307</v>
      </c>
      <c r="C370" s="79">
        <v>140</v>
      </c>
      <c r="D370" s="77" t="s">
        <v>21</v>
      </c>
      <c r="E370" s="77" t="s">
        <v>22</v>
      </c>
      <c r="F370" s="77" t="s">
        <v>124</v>
      </c>
      <c r="G370" s="77">
        <v>8.5</v>
      </c>
      <c r="H370" s="77">
        <v>6.5</v>
      </c>
      <c r="I370" s="77">
        <v>9.5</v>
      </c>
      <c r="J370" s="77">
        <v>10.5</v>
      </c>
      <c r="K370" s="77">
        <v>11.5</v>
      </c>
      <c r="L370" s="77">
        <v>9.5</v>
      </c>
      <c r="M370" s="77">
        <v>4000</v>
      </c>
      <c r="N370" s="80">
        <f>IF('NORMAL OPTION CALLS'!E370="BUY",('NORMAL OPTION CALLS'!L370-'NORMAL OPTION CALLS'!G370)*('NORMAL OPTION CALLS'!M370),('NORMAL OPTION CALLS'!G370-'NORMAL OPTION CALLS'!L370)*('NORMAL OPTION CALLS'!M370))</f>
        <v>4000</v>
      </c>
      <c r="O370" s="81">
        <f>'NORMAL OPTION CALLS'!N370/('NORMAL OPTION CALLS'!M370)/'NORMAL OPTION CALLS'!G370%</f>
        <v>11.76470588235294</v>
      </c>
      <c r="P370" s="117"/>
      <c r="Q370" s="118"/>
    </row>
    <row r="371" spans="1:17" ht="15.75" customHeight="1">
      <c r="A371" s="77">
        <v>12</v>
      </c>
      <c r="B371" s="78">
        <v>43307</v>
      </c>
      <c r="C371" s="79">
        <v>105</v>
      </c>
      <c r="D371" s="77" t="s">
        <v>21</v>
      </c>
      <c r="E371" s="77" t="s">
        <v>22</v>
      </c>
      <c r="F371" s="77" t="s">
        <v>64</v>
      </c>
      <c r="G371" s="77">
        <v>5</v>
      </c>
      <c r="H371" s="77">
        <v>2.6</v>
      </c>
      <c r="I371" s="77">
        <v>5.7</v>
      </c>
      <c r="J371" s="77">
        <v>6.3</v>
      </c>
      <c r="K371" s="77">
        <v>7</v>
      </c>
      <c r="L371" s="77">
        <v>7</v>
      </c>
      <c r="M371" s="77">
        <v>6000</v>
      </c>
      <c r="N371" s="80">
        <f>IF('NORMAL OPTION CALLS'!E371="BUY",('NORMAL OPTION CALLS'!L371-'NORMAL OPTION CALLS'!G371)*('NORMAL OPTION CALLS'!M371),('NORMAL OPTION CALLS'!G371-'NORMAL OPTION CALLS'!L371)*('NORMAL OPTION CALLS'!M371))</f>
        <v>12000</v>
      </c>
      <c r="O371" s="81">
        <f>'NORMAL OPTION CALLS'!N371/('NORMAL OPTION CALLS'!M371)/'NORMAL OPTION CALLS'!G371%</f>
        <v>40</v>
      </c>
      <c r="P371" s="117"/>
      <c r="Q371" s="118"/>
    </row>
    <row r="372" spans="1:17" ht="15.75" customHeight="1">
      <c r="A372" s="77">
        <v>13</v>
      </c>
      <c r="B372" s="78">
        <v>43307</v>
      </c>
      <c r="C372" s="79">
        <v>280</v>
      </c>
      <c r="D372" s="77" t="s">
        <v>21</v>
      </c>
      <c r="E372" s="77" t="s">
        <v>22</v>
      </c>
      <c r="F372" s="77" t="s">
        <v>49</v>
      </c>
      <c r="G372" s="77">
        <v>13</v>
      </c>
      <c r="H372" s="77">
        <v>10</v>
      </c>
      <c r="I372" s="77">
        <v>14.5</v>
      </c>
      <c r="J372" s="77">
        <v>16</v>
      </c>
      <c r="K372" s="77">
        <v>17.5</v>
      </c>
      <c r="L372" s="77">
        <v>16</v>
      </c>
      <c r="M372" s="77">
        <v>3000</v>
      </c>
      <c r="N372" s="80">
        <f>IF('NORMAL OPTION CALLS'!E372="BUY",('NORMAL OPTION CALLS'!L372-'NORMAL OPTION CALLS'!G372)*('NORMAL OPTION CALLS'!M372),('NORMAL OPTION CALLS'!G372-'NORMAL OPTION CALLS'!L372)*('NORMAL OPTION CALLS'!M372))</f>
        <v>9000</v>
      </c>
      <c r="O372" s="81">
        <f>'NORMAL OPTION CALLS'!N372/('NORMAL OPTION CALLS'!M372)/'NORMAL OPTION CALLS'!G372%</f>
        <v>23.076923076923077</v>
      </c>
      <c r="P372" s="117"/>
      <c r="Q372" s="118"/>
    </row>
    <row r="373" spans="1:17" ht="15.75" customHeight="1">
      <c r="A373" s="77">
        <v>14</v>
      </c>
      <c r="B373" s="78">
        <v>43307</v>
      </c>
      <c r="C373" s="79">
        <v>280</v>
      </c>
      <c r="D373" s="77" t="s">
        <v>21</v>
      </c>
      <c r="E373" s="77" t="s">
        <v>22</v>
      </c>
      <c r="F373" s="77" t="s">
        <v>87</v>
      </c>
      <c r="G373" s="77">
        <v>13.5</v>
      </c>
      <c r="H373" s="77">
        <v>10.5</v>
      </c>
      <c r="I373" s="77">
        <v>15</v>
      </c>
      <c r="J373" s="77">
        <v>15.5</v>
      </c>
      <c r="K373" s="77">
        <v>18</v>
      </c>
      <c r="L373" s="77">
        <v>18</v>
      </c>
      <c r="M373" s="77">
        <v>3000</v>
      </c>
      <c r="N373" s="80">
        <f>IF('NORMAL OPTION CALLS'!E373="BUY",('NORMAL OPTION CALLS'!L373-'NORMAL OPTION CALLS'!G373)*('NORMAL OPTION CALLS'!M373),('NORMAL OPTION CALLS'!G373-'NORMAL OPTION CALLS'!L373)*('NORMAL OPTION CALLS'!M373))</f>
        <v>13500</v>
      </c>
      <c r="O373" s="81">
        <f>'NORMAL OPTION CALLS'!N373/('NORMAL OPTION CALLS'!M373)/'NORMAL OPTION CALLS'!G373%</f>
        <v>33.333333333333329</v>
      </c>
      <c r="P373" s="117"/>
      <c r="Q373" s="118"/>
    </row>
    <row r="374" spans="1:17" ht="15.75" customHeight="1">
      <c r="A374" s="77">
        <v>15</v>
      </c>
      <c r="B374" s="78">
        <v>43306</v>
      </c>
      <c r="C374" s="79">
        <v>270</v>
      </c>
      <c r="D374" s="77" t="s">
        <v>21</v>
      </c>
      <c r="E374" s="77" t="s">
        <v>22</v>
      </c>
      <c r="F374" s="77" t="s">
        <v>49</v>
      </c>
      <c r="G374" s="77">
        <v>13</v>
      </c>
      <c r="H374" s="77">
        <v>10</v>
      </c>
      <c r="I374" s="77">
        <v>14.5</v>
      </c>
      <c r="J374" s="77">
        <v>16</v>
      </c>
      <c r="K374" s="77">
        <v>17.5</v>
      </c>
      <c r="L374" s="77">
        <v>16</v>
      </c>
      <c r="M374" s="77">
        <v>3000</v>
      </c>
      <c r="N374" s="80">
        <f>IF('NORMAL OPTION CALLS'!E374="BUY",('NORMAL OPTION CALLS'!L374-'NORMAL OPTION CALLS'!G374)*('NORMAL OPTION CALLS'!M374),('NORMAL OPTION CALLS'!G374-'NORMAL OPTION CALLS'!L374)*('NORMAL OPTION CALLS'!M374))</f>
        <v>9000</v>
      </c>
      <c r="O374" s="81">
        <f>'NORMAL OPTION CALLS'!N374/('NORMAL OPTION CALLS'!M374)/'NORMAL OPTION CALLS'!G374%</f>
        <v>23.076923076923077</v>
      </c>
      <c r="P374" s="117"/>
      <c r="Q374" s="118"/>
    </row>
    <row r="375" spans="1:17" ht="15.75" customHeight="1">
      <c r="A375" s="77">
        <v>16</v>
      </c>
      <c r="B375" s="78">
        <v>43306</v>
      </c>
      <c r="C375" s="79">
        <v>1480</v>
      </c>
      <c r="D375" s="77" t="s">
        <v>21</v>
      </c>
      <c r="E375" s="77" t="s">
        <v>22</v>
      </c>
      <c r="F375" s="77" t="s">
        <v>310</v>
      </c>
      <c r="G375" s="77">
        <v>63</v>
      </c>
      <c r="H375" s="77">
        <v>53</v>
      </c>
      <c r="I375" s="77">
        <v>68</v>
      </c>
      <c r="J375" s="77">
        <v>73</v>
      </c>
      <c r="K375" s="77">
        <v>78</v>
      </c>
      <c r="L375" s="77">
        <v>67.400000000000006</v>
      </c>
      <c r="M375" s="77">
        <v>800</v>
      </c>
      <c r="N375" s="80">
        <f>IF('NORMAL OPTION CALLS'!E375="BUY",('NORMAL OPTION CALLS'!L375-'NORMAL OPTION CALLS'!G375)*('NORMAL OPTION CALLS'!M375),('NORMAL OPTION CALLS'!G375-'NORMAL OPTION CALLS'!L375)*('NORMAL OPTION CALLS'!M375))</f>
        <v>3520.0000000000045</v>
      </c>
      <c r="O375" s="81">
        <f>'NORMAL OPTION CALLS'!N375/('NORMAL OPTION CALLS'!M375)/'NORMAL OPTION CALLS'!G375%</f>
        <v>6.9841269841269931</v>
      </c>
      <c r="P375" s="117"/>
      <c r="Q375" s="118"/>
    </row>
    <row r="376" spans="1:17" ht="15.75" customHeight="1">
      <c r="A376" s="77">
        <v>17</v>
      </c>
      <c r="B376" s="78">
        <v>43306</v>
      </c>
      <c r="C376" s="79">
        <v>190</v>
      </c>
      <c r="D376" s="77" t="s">
        <v>21</v>
      </c>
      <c r="E376" s="77" t="s">
        <v>22</v>
      </c>
      <c r="F376" s="77" t="s">
        <v>309</v>
      </c>
      <c r="G376" s="77">
        <v>8</v>
      </c>
      <c r="H376" s="77">
        <v>6</v>
      </c>
      <c r="I376" s="77">
        <v>9</v>
      </c>
      <c r="J376" s="77">
        <v>10</v>
      </c>
      <c r="K376" s="77">
        <v>11</v>
      </c>
      <c r="L376" s="77">
        <v>11</v>
      </c>
      <c r="M376" s="77">
        <v>4000</v>
      </c>
      <c r="N376" s="80">
        <f>IF('NORMAL OPTION CALLS'!E376="BUY",('NORMAL OPTION CALLS'!L376-'NORMAL OPTION CALLS'!G376)*('NORMAL OPTION CALLS'!M376),('NORMAL OPTION CALLS'!G376-'NORMAL OPTION CALLS'!L376)*('NORMAL OPTION CALLS'!M376))</f>
        <v>12000</v>
      </c>
      <c r="O376" s="81">
        <f>'NORMAL OPTION CALLS'!N376/('NORMAL OPTION CALLS'!M376)/'NORMAL OPTION CALLS'!G376%</f>
        <v>37.5</v>
      </c>
      <c r="P376" s="117"/>
      <c r="Q376" s="118"/>
    </row>
    <row r="377" spans="1:17" ht="15.75" customHeight="1">
      <c r="A377" s="77">
        <v>18</v>
      </c>
      <c r="B377" s="78">
        <v>43305</v>
      </c>
      <c r="C377" s="79">
        <v>220</v>
      </c>
      <c r="D377" s="77" t="s">
        <v>21</v>
      </c>
      <c r="E377" s="77" t="s">
        <v>22</v>
      </c>
      <c r="F377" s="77" t="s">
        <v>74</v>
      </c>
      <c r="G377" s="77">
        <v>3</v>
      </c>
      <c r="H377" s="77">
        <v>0.4</v>
      </c>
      <c r="I377" s="77">
        <v>5.5</v>
      </c>
      <c r="J377" s="77">
        <v>7</v>
      </c>
      <c r="K377" s="77">
        <v>8.5</v>
      </c>
      <c r="L377" s="77">
        <v>0.4</v>
      </c>
      <c r="M377" s="77">
        <v>1750</v>
      </c>
      <c r="N377" s="80">
        <f>IF('NORMAL OPTION CALLS'!E377="BUY",('NORMAL OPTION CALLS'!L377-'NORMAL OPTION CALLS'!G377)*('NORMAL OPTION CALLS'!M377),('NORMAL OPTION CALLS'!G377-'NORMAL OPTION CALLS'!L377)*('NORMAL OPTION CALLS'!M377))</f>
        <v>-4550</v>
      </c>
      <c r="O377" s="81">
        <f>'NORMAL OPTION CALLS'!N377/('NORMAL OPTION CALLS'!M377)/'NORMAL OPTION CALLS'!G377%</f>
        <v>-86.666666666666671</v>
      </c>
      <c r="P377" s="117"/>
      <c r="Q377" s="118"/>
    </row>
    <row r="378" spans="1:17" ht="15.75" customHeight="1">
      <c r="A378" s="77">
        <v>19</v>
      </c>
      <c r="B378" s="78">
        <v>43305</v>
      </c>
      <c r="C378" s="79">
        <v>180</v>
      </c>
      <c r="D378" s="77" t="s">
        <v>21</v>
      </c>
      <c r="E378" s="77" t="s">
        <v>22</v>
      </c>
      <c r="F378" s="77" t="s">
        <v>309</v>
      </c>
      <c r="G378" s="77">
        <v>6.5</v>
      </c>
      <c r="H378" s="77">
        <v>4.5</v>
      </c>
      <c r="I378" s="77">
        <v>7.5</v>
      </c>
      <c r="J378" s="77">
        <v>8.5</v>
      </c>
      <c r="K378" s="77">
        <v>9.5</v>
      </c>
      <c r="L378" s="77">
        <v>9.5</v>
      </c>
      <c r="M378" s="77">
        <v>4000</v>
      </c>
      <c r="N378" s="80">
        <f>IF('NORMAL OPTION CALLS'!E378="BUY",('NORMAL OPTION CALLS'!L378-'NORMAL OPTION CALLS'!G378)*('NORMAL OPTION CALLS'!M378),('NORMAL OPTION CALLS'!G378-'NORMAL OPTION CALLS'!L378)*('NORMAL OPTION CALLS'!M378))</f>
        <v>12000</v>
      </c>
      <c r="O378" s="81">
        <f>'NORMAL OPTION CALLS'!N378/('NORMAL OPTION CALLS'!M378)/'NORMAL OPTION CALLS'!G378%</f>
        <v>46.153846153846153</v>
      </c>
      <c r="P378" s="117"/>
      <c r="Q378" s="118"/>
    </row>
    <row r="379" spans="1:17" ht="15.75" customHeight="1">
      <c r="A379" s="77">
        <v>20</v>
      </c>
      <c r="B379" s="78">
        <v>43305</v>
      </c>
      <c r="C379" s="79">
        <v>60</v>
      </c>
      <c r="D379" s="77" t="s">
        <v>21</v>
      </c>
      <c r="E379" s="77" t="s">
        <v>22</v>
      </c>
      <c r="F379" s="77" t="s">
        <v>46</v>
      </c>
      <c r="G379" s="77">
        <v>1.5</v>
      </c>
      <c r="H379" s="77">
        <v>0.5</v>
      </c>
      <c r="I379" s="77">
        <v>2</v>
      </c>
      <c r="J379" s="77">
        <v>2.5</v>
      </c>
      <c r="K379" s="77">
        <v>3</v>
      </c>
      <c r="L379" s="77">
        <v>3</v>
      </c>
      <c r="M379" s="77">
        <v>7000</v>
      </c>
      <c r="N379" s="80">
        <f>IF('NORMAL OPTION CALLS'!E379="BUY",('NORMAL OPTION CALLS'!L379-'NORMAL OPTION CALLS'!G379)*('NORMAL OPTION CALLS'!M379),('NORMAL OPTION CALLS'!G379-'NORMAL OPTION CALLS'!L379)*('NORMAL OPTION CALLS'!M379))</f>
        <v>10500</v>
      </c>
      <c r="O379" s="81">
        <f>'NORMAL OPTION CALLS'!N379/('NORMAL OPTION CALLS'!M379)/'NORMAL OPTION CALLS'!G379%</f>
        <v>100</v>
      </c>
      <c r="P379" s="117"/>
      <c r="Q379" s="118"/>
    </row>
    <row r="380" spans="1:17" ht="15.75" customHeight="1">
      <c r="A380" s="77">
        <v>21</v>
      </c>
      <c r="B380" s="78">
        <v>43305</v>
      </c>
      <c r="C380" s="79">
        <v>200</v>
      </c>
      <c r="D380" s="77" t="s">
        <v>21</v>
      </c>
      <c r="E380" s="77" t="s">
        <v>22</v>
      </c>
      <c r="F380" s="77" t="s">
        <v>301</v>
      </c>
      <c r="G380" s="77">
        <v>2.5</v>
      </c>
      <c r="H380" s="77">
        <v>0.4</v>
      </c>
      <c r="I380" s="77">
        <v>4</v>
      </c>
      <c r="J380" s="77">
        <v>5.5</v>
      </c>
      <c r="K380" s="77">
        <v>7</v>
      </c>
      <c r="L380" s="77">
        <v>4</v>
      </c>
      <c r="M380" s="77">
        <v>2250</v>
      </c>
      <c r="N380" s="80">
        <f>IF('NORMAL OPTION CALLS'!E380="BUY",('NORMAL OPTION CALLS'!L380-'NORMAL OPTION CALLS'!G380)*('NORMAL OPTION CALLS'!M380),('NORMAL OPTION CALLS'!G380-'NORMAL OPTION CALLS'!L380)*('NORMAL OPTION CALLS'!M380))</f>
        <v>3375</v>
      </c>
      <c r="O380" s="81">
        <f>'NORMAL OPTION CALLS'!N380/('NORMAL OPTION CALLS'!M380)/'NORMAL OPTION CALLS'!G380%</f>
        <v>60</v>
      </c>
      <c r="P380" s="117"/>
      <c r="Q380" s="118"/>
    </row>
    <row r="381" spans="1:17" ht="15.75" customHeight="1">
      <c r="A381" s="77">
        <v>22</v>
      </c>
      <c r="B381" s="78">
        <v>43304</v>
      </c>
      <c r="C381" s="79">
        <v>600</v>
      </c>
      <c r="D381" s="77" t="s">
        <v>21</v>
      </c>
      <c r="E381" s="77" t="s">
        <v>22</v>
      </c>
      <c r="F381" s="77" t="s">
        <v>92</v>
      </c>
      <c r="G381" s="77">
        <v>20</v>
      </c>
      <c r="H381" s="77">
        <v>12</v>
      </c>
      <c r="I381" s="77">
        <v>24</v>
      </c>
      <c r="J381" s="77">
        <v>28</v>
      </c>
      <c r="K381" s="77">
        <v>32</v>
      </c>
      <c r="L381" s="77">
        <v>24</v>
      </c>
      <c r="M381" s="77">
        <v>1000</v>
      </c>
      <c r="N381" s="80">
        <f>IF('NORMAL OPTION CALLS'!E381="BUY",('NORMAL OPTION CALLS'!L381-'NORMAL OPTION CALLS'!G381)*('NORMAL OPTION CALLS'!M381),('NORMAL OPTION CALLS'!G381-'NORMAL OPTION CALLS'!L381)*('NORMAL OPTION CALLS'!M381))</f>
        <v>4000</v>
      </c>
      <c r="O381" s="81">
        <f>'NORMAL OPTION CALLS'!N381/('NORMAL OPTION CALLS'!M381)/'NORMAL OPTION CALLS'!G381%</f>
        <v>20</v>
      </c>
      <c r="P381" s="117"/>
      <c r="Q381" s="118"/>
    </row>
    <row r="382" spans="1:17" ht="15.75" customHeight="1">
      <c r="A382" s="77">
        <v>23</v>
      </c>
      <c r="B382" s="78">
        <v>43304</v>
      </c>
      <c r="C382" s="79">
        <v>165</v>
      </c>
      <c r="D382" s="77" t="s">
        <v>21</v>
      </c>
      <c r="E382" s="77" t="s">
        <v>22</v>
      </c>
      <c r="F382" s="77" t="s">
        <v>309</v>
      </c>
      <c r="G382" s="77">
        <v>6</v>
      </c>
      <c r="H382" s="77">
        <v>4</v>
      </c>
      <c r="I382" s="77">
        <v>7</v>
      </c>
      <c r="J382" s="77">
        <v>8</v>
      </c>
      <c r="K382" s="77">
        <v>9</v>
      </c>
      <c r="L382" s="77">
        <v>9</v>
      </c>
      <c r="M382" s="77">
        <v>4000</v>
      </c>
      <c r="N382" s="80">
        <f>IF('NORMAL OPTION CALLS'!E382="BUY",('NORMAL OPTION CALLS'!L382-'NORMAL OPTION CALLS'!G382)*('NORMAL OPTION CALLS'!M382),('NORMAL OPTION CALLS'!G382-'NORMAL OPTION CALLS'!L382)*('NORMAL OPTION CALLS'!M382))</f>
        <v>12000</v>
      </c>
      <c r="O382" s="81">
        <f>'NORMAL OPTION CALLS'!N382/('NORMAL OPTION CALLS'!M382)/'NORMAL OPTION CALLS'!G382%</f>
        <v>50</v>
      </c>
      <c r="Q382" s="118"/>
    </row>
    <row r="383" spans="1:17" ht="15.75" customHeight="1">
      <c r="A383" s="77">
        <v>24</v>
      </c>
      <c r="B383" s="78">
        <v>43304</v>
      </c>
      <c r="C383" s="79">
        <v>120</v>
      </c>
      <c r="D383" s="77" t="s">
        <v>21</v>
      </c>
      <c r="E383" s="77" t="s">
        <v>22</v>
      </c>
      <c r="F383" s="77" t="s">
        <v>124</v>
      </c>
      <c r="G383" s="77">
        <v>4</v>
      </c>
      <c r="H383" s="77">
        <v>2</v>
      </c>
      <c r="I383" s="77">
        <v>5</v>
      </c>
      <c r="J383" s="77">
        <v>6</v>
      </c>
      <c r="K383" s="77">
        <v>7</v>
      </c>
      <c r="L383" s="77">
        <v>7</v>
      </c>
      <c r="M383" s="77">
        <v>4000</v>
      </c>
      <c r="N383" s="80">
        <f>IF('NORMAL OPTION CALLS'!E383="BUY",('NORMAL OPTION CALLS'!L383-'NORMAL OPTION CALLS'!G383)*('NORMAL OPTION CALLS'!M383),('NORMAL OPTION CALLS'!G383-'NORMAL OPTION CALLS'!L383)*('NORMAL OPTION CALLS'!M383))</f>
        <v>12000</v>
      </c>
      <c r="O383" s="81">
        <f>'NORMAL OPTION CALLS'!N383/('NORMAL OPTION CALLS'!M383)/'NORMAL OPTION CALLS'!G383%</f>
        <v>75</v>
      </c>
      <c r="Q383" s="118"/>
    </row>
    <row r="384" spans="1:17" ht="15.75" customHeight="1">
      <c r="A384" s="77">
        <v>25</v>
      </c>
      <c r="B384" s="78">
        <v>43301</v>
      </c>
      <c r="C384" s="79">
        <v>2700</v>
      </c>
      <c r="D384" s="77" t="s">
        <v>21</v>
      </c>
      <c r="E384" s="77" t="s">
        <v>22</v>
      </c>
      <c r="F384" s="77" t="s">
        <v>50</v>
      </c>
      <c r="G384" s="77">
        <v>50</v>
      </c>
      <c r="H384" s="77">
        <v>36</v>
      </c>
      <c r="I384" s="77">
        <v>58</v>
      </c>
      <c r="J384" s="77">
        <v>66</v>
      </c>
      <c r="K384" s="77">
        <v>74</v>
      </c>
      <c r="L384" s="77">
        <v>74</v>
      </c>
      <c r="M384" s="77">
        <v>750</v>
      </c>
      <c r="N384" s="80">
        <f>IF('NORMAL OPTION CALLS'!E384="BUY",('NORMAL OPTION CALLS'!L384-'NORMAL OPTION CALLS'!G384)*('NORMAL OPTION CALLS'!M384),('NORMAL OPTION CALLS'!G384-'NORMAL OPTION CALLS'!L384)*('NORMAL OPTION CALLS'!M384))</f>
        <v>18000</v>
      </c>
      <c r="O384" s="81">
        <f>'NORMAL OPTION CALLS'!N384/('NORMAL OPTION CALLS'!M384)/'NORMAL OPTION CALLS'!G384%</f>
        <v>48</v>
      </c>
      <c r="Q384" s="118"/>
    </row>
    <row r="385" spans="1:15" ht="15.75" customHeight="1">
      <c r="A385" s="77">
        <v>26</v>
      </c>
      <c r="B385" s="78">
        <v>43301</v>
      </c>
      <c r="C385" s="79">
        <v>160</v>
      </c>
      <c r="D385" s="77" t="s">
        <v>21</v>
      </c>
      <c r="E385" s="77" t="s">
        <v>22</v>
      </c>
      <c r="F385" s="77" t="s">
        <v>309</v>
      </c>
      <c r="G385" s="77">
        <v>5.5</v>
      </c>
      <c r="H385" s="77">
        <v>3.5</v>
      </c>
      <c r="I385" s="77">
        <v>6.5</v>
      </c>
      <c r="J385" s="77">
        <v>7.5</v>
      </c>
      <c r="K385" s="77">
        <v>8.5</v>
      </c>
      <c r="L385" s="77">
        <v>7.5</v>
      </c>
      <c r="M385" s="77">
        <v>4000</v>
      </c>
      <c r="N385" s="80">
        <f>IF('NORMAL OPTION CALLS'!E385="BUY",('NORMAL OPTION CALLS'!L385-'NORMAL OPTION CALLS'!G385)*('NORMAL OPTION CALLS'!M385),('NORMAL OPTION CALLS'!G385-'NORMAL OPTION CALLS'!L385)*('NORMAL OPTION CALLS'!M385))</f>
        <v>8000</v>
      </c>
      <c r="O385" s="81">
        <f>'NORMAL OPTION CALLS'!N385/('NORMAL OPTION CALLS'!M385)/'NORMAL OPTION CALLS'!G385%</f>
        <v>36.363636363636367</v>
      </c>
    </row>
    <row r="386" spans="1:15" ht="15.75" customHeight="1">
      <c r="A386" s="77">
        <v>27</v>
      </c>
      <c r="B386" s="78">
        <v>43301</v>
      </c>
      <c r="C386" s="79">
        <v>1475</v>
      </c>
      <c r="D386" s="77" t="s">
        <v>21</v>
      </c>
      <c r="E386" s="77" t="s">
        <v>22</v>
      </c>
      <c r="F386" s="77" t="s">
        <v>265</v>
      </c>
      <c r="G386" s="77">
        <v>48</v>
      </c>
      <c r="H386" s="77">
        <v>33</v>
      </c>
      <c r="I386" s="77">
        <v>56</v>
      </c>
      <c r="J386" s="77">
        <v>64</v>
      </c>
      <c r="K386" s="77">
        <v>72</v>
      </c>
      <c r="L386" s="77">
        <v>64</v>
      </c>
      <c r="M386" s="77">
        <v>500</v>
      </c>
      <c r="N386" s="80">
        <f>IF('NORMAL OPTION CALLS'!E386="BUY",('NORMAL OPTION CALLS'!L386-'NORMAL OPTION CALLS'!G386)*('NORMAL OPTION CALLS'!M386),('NORMAL OPTION CALLS'!G386-'NORMAL OPTION CALLS'!L386)*('NORMAL OPTION CALLS'!M386))</f>
        <v>8000</v>
      </c>
      <c r="O386" s="81">
        <f>'NORMAL OPTION CALLS'!N386/('NORMAL OPTION CALLS'!M386)/'NORMAL OPTION CALLS'!G386%</f>
        <v>33.333333333333336</v>
      </c>
    </row>
    <row r="387" spans="1:15" ht="15.75" customHeight="1">
      <c r="A387" s="77">
        <v>28</v>
      </c>
      <c r="B387" s="78">
        <v>43300</v>
      </c>
      <c r="C387" s="79">
        <v>860</v>
      </c>
      <c r="D387" s="77" t="s">
        <v>21</v>
      </c>
      <c r="E387" s="77" t="s">
        <v>22</v>
      </c>
      <c r="F387" s="77" t="s">
        <v>169</v>
      </c>
      <c r="G387" s="77">
        <v>16.5</v>
      </c>
      <c r="H387" s="77">
        <v>6</v>
      </c>
      <c r="I387" s="77">
        <v>23</v>
      </c>
      <c r="J387" s="77">
        <v>29</v>
      </c>
      <c r="K387" s="77">
        <v>35</v>
      </c>
      <c r="L387" s="77">
        <v>21.95</v>
      </c>
      <c r="M387" s="77">
        <v>750</v>
      </c>
      <c r="N387" s="80">
        <f>IF('NORMAL OPTION CALLS'!E387="BUY",('NORMAL OPTION CALLS'!L387-'NORMAL OPTION CALLS'!G387)*('NORMAL OPTION CALLS'!M387),('NORMAL OPTION CALLS'!G387-'NORMAL OPTION CALLS'!L387)*('NORMAL OPTION CALLS'!M387))</f>
        <v>4087.4999999999995</v>
      </c>
      <c r="O387" s="81">
        <f>'NORMAL OPTION CALLS'!N387/('NORMAL OPTION CALLS'!M387)/'NORMAL OPTION CALLS'!G387%</f>
        <v>33.030303030303024</v>
      </c>
    </row>
    <row r="388" spans="1:15" ht="15.75" customHeight="1">
      <c r="A388" s="77">
        <v>29</v>
      </c>
      <c r="B388" s="78">
        <v>43300</v>
      </c>
      <c r="C388" s="79">
        <v>1100</v>
      </c>
      <c r="D388" s="77" t="s">
        <v>21</v>
      </c>
      <c r="E388" s="77" t="s">
        <v>22</v>
      </c>
      <c r="F388" s="77" t="s">
        <v>225</v>
      </c>
      <c r="G388" s="77">
        <v>22</v>
      </c>
      <c r="H388" s="77">
        <v>14</v>
      </c>
      <c r="I388" s="77">
        <v>26</v>
      </c>
      <c r="J388" s="77">
        <v>30</v>
      </c>
      <c r="K388" s="77">
        <v>34</v>
      </c>
      <c r="L388" s="77">
        <v>26</v>
      </c>
      <c r="M388" s="77">
        <v>1000</v>
      </c>
      <c r="N388" s="80">
        <f>IF('NORMAL OPTION CALLS'!E388="BUY",('NORMAL OPTION CALLS'!L388-'NORMAL OPTION CALLS'!G388)*('NORMAL OPTION CALLS'!M388),('NORMAL OPTION CALLS'!G388-'NORMAL OPTION CALLS'!L388)*('NORMAL OPTION CALLS'!M388))</f>
        <v>4000</v>
      </c>
      <c r="O388" s="81">
        <f>'NORMAL OPTION CALLS'!N388/('NORMAL OPTION CALLS'!M388)/'NORMAL OPTION CALLS'!G388%</f>
        <v>18.181818181818183</v>
      </c>
    </row>
    <row r="389" spans="1:15" ht="15.75" customHeight="1">
      <c r="A389" s="77">
        <v>30</v>
      </c>
      <c r="B389" s="78">
        <v>43300</v>
      </c>
      <c r="C389" s="79">
        <v>145</v>
      </c>
      <c r="D389" s="77" t="s">
        <v>21</v>
      </c>
      <c r="E389" s="77" t="s">
        <v>22</v>
      </c>
      <c r="F389" s="77" t="s">
        <v>309</v>
      </c>
      <c r="G389" s="77">
        <v>5</v>
      </c>
      <c r="H389" s="77">
        <v>3</v>
      </c>
      <c r="I389" s="77">
        <v>6</v>
      </c>
      <c r="J389" s="77">
        <v>7</v>
      </c>
      <c r="K389" s="77">
        <v>8</v>
      </c>
      <c r="L389" s="77">
        <v>8</v>
      </c>
      <c r="M389" s="77">
        <v>4000</v>
      </c>
      <c r="N389" s="80">
        <f>IF('NORMAL OPTION CALLS'!E389="BUY",('NORMAL OPTION CALLS'!L389-'NORMAL OPTION CALLS'!G389)*('NORMAL OPTION CALLS'!M389),('NORMAL OPTION CALLS'!G389-'NORMAL OPTION CALLS'!L389)*('NORMAL OPTION CALLS'!M389))</f>
        <v>12000</v>
      </c>
      <c r="O389" s="81">
        <f>'NORMAL OPTION CALLS'!N389/('NORMAL OPTION CALLS'!M389)/'NORMAL OPTION CALLS'!G389%</f>
        <v>60</v>
      </c>
    </row>
    <row r="390" spans="1:15" ht="15.75" customHeight="1">
      <c r="A390" s="77">
        <v>31</v>
      </c>
      <c r="B390" s="78">
        <v>43299</v>
      </c>
      <c r="C390" s="79">
        <v>390</v>
      </c>
      <c r="D390" s="77" t="s">
        <v>21</v>
      </c>
      <c r="E390" s="77" t="s">
        <v>22</v>
      </c>
      <c r="F390" s="77" t="s">
        <v>55</v>
      </c>
      <c r="G390" s="77">
        <v>10</v>
      </c>
      <c r="H390" s="77">
        <v>5</v>
      </c>
      <c r="I390" s="77">
        <v>12.5</v>
      </c>
      <c r="J390" s="77">
        <v>15</v>
      </c>
      <c r="K390" s="77">
        <v>17.5</v>
      </c>
      <c r="L390" s="77">
        <v>12.5</v>
      </c>
      <c r="M390" s="77">
        <v>1750</v>
      </c>
      <c r="N390" s="80">
        <f>IF('NORMAL OPTION CALLS'!E390="BUY",('NORMAL OPTION CALLS'!L390-'NORMAL OPTION CALLS'!G390)*('NORMAL OPTION CALLS'!M390),('NORMAL OPTION CALLS'!G390-'NORMAL OPTION CALLS'!L390)*('NORMAL OPTION CALLS'!M390))</f>
        <v>4375</v>
      </c>
      <c r="O390" s="81">
        <f>'NORMAL OPTION CALLS'!N390/('NORMAL OPTION CALLS'!M390)/'NORMAL OPTION CALLS'!G390%</f>
        <v>25</v>
      </c>
    </row>
    <row r="391" spans="1:15" ht="15.75" customHeight="1">
      <c r="A391" s="77">
        <v>32</v>
      </c>
      <c r="B391" s="78">
        <v>43299</v>
      </c>
      <c r="C391" s="79">
        <v>400</v>
      </c>
      <c r="D391" s="77" t="s">
        <v>21</v>
      </c>
      <c r="E391" s="77" t="s">
        <v>22</v>
      </c>
      <c r="F391" s="77" t="s">
        <v>76</v>
      </c>
      <c r="G391" s="77">
        <v>10</v>
      </c>
      <c r="H391" s="77">
        <v>6</v>
      </c>
      <c r="I391" s="77">
        <v>12</v>
      </c>
      <c r="J391" s="77">
        <v>14</v>
      </c>
      <c r="K391" s="77">
        <v>16</v>
      </c>
      <c r="L391" s="77">
        <v>6</v>
      </c>
      <c r="M391" s="77">
        <v>1800</v>
      </c>
      <c r="N391" s="80">
        <f>IF('NORMAL OPTION CALLS'!E391="BUY",('NORMAL OPTION CALLS'!L391-'NORMAL OPTION CALLS'!G391)*('NORMAL OPTION CALLS'!M391),('NORMAL OPTION CALLS'!G391-'NORMAL OPTION CALLS'!L391)*('NORMAL OPTION CALLS'!M391))</f>
        <v>-7200</v>
      </c>
      <c r="O391" s="81">
        <f>'NORMAL OPTION CALLS'!N391/('NORMAL OPTION CALLS'!M391)/'NORMAL OPTION CALLS'!G391%</f>
        <v>-40</v>
      </c>
    </row>
    <row r="392" spans="1:15" ht="15.75" customHeight="1">
      <c r="A392" s="77">
        <v>33</v>
      </c>
      <c r="B392" s="78">
        <v>43299</v>
      </c>
      <c r="C392" s="79">
        <v>300</v>
      </c>
      <c r="D392" s="77" t="s">
        <v>21</v>
      </c>
      <c r="E392" s="77" t="s">
        <v>22</v>
      </c>
      <c r="F392" s="77" t="s">
        <v>247</v>
      </c>
      <c r="G392" s="77">
        <v>6.5</v>
      </c>
      <c r="H392" s="77">
        <v>5</v>
      </c>
      <c r="I392" s="77">
        <v>7.3</v>
      </c>
      <c r="J392" s="77">
        <v>8.1</v>
      </c>
      <c r="K392" s="77">
        <v>9</v>
      </c>
      <c r="L392" s="77">
        <v>8.1</v>
      </c>
      <c r="M392" s="77">
        <v>4500</v>
      </c>
      <c r="N392" s="80">
        <f>IF('NORMAL OPTION CALLS'!E392="BUY",('NORMAL OPTION CALLS'!L392-'NORMAL OPTION CALLS'!G392)*('NORMAL OPTION CALLS'!M392),('NORMAL OPTION CALLS'!G392-'NORMAL OPTION CALLS'!L392)*('NORMAL OPTION CALLS'!M392))</f>
        <v>7199.9999999999982</v>
      </c>
      <c r="O392" s="81">
        <f>'NORMAL OPTION CALLS'!N392/('NORMAL OPTION CALLS'!M392)/'NORMAL OPTION CALLS'!G392%</f>
        <v>24.61538461538461</v>
      </c>
    </row>
    <row r="393" spans="1:15" ht="15.75" customHeight="1">
      <c r="A393" s="77">
        <v>34</v>
      </c>
      <c r="B393" s="78">
        <v>43299</v>
      </c>
      <c r="C393" s="79">
        <v>160</v>
      </c>
      <c r="D393" s="77" t="s">
        <v>21</v>
      </c>
      <c r="E393" s="77" t="s">
        <v>22</v>
      </c>
      <c r="F393" s="77" t="s">
        <v>208</v>
      </c>
      <c r="G393" s="77">
        <v>4.5</v>
      </c>
      <c r="H393" s="77">
        <v>2.5</v>
      </c>
      <c r="I393" s="77">
        <v>5.5</v>
      </c>
      <c r="J393" s="77">
        <v>6.5</v>
      </c>
      <c r="K393" s="77">
        <v>7.5</v>
      </c>
      <c r="L393" s="77">
        <v>5.5</v>
      </c>
      <c r="M393" s="77">
        <v>3750</v>
      </c>
      <c r="N393" s="80">
        <f>IF('NORMAL OPTION CALLS'!E393="BUY",('NORMAL OPTION CALLS'!L393-'NORMAL OPTION CALLS'!G393)*('NORMAL OPTION CALLS'!M393),('NORMAL OPTION CALLS'!G393-'NORMAL OPTION CALLS'!L393)*('NORMAL OPTION CALLS'!M393))</f>
        <v>3750</v>
      </c>
      <c r="O393" s="81">
        <f>'NORMAL OPTION CALLS'!N393/('NORMAL OPTION CALLS'!M393)/'NORMAL OPTION CALLS'!G393%</f>
        <v>22.222222222222221</v>
      </c>
    </row>
    <row r="394" spans="1:15" ht="15.75" customHeight="1">
      <c r="A394" s="77">
        <v>35</v>
      </c>
      <c r="B394" s="78">
        <v>43299</v>
      </c>
      <c r="C394" s="79">
        <v>150</v>
      </c>
      <c r="D394" s="77" t="s">
        <v>21</v>
      </c>
      <c r="E394" s="77" t="s">
        <v>22</v>
      </c>
      <c r="F394" s="77" t="s">
        <v>184</v>
      </c>
      <c r="G394" s="77">
        <v>4.8</v>
      </c>
      <c r="H394" s="77">
        <v>3.2</v>
      </c>
      <c r="I394" s="77">
        <v>5.6</v>
      </c>
      <c r="J394" s="77">
        <v>6.4</v>
      </c>
      <c r="K394" s="77">
        <v>7.2</v>
      </c>
      <c r="L394" s="77">
        <v>5.6</v>
      </c>
      <c r="M394" s="77">
        <v>4500</v>
      </c>
      <c r="N394" s="80">
        <f>IF('NORMAL OPTION CALLS'!E394="BUY",('NORMAL OPTION CALLS'!L394-'NORMAL OPTION CALLS'!G394)*('NORMAL OPTION CALLS'!M394),('NORMAL OPTION CALLS'!G394-'NORMAL OPTION CALLS'!L394)*('NORMAL OPTION CALLS'!M394))</f>
        <v>3599.9999999999991</v>
      </c>
      <c r="O394" s="81">
        <f>'NORMAL OPTION CALLS'!N394/('NORMAL OPTION CALLS'!M394)/'NORMAL OPTION CALLS'!G394%</f>
        <v>16.666666666666664</v>
      </c>
    </row>
    <row r="395" spans="1:15" ht="15.75" customHeight="1">
      <c r="A395" s="77">
        <v>36</v>
      </c>
      <c r="B395" s="78">
        <v>43298</v>
      </c>
      <c r="C395" s="79">
        <v>640</v>
      </c>
      <c r="D395" s="77" t="s">
        <v>21</v>
      </c>
      <c r="E395" s="77" t="s">
        <v>22</v>
      </c>
      <c r="F395" s="77" t="s">
        <v>205</v>
      </c>
      <c r="G395" s="77">
        <v>11.5</v>
      </c>
      <c r="H395" s="77">
        <v>5</v>
      </c>
      <c r="I395" s="77">
        <v>15.5</v>
      </c>
      <c r="J395" s="77">
        <v>19</v>
      </c>
      <c r="K395" s="77">
        <v>22.5</v>
      </c>
      <c r="L395" s="77">
        <v>15.5</v>
      </c>
      <c r="M395" s="77">
        <v>1000</v>
      </c>
      <c r="N395" s="80">
        <f>IF('NORMAL OPTION CALLS'!E395="BUY",('NORMAL OPTION CALLS'!L395-'NORMAL OPTION CALLS'!G395)*('NORMAL OPTION CALLS'!M395),('NORMAL OPTION CALLS'!G395-'NORMAL OPTION CALLS'!L395)*('NORMAL OPTION CALLS'!M395))</f>
        <v>4000</v>
      </c>
      <c r="O395" s="81">
        <f>'NORMAL OPTION CALLS'!N395/('NORMAL OPTION CALLS'!M395)/'NORMAL OPTION CALLS'!G395%</f>
        <v>34.782608695652172</v>
      </c>
    </row>
    <row r="396" spans="1:15" ht="15.75" customHeight="1">
      <c r="A396" s="77">
        <v>37</v>
      </c>
      <c r="B396" s="78">
        <v>43298</v>
      </c>
      <c r="C396" s="79">
        <v>840</v>
      </c>
      <c r="D396" s="77" t="s">
        <v>21</v>
      </c>
      <c r="E396" s="77" t="s">
        <v>22</v>
      </c>
      <c r="F396" s="77" t="s">
        <v>169</v>
      </c>
      <c r="G396" s="77">
        <v>19</v>
      </c>
      <c r="H396" s="77">
        <v>10</v>
      </c>
      <c r="I396" s="77">
        <v>24</v>
      </c>
      <c r="J396" s="77">
        <v>29</v>
      </c>
      <c r="K396" s="77">
        <v>34</v>
      </c>
      <c r="L396" s="77">
        <v>24</v>
      </c>
      <c r="M396" s="77">
        <v>750</v>
      </c>
      <c r="N396" s="80">
        <f>IF('NORMAL OPTION CALLS'!E396="BUY",('NORMAL OPTION CALLS'!L396-'NORMAL OPTION CALLS'!G396)*('NORMAL OPTION CALLS'!M396),('NORMAL OPTION CALLS'!G396-'NORMAL OPTION CALLS'!L396)*('NORMAL OPTION CALLS'!M396))</f>
        <v>3750</v>
      </c>
      <c r="O396" s="81">
        <f>'NORMAL OPTION CALLS'!N396/('NORMAL OPTION CALLS'!M396)/'NORMAL OPTION CALLS'!G396%</f>
        <v>26.315789473684209</v>
      </c>
    </row>
    <row r="397" spans="1:15" ht="15.75" customHeight="1">
      <c r="A397" s="77">
        <v>38</v>
      </c>
      <c r="B397" s="78">
        <v>43297</v>
      </c>
      <c r="C397" s="79">
        <v>95</v>
      </c>
      <c r="D397" s="77" t="s">
        <v>47</v>
      </c>
      <c r="E397" s="77" t="s">
        <v>22</v>
      </c>
      <c r="F397" s="77" t="s">
        <v>64</v>
      </c>
      <c r="G397" s="77">
        <v>3.35</v>
      </c>
      <c r="H397" s="77">
        <v>2.1</v>
      </c>
      <c r="I397" s="77">
        <v>4</v>
      </c>
      <c r="J397" s="77">
        <v>4.5999999999999996</v>
      </c>
      <c r="K397" s="77">
        <v>5.2</v>
      </c>
      <c r="L397" s="77">
        <v>2.1</v>
      </c>
      <c r="M397" s="77">
        <v>6000</v>
      </c>
      <c r="N397" s="80">
        <f>IF('NORMAL OPTION CALLS'!E397="BUY",('NORMAL OPTION CALLS'!L397-'NORMAL OPTION CALLS'!G397)*('NORMAL OPTION CALLS'!M397),('NORMAL OPTION CALLS'!G397-'NORMAL OPTION CALLS'!L397)*('NORMAL OPTION CALLS'!M397))</f>
        <v>-7500</v>
      </c>
      <c r="O397" s="81">
        <f>'NORMAL OPTION CALLS'!N397/('NORMAL OPTION CALLS'!M397)/'NORMAL OPTION CALLS'!G397%</f>
        <v>-37.31343283582089</v>
      </c>
    </row>
    <row r="398" spans="1:15" ht="15.75" customHeight="1">
      <c r="A398" s="77">
        <v>39</v>
      </c>
      <c r="B398" s="78">
        <v>43297</v>
      </c>
      <c r="C398" s="79">
        <v>135</v>
      </c>
      <c r="D398" s="77" t="s">
        <v>21</v>
      </c>
      <c r="E398" s="77" t="s">
        <v>22</v>
      </c>
      <c r="F398" s="77" t="s">
        <v>309</v>
      </c>
      <c r="G398" s="77">
        <v>6</v>
      </c>
      <c r="H398" s="77">
        <v>4</v>
      </c>
      <c r="I398" s="77">
        <v>7</v>
      </c>
      <c r="J398" s="77">
        <v>8</v>
      </c>
      <c r="K398" s="77">
        <v>9</v>
      </c>
      <c r="L398" s="77">
        <v>8</v>
      </c>
      <c r="M398" s="77">
        <v>4000</v>
      </c>
      <c r="N398" s="80">
        <f>IF('NORMAL OPTION CALLS'!E398="BUY",('NORMAL OPTION CALLS'!L398-'NORMAL OPTION CALLS'!G398)*('NORMAL OPTION CALLS'!M398),('NORMAL OPTION CALLS'!G398-'NORMAL OPTION CALLS'!L398)*('NORMAL OPTION CALLS'!M398))</f>
        <v>8000</v>
      </c>
      <c r="O398" s="81">
        <f>'NORMAL OPTION CALLS'!N398/('NORMAL OPTION CALLS'!M398)/'NORMAL OPTION CALLS'!G398%</f>
        <v>33.333333333333336</v>
      </c>
    </row>
    <row r="399" spans="1:15" ht="15.75" customHeight="1">
      <c r="A399" s="77">
        <v>40</v>
      </c>
      <c r="B399" s="78">
        <v>43297</v>
      </c>
      <c r="C399" s="79">
        <v>1300</v>
      </c>
      <c r="D399" s="77" t="s">
        <v>21</v>
      </c>
      <c r="E399" s="77" t="s">
        <v>22</v>
      </c>
      <c r="F399" s="77" t="s">
        <v>156</v>
      </c>
      <c r="G399" s="77">
        <v>24</v>
      </c>
      <c r="H399" s="77">
        <v>12</v>
      </c>
      <c r="I399" s="77">
        <v>30</v>
      </c>
      <c r="J399" s="77">
        <v>36</v>
      </c>
      <c r="K399" s="77">
        <v>42</v>
      </c>
      <c r="L399" s="77">
        <v>12</v>
      </c>
      <c r="M399" s="77">
        <v>600</v>
      </c>
      <c r="N399" s="80">
        <f>IF('NORMAL OPTION CALLS'!E399="BUY",('NORMAL OPTION CALLS'!L399-'NORMAL OPTION CALLS'!G399)*('NORMAL OPTION CALLS'!M399),('NORMAL OPTION CALLS'!G399-'NORMAL OPTION CALLS'!L399)*('NORMAL OPTION CALLS'!M399))</f>
        <v>-7200</v>
      </c>
      <c r="O399" s="81">
        <f>'NORMAL OPTION CALLS'!N399/('NORMAL OPTION CALLS'!M399)/'NORMAL OPTION CALLS'!G399%</f>
        <v>-50</v>
      </c>
    </row>
    <row r="400" spans="1:15" ht="15.75" customHeight="1">
      <c r="A400" s="77">
        <v>41</v>
      </c>
      <c r="B400" s="78">
        <v>43294</v>
      </c>
      <c r="C400" s="79">
        <v>840</v>
      </c>
      <c r="D400" s="77" t="s">
        <v>21</v>
      </c>
      <c r="E400" s="77" t="s">
        <v>22</v>
      </c>
      <c r="F400" s="77" t="s">
        <v>169</v>
      </c>
      <c r="G400" s="77">
        <v>20</v>
      </c>
      <c r="H400" s="77">
        <v>15</v>
      </c>
      <c r="I400" s="77">
        <v>22.5</v>
      </c>
      <c r="J400" s="77">
        <v>25</v>
      </c>
      <c r="K400" s="77">
        <v>27.5</v>
      </c>
      <c r="L400" s="77">
        <v>22.5</v>
      </c>
      <c r="M400" s="77">
        <v>1500</v>
      </c>
      <c r="N400" s="80">
        <f>IF('NORMAL OPTION CALLS'!E400="BUY",('NORMAL OPTION CALLS'!L400-'NORMAL OPTION CALLS'!G400)*('NORMAL OPTION CALLS'!M400),('NORMAL OPTION CALLS'!G400-'NORMAL OPTION CALLS'!L400)*('NORMAL OPTION CALLS'!M400))</f>
        <v>3750</v>
      </c>
      <c r="O400" s="81">
        <f>'NORMAL OPTION CALLS'!N400/('NORMAL OPTION CALLS'!M400)/'NORMAL OPTION CALLS'!G400%</f>
        <v>12.5</v>
      </c>
    </row>
    <row r="401" spans="1:15" ht="15.75" customHeight="1">
      <c r="A401" s="77">
        <v>42</v>
      </c>
      <c r="B401" s="78">
        <v>43294</v>
      </c>
      <c r="C401" s="79">
        <v>130</v>
      </c>
      <c r="D401" s="77" t="s">
        <v>21</v>
      </c>
      <c r="E401" s="77" t="s">
        <v>22</v>
      </c>
      <c r="F401" s="77" t="s">
        <v>309</v>
      </c>
      <c r="G401" s="77">
        <v>5.5</v>
      </c>
      <c r="H401" s="77">
        <v>3.5</v>
      </c>
      <c r="I401" s="77">
        <v>6.5</v>
      </c>
      <c r="J401" s="77">
        <v>7.5</v>
      </c>
      <c r="K401" s="77">
        <v>8.5</v>
      </c>
      <c r="L401" s="77">
        <v>6.5</v>
      </c>
      <c r="M401" s="77">
        <v>4000</v>
      </c>
      <c r="N401" s="80">
        <f>IF('NORMAL OPTION CALLS'!E401="BUY",('NORMAL OPTION CALLS'!L401-'NORMAL OPTION CALLS'!G401)*('NORMAL OPTION CALLS'!M401),('NORMAL OPTION CALLS'!G401-'NORMAL OPTION CALLS'!L401)*('NORMAL OPTION CALLS'!M401))</f>
        <v>4000</v>
      </c>
      <c r="O401" s="81">
        <f>'NORMAL OPTION CALLS'!N401/('NORMAL OPTION CALLS'!M401)/'NORMAL OPTION CALLS'!G401%</f>
        <v>18.181818181818183</v>
      </c>
    </row>
    <row r="402" spans="1:15" ht="15.75" customHeight="1">
      <c r="A402" s="77">
        <v>43</v>
      </c>
      <c r="B402" s="78">
        <v>43294</v>
      </c>
      <c r="C402" s="79">
        <v>1250</v>
      </c>
      <c r="D402" s="77" t="s">
        <v>21</v>
      </c>
      <c r="E402" s="77" t="s">
        <v>22</v>
      </c>
      <c r="F402" s="77" t="s">
        <v>156</v>
      </c>
      <c r="G402" s="77">
        <v>35</v>
      </c>
      <c r="H402" s="77">
        <v>22</v>
      </c>
      <c r="I402" s="77">
        <v>42</v>
      </c>
      <c r="J402" s="77">
        <v>50</v>
      </c>
      <c r="K402" s="77">
        <v>57</v>
      </c>
      <c r="L402" s="77">
        <v>42</v>
      </c>
      <c r="M402" s="77">
        <v>600</v>
      </c>
      <c r="N402" s="80">
        <f>IF('NORMAL OPTION CALLS'!E402="BUY",('NORMAL OPTION CALLS'!L402-'NORMAL OPTION CALLS'!G402)*('NORMAL OPTION CALLS'!M402),('NORMAL OPTION CALLS'!G402-'NORMAL OPTION CALLS'!L402)*('NORMAL OPTION CALLS'!M402))</f>
        <v>4200</v>
      </c>
      <c r="O402" s="81">
        <f>'NORMAL OPTION CALLS'!N402/('NORMAL OPTION CALLS'!M402)/'NORMAL OPTION CALLS'!G402%</f>
        <v>20</v>
      </c>
    </row>
    <row r="403" spans="1:15" ht="15.75" customHeight="1">
      <c r="A403" s="77">
        <v>44</v>
      </c>
      <c r="B403" s="78">
        <v>43293</v>
      </c>
      <c r="C403" s="79">
        <v>300</v>
      </c>
      <c r="D403" s="77" t="s">
        <v>21</v>
      </c>
      <c r="E403" s="77" t="s">
        <v>22</v>
      </c>
      <c r="F403" s="77" t="s">
        <v>247</v>
      </c>
      <c r="G403" s="77">
        <v>7.5</v>
      </c>
      <c r="H403" s="77">
        <v>5.8</v>
      </c>
      <c r="I403" s="77">
        <v>8.5</v>
      </c>
      <c r="J403" s="77">
        <v>9.5</v>
      </c>
      <c r="K403" s="77">
        <v>10.5</v>
      </c>
      <c r="L403" s="77">
        <v>8.4</v>
      </c>
      <c r="M403" s="77">
        <v>4500</v>
      </c>
      <c r="N403" s="80">
        <f>IF('NORMAL OPTION CALLS'!E403="BUY",('NORMAL OPTION CALLS'!L403-'NORMAL OPTION CALLS'!G403)*('NORMAL OPTION CALLS'!M403),('NORMAL OPTION CALLS'!G403-'NORMAL OPTION CALLS'!L403)*('NORMAL OPTION CALLS'!M403))</f>
        <v>4050.0000000000018</v>
      </c>
      <c r="O403" s="81">
        <f>'NORMAL OPTION CALLS'!N403/('NORMAL OPTION CALLS'!M403)/'NORMAL OPTION CALLS'!G403%</f>
        <v>12.000000000000005</v>
      </c>
    </row>
    <row r="404" spans="1:15" ht="15.75" customHeight="1">
      <c r="A404" s="77">
        <v>45</v>
      </c>
      <c r="B404" s="78">
        <v>43293</v>
      </c>
      <c r="C404" s="79">
        <v>380</v>
      </c>
      <c r="D404" s="77" t="s">
        <v>21</v>
      </c>
      <c r="E404" s="77" t="s">
        <v>22</v>
      </c>
      <c r="F404" s="77" t="s">
        <v>55</v>
      </c>
      <c r="G404" s="77">
        <v>13</v>
      </c>
      <c r="H404" s="77">
        <v>9</v>
      </c>
      <c r="I404" s="77">
        <v>15.5</v>
      </c>
      <c r="J404" s="77">
        <v>18</v>
      </c>
      <c r="K404" s="77">
        <v>20.5</v>
      </c>
      <c r="L404" s="77">
        <v>15.5</v>
      </c>
      <c r="M404" s="77">
        <v>1750</v>
      </c>
      <c r="N404" s="80">
        <f>IF('NORMAL OPTION CALLS'!E404="BUY",('NORMAL OPTION CALLS'!L404-'NORMAL OPTION CALLS'!G404)*('NORMAL OPTION CALLS'!M404),('NORMAL OPTION CALLS'!G404-'NORMAL OPTION CALLS'!L404)*('NORMAL OPTION CALLS'!M404))</f>
        <v>4375</v>
      </c>
      <c r="O404" s="81">
        <f>'NORMAL OPTION CALLS'!N404/('NORMAL OPTION CALLS'!M404)/'NORMAL OPTION CALLS'!G404%</f>
        <v>19.23076923076923</v>
      </c>
    </row>
    <row r="405" spans="1:15" ht="15.75" customHeight="1">
      <c r="A405" s="77">
        <v>46</v>
      </c>
      <c r="B405" s="78">
        <v>43292</v>
      </c>
      <c r="C405" s="79">
        <v>1340</v>
      </c>
      <c r="D405" s="77" t="s">
        <v>21</v>
      </c>
      <c r="E405" s="77" t="s">
        <v>22</v>
      </c>
      <c r="F405" s="77" t="s">
        <v>151</v>
      </c>
      <c r="G405" s="77">
        <v>32</v>
      </c>
      <c r="H405" s="77">
        <v>19</v>
      </c>
      <c r="I405" s="77">
        <v>39</v>
      </c>
      <c r="J405" s="77">
        <v>46</v>
      </c>
      <c r="K405" s="77">
        <v>53</v>
      </c>
      <c r="L405" s="77">
        <v>39</v>
      </c>
      <c r="M405" s="77">
        <v>600</v>
      </c>
      <c r="N405" s="80">
        <f>IF('NORMAL OPTION CALLS'!E405="BUY",('NORMAL OPTION CALLS'!L405-'NORMAL OPTION CALLS'!G405)*('NORMAL OPTION CALLS'!M405),('NORMAL OPTION CALLS'!G405-'NORMAL OPTION CALLS'!L405)*('NORMAL OPTION CALLS'!M405))</f>
        <v>4200</v>
      </c>
      <c r="O405" s="81">
        <f>'NORMAL OPTION CALLS'!N405/('NORMAL OPTION CALLS'!M405)/'NORMAL OPTION CALLS'!G405%</f>
        <v>21.875</v>
      </c>
    </row>
    <row r="406" spans="1:15" ht="15.75" customHeight="1">
      <c r="A406" s="77">
        <v>47</v>
      </c>
      <c r="B406" s="78">
        <v>43292</v>
      </c>
      <c r="C406" s="79">
        <v>2000</v>
      </c>
      <c r="D406" s="77" t="s">
        <v>21</v>
      </c>
      <c r="E406" s="77" t="s">
        <v>22</v>
      </c>
      <c r="F406" s="77" t="s">
        <v>52</v>
      </c>
      <c r="G406" s="77">
        <v>21</v>
      </c>
      <c r="H406" s="77">
        <v>5</v>
      </c>
      <c r="I406" s="77">
        <v>29</v>
      </c>
      <c r="J406" s="77">
        <v>37</v>
      </c>
      <c r="K406" s="77">
        <v>45</v>
      </c>
      <c r="L406" s="77">
        <v>29</v>
      </c>
      <c r="M406" s="77">
        <v>500</v>
      </c>
      <c r="N406" s="80">
        <f>IF('NORMAL OPTION CALLS'!E406="BUY",('NORMAL OPTION CALLS'!L406-'NORMAL OPTION CALLS'!G406)*('NORMAL OPTION CALLS'!M406),('NORMAL OPTION CALLS'!G406-'NORMAL OPTION CALLS'!L406)*('NORMAL OPTION CALLS'!M406))</f>
        <v>4000</v>
      </c>
      <c r="O406" s="81">
        <f>'NORMAL OPTION CALLS'!N406/('NORMAL OPTION CALLS'!M406)/'NORMAL OPTION CALLS'!G406%</f>
        <v>38.095238095238095</v>
      </c>
    </row>
    <row r="407" spans="1:15" ht="15.75" customHeight="1">
      <c r="A407" s="77">
        <v>48</v>
      </c>
      <c r="B407" s="78">
        <v>43292</v>
      </c>
      <c r="C407" s="79">
        <v>380</v>
      </c>
      <c r="D407" s="77" t="s">
        <v>21</v>
      </c>
      <c r="E407" s="77" t="s">
        <v>22</v>
      </c>
      <c r="F407" s="77" t="s">
        <v>308</v>
      </c>
      <c r="G407" s="77">
        <v>8</v>
      </c>
      <c r="H407" s="77">
        <v>5</v>
      </c>
      <c r="I407" s="77">
        <v>9.5</v>
      </c>
      <c r="J407" s="77">
        <v>11</v>
      </c>
      <c r="K407" s="77">
        <v>12.5</v>
      </c>
      <c r="L407" s="77">
        <v>9.4</v>
      </c>
      <c r="M407" s="77">
        <v>2500</v>
      </c>
      <c r="N407" s="80">
        <f>IF('NORMAL OPTION CALLS'!E407="BUY",('NORMAL OPTION CALLS'!L407-'NORMAL OPTION CALLS'!G407)*('NORMAL OPTION CALLS'!M407),('NORMAL OPTION CALLS'!G407-'NORMAL OPTION CALLS'!L407)*('NORMAL OPTION CALLS'!M407))</f>
        <v>3500.0000000000009</v>
      </c>
      <c r="O407" s="81">
        <f>'NORMAL OPTION CALLS'!N407/('NORMAL OPTION CALLS'!M407)/'NORMAL OPTION CALLS'!G407%</f>
        <v>17.500000000000004</v>
      </c>
    </row>
    <row r="408" spans="1:15" ht="15.75" customHeight="1">
      <c r="A408" s="77">
        <v>49</v>
      </c>
      <c r="B408" s="78">
        <v>43291</v>
      </c>
      <c r="C408" s="79">
        <v>230</v>
      </c>
      <c r="D408" s="77" t="s">
        <v>21</v>
      </c>
      <c r="E408" s="77" t="s">
        <v>22</v>
      </c>
      <c r="F408" s="77" t="s">
        <v>301</v>
      </c>
      <c r="G408" s="77">
        <v>8</v>
      </c>
      <c r="H408" s="77">
        <v>4</v>
      </c>
      <c r="I408" s="77">
        <v>10</v>
      </c>
      <c r="J408" s="77">
        <v>12</v>
      </c>
      <c r="K408" s="77">
        <v>14</v>
      </c>
      <c r="L408" s="77">
        <v>4</v>
      </c>
      <c r="M408" s="77">
        <v>3000</v>
      </c>
      <c r="N408" s="80">
        <f>IF('NORMAL OPTION CALLS'!E408="BUY",('NORMAL OPTION CALLS'!L408-'NORMAL OPTION CALLS'!G408)*('NORMAL OPTION CALLS'!M408),('NORMAL OPTION CALLS'!G408-'NORMAL OPTION CALLS'!L408)*('NORMAL OPTION CALLS'!M408))</f>
        <v>-12000</v>
      </c>
      <c r="O408" s="81">
        <f>'NORMAL OPTION CALLS'!N408/('NORMAL OPTION CALLS'!M408)/'NORMAL OPTION CALLS'!G408%</f>
        <v>-50</v>
      </c>
    </row>
    <row r="409" spans="1:15" ht="15.75" customHeight="1">
      <c r="A409" s="77">
        <v>50</v>
      </c>
      <c r="B409" s="78">
        <v>43291</v>
      </c>
      <c r="C409" s="79">
        <v>540</v>
      </c>
      <c r="D409" s="77" t="s">
        <v>21</v>
      </c>
      <c r="E409" s="77" t="s">
        <v>22</v>
      </c>
      <c r="F409" s="77" t="s">
        <v>94</v>
      </c>
      <c r="G409" s="77">
        <v>15</v>
      </c>
      <c r="H409" s="77">
        <v>8</v>
      </c>
      <c r="I409" s="77">
        <v>19</v>
      </c>
      <c r="J409" s="77">
        <v>23</v>
      </c>
      <c r="K409" s="77">
        <v>27</v>
      </c>
      <c r="L409" s="77">
        <v>19</v>
      </c>
      <c r="M409" s="77">
        <v>1000</v>
      </c>
      <c r="N409" s="80">
        <f>IF('NORMAL OPTION CALLS'!E409="BUY",('NORMAL OPTION CALLS'!L409-'NORMAL OPTION CALLS'!G409)*('NORMAL OPTION CALLS'!M409),('NORMAL OPTION CALLS'!G409-'NORMAL OPTION CALLS'!L409)*('NORMAL OPTION CALLS'!M409))</f>
        <v>4000</v>
      </c>
      <c r="O409" s="81">
        <f>'NORMAL OPTION CALLS'!N409/('NORMAL OPTION CALLS'!M409)/'NORMAL OPTION CALLS'!G409%</f>
        <v>26.666666666666668</v>
      </c>
    </row>
    <row r="410" spans="1:15" ht="18" customHeight="1">
      <c r="A410" s="77">
        <v>51</v>
      </c>
      <c r="B410" s="78">
        <v>43290</v>
      </c>
      <c r="C410" s="79">
        <v>1380</v>
      </c>
      <c r="D410" s="77" t="s">
        <v>21</v>
      </c>
      <c r="E410" s="77" t="s">
        <v>22</v>
      </c>
      <c r="F410" s="77" t="s">
        <v>201</v>
      </c>
      <c r="G410" s="77">
        <v>23</v>
      </c>
      <c r="H410" s="77">
        <v>11</v>
      </c>
      <c r="I410" s="77">
        <v>29</v>
      </c>
      <c r="J410" s="77">
        <v>35</v>
      </c>
      <c r="K410" s="77">
        <v>41</v>
      </c>
      <c r="L410" s="77">
        <v>29</v>
      </c>
      <c r="M410" s="77">
        <v>600</v>
      </c>
      <c r="N410" s="80">
        <f>IF('NORMAL OPTION CALLS'!E410="BUY",('NORMAL OPTION CALLS'!L410-'NORMAL OPTION CALLS'!G410)*('NORMAL OPTION CALLS'!M410),('NORMAL OPTION CALLS'!G410-'NORMAL OPTION CALLS'!L410)*('NORMAL OPTION CALLS'!M410))</f>
        <v>3600</v>
      </c>
      <c r="O410" s="81">
        <f>'NORMAL OPTION CALLS'!N410/('NORMAL OPTION CALLS'!M410)/'NORMAL OPTION CALLS'!G410%</f>
        <v>26.086956521739129</v>
      </c>
    </row>
    <row r="411" spans="1:15" ht="18" customHeight="1">
      <c r="A411" s="77">
        <v>52</v>
      </c>
      <c r="B411" s="78">
        <v>43290</v>
      </c>
      <c r="C411" s="79">
        <v>600</v>
      </c>
      <c r="D411" s="77" t="s">
        <v>21</v>
      </c>
      <c r="E411" s="77" t="s">
        <v>22</v>
      </c>
      <c r="F411" s="77" t="s">
        <v>227</v>
      </c>
      <c r="G411" s="77">
        <v>31</v>
      </c>
      <c r="H411" s="77">
        <v>25</v>
      </c>
      <c r="I411" s="77">
        <v>34</v>
      </c>
      <c r="J411" s="77">
        <v>37</v>
      </c>
      <c r="K411" s="77">
        <v>40</v>
      </c>
      <c r="L411" s="77">
        <v>25</v>
      </c>
      <c r="M411" s="77">
        <v>1400</v>
      </c>
      <c r="N411" s="80">
        <f>IF('NORMAL OPTION CALLS'!E411="BUY",('NORMAL OPTION CALLS'!L411-'NORMAL OPTION CALLS'!G411)*('NORMAL OPTION CALLS'!M411),('NORMAL OPTION CALLS'!G411-'NORMAL OPTION CALLS'!L411)*('NORMAL OPTION CALLS'!M411))</f>
        <v>-8400</v>
      </c>
      <c r="O411" s="81">
        <f>'NORMAL OPTION CALLS'!N411/('NORMAL OPTION CALLS'!M411)/'NORMAL OPTION CALLS'!G411%</f>
        <v>-19.35483870967742</v>
      </c>
    </row>
    <row r="412" spans="1:15" ht="18" customHeight="1">
      <c r="A412" s="77">
        <v>53</v>
      </c>
      <c r="B412" s="78">
        <v>43287</v>
      </c>
      <c r="C412" s="79">
        <v>270</v>
      </c>
      <c r="D412" s="77" t="s">
        <v>21</v>
      </c>
      <c r="E412" s="77" t="s">
        <v>22</v>
      </c>
      <c r="F412" s="77" t="s">
        <v>23</v>
      </c>
      <c r="G412" s="77">
        <v>11</v>
      </c>
      <c r="H412" s="77">
        <v>6.5</v>
      </c>
      <c r="I412" s="77">
        <v>13.5</v>
      </c>
      <c r="J412" s="77">
        <v>16</v>
      </c>
      <c r="K412" s="77">
        <v>18.5</v>
      </c>
      <c r="L412" s="77">
        <v>16</v>
      </c>
      <c r="M412" s="77">
        <v>1575</v>
      </c>
      <c r="N412" s="80">
        <f>IF('NORMAL OPTION CALLS'!E412="BUY",('NORMAL OPTION CALLS'!L412-'NORMAL OPTION CALLS'!G412)*('NORMAL OPTION CALLS'!M412),('NORMAL OPTION CALLS'!G412-'NORMAL OPTION CALLS'!L412)*('NORMAL OPTION CALLS'!M412))</f>
        <v>7875</v>
      </c>
      <c r="O412" s="81">
        <f>'NORMAL OPTION CALLS'!N412/('NORMAL OPTION CALLS'!M412)/'NORMAL OPTION CALLS'!G412%</f>
        <v>45.454545454545453</v>
      </c>
    </row>
    <row r="413" spans="1:15">
      <c r="A413" s="77">
        <v>54</v>
      </c>
      <c r="B413" s="78">
        <v>43287</v>
      </c>
      <c r="C413" s="79">
        <v>490</v>
      </c>
      <c r="D413" s="77" t="s">
        <v>21</v>
      </c>
      <c r="E413" s="77" t="s">
        <v>22</v>
      </c>
      <c r="F413" s="77" t="s">
        <v>77</v>
      </c>
      <c r="G413" s="77">
        <v>13</v>
      </c>
      <c r="H413" s="77">
        <v>5</v>
      </c>
      <c r="I413" s="77">
        <v>17</v>
      </c>
      <c r="J413" s="77">
        <v>21</v>
      </c>
      <c r="K413" s="77">
        <v>25</v>
      </c>
      <c r="L413" s="77">
        <v>16.5</v>
      </c>
      <c r="M413" s="77">
        <v>1100</v>
      </c>
      <c r="N413" s="80">
        <f>IF('NORMAL OPTION CALLS'!E413="BUY",('NORMAL OPTION CALLS'!L413-'NORMAL OPTION CALLS'!G413)*('NORMAL OPTION CALLS'!M413),('NORMAL OPTION CALLS'!G413-'NORMAL OPTION CALLS'!L413)*('NORMAL OPTION CALLS'!M413))</f>
        <v>3850</v>
      </c>
      <c r="O413" s="81">
        <f>'NORMAL OPTION CALLS'!N413/('NORMAL OPTION CALLS'!M413)/'NORMAL OPTION CALLS'!G413%</f>
        <v>26.923076923076923</v>
      </c>
    </row>
    <row r="414" spans="1:15">
      <c r="A414" s="77">
        <v>55</v>
      </c>
      <c r="B414" s="78">
        <v>43287</v>
      </c>
      <c r="C414" s="79">
        <v>380</v>
      </c>
      <c r="D414" s="77" t="s">
        <v>21</v>
      </c>
      <c r="E414" s="77" t="s">
        <v>22</v>
      </c>
      <c r="F414" s="77" t="s">
        <v>76</v>
      </c>
      <c r="G414" s="77">
        <v>14</v>
      </c>
      <c r="H414" s="77">
        <v>10</v>
      </c>
      <c r="I414" s="77">
        <v>16</v>
      </c>
      <c r="J414" s="77">
        <v>18</v>
      </c>
      <c r="K414" s="77">
        <v>20</v>
      </c>
      <c r="L414" s="77">
        <v>10</v>
      </c>
      <c r="M414" s="77">
        <v>1800</v>
      </c>
      <c r="N414" s="80">
        <f>IF('NORMAL OPTION CALLS'!E414="BUY",('NORMAL OPTION CALLS'!L414-'NORMAL OPTION CALLS'!G414)*('NORMAL OPTION CALLS'!M414),('NORMAL OPTION CALLS'!G414-'NORMAL OPTION CALLS'!L414)*('NORMAL OPTION CALLS'!M414))</f>
        <v>-7200</v>
      </c>
      <c r="O414" s="81">
        <f>'NORMAL OPTION CALLS'!N414/('NORMAL OPTION CALLS'!M414)/'NORMAL OPTION CALLS'!G414%</f>
        <v>-28.571428571428569</v>
      </c>
    </row>
    <row r="415" spans="1:15">
      <c r="A415" s="77">
        <v>56</v>
      </c>
      <c r="B415" s="78">
        <v>43286</v>
      </c>
      <c r="C415" s="79">
        <v>1900</v>
      </c>
      <c r="D415" s="77" t="s">
        <v>21</v>
      </c>
      <c r="E415" s="77" t="s">
        <v>22</v>
      </c>
      <c r="F415" s="77" t="s">
        <v>52</v>
      </c>
      <c r="G415" s="77">
        <v>41</v>
      </c>
      <c r="H415" s="77">
        <v>26</v>
      </c>
      <c r="I415" s="77">
        <v>49</v>
      </c>
      <c r="J415" s="77">
        <v>57</v>
      </c>
      <c r="K415" s="77">
        <v>65</v>
      </c>
      <c r="L415" s="77">
        <v>49</v>
      </c>
      <c r="M415" s="77">
        <v>500</v>
      </c>
      <c r="N415" s="80">
        <f>IF('NORMAL OPTION CALLS'!E415="BUY",('NORMAL OPTION CALLS'!L415-'NORMAL OPTION CALLS'!G415)*('NORMAL OPTION CALLS'!M415),('NORMAL OPTION CALLS'!G415-'NORMAL OPTION CALLS'!L415)*('NORMAL OPTION CALLS'!M415))</f>
        <v>4000</v>
      </c>
      <c r="O415" s="81">
        <f>'NORMAL OPTION CALLS'!N415/('NORMAL OPTION CALLS'!M415)/'NORMAL OPTION CALLS'!G415%</f>
        <v>19.512195121951219</v>
      </c>
    </row>
    <row r="416" spans="1:15">
      <c r="A416" s="77">
        <v>57</v>
      </c>
      <c r="B416" s="78">
        <v>43285</v>
      </c>
      <c r="C416" s="79">
        <v>600</v>
      </c>
      <c r="D416" s="77" t="s">
        <v>21</v>
      </c>
      <c r="E416" s="77" t="s">
        <v>22</v>
      </c>
      <c r="F416" s="77" t="s">
        <v>236</v>
      </c>
      <c r="G416" s="77">
        <v>14</v>
      </c>
      <c r="H416" s="77">
        <v>7</v>
      </c>
      <c r="I416" s="77">
        <v>18</v>
      </c>
      <c r="J416" s="77">
        <v>22</v>
      </c>
      <c r="K416" s="77">
        <v>26</v>
      </c>
      <c r="L416" s="77">
        <v>7</v>
      </c>
      <c r="M416" s="77">
        <v>1100</v>
      </c>
      <c r="N416" s="80">
        <f>IF('NORMAL OPTION CALLS'!E416="BUY",('NORMAL OPTION CALLS'!L416-'NORMAL OPTION CALLS'!G416)*('NORMAL OPTION CALLS'!M416),('NORMAL OPTION CALLS'!G416-'NORMAL OPTION CALLS'!L416)*('NORMAL OPTION CALLS'!M416))</f>
        <v>-7700</v>
      </c>
      <c r="O416" s="81">
        <f>'NORMAL OPTION CALLS'!N416/('NORMAL OPTION CALLS'!M416)/'NORMAL OPTION CALLS'!G416%</f>
        <v>-49.999999999999993</v>
      </c>
    </row>
    <row r="417" spans="1:16">
      <c r="A417" s="77">
        <v>58</v>
      </c>
      <c r="B417" s="78">
        <v>43284</v>
      </c>
      <c r="C417" s="79">
        <v>470</v>
      </c>
      <c r="D417" s="77" t="s">
        <v>21</v>
      </c>
      <c r="E417" s="77" t="s">
        <v>22</v>
      </c>
      <c r="F417" s="77" t="s">
        <v>307</v>
      </c>
      <c r="G417" s="77">
        <v>15</v>
      </c>
      <c r="H417" s="77">
        <v>10</v>
      </c>
      <c r="I417" s="77">
        <v>17.5</v>
      </c>
      <c r="J417" s="77">
        <v>20</v>
      </c>
      <c r="K417" s="77">
        <v>22.5</v>
      </c>
      <c r="L417" s="77">
        <v>10</v>
      </c>
      <c r="M417" s="77">
        <v>1500</v>
      </c>
      <c r="N417" s="80">
        <f>IF('NORMAL OPTION CALLS'!E417="BUY",('NORMAL OPTION CALLS'!L417-'NORMAL OPTION CALLS'!G417)*('NORMAL OPTION CALLS'!M417),('NORMAL OPTION CALLS'!G417-'NORMAL OPTION CALLS'!L417)*('NORMAL OPTION CALLS'!M417))</f>
        <v>-7500</v>
      </c>
      <c r="O417" s="81">
        <f>'NORMAL OPTION CALLS'!N417/('NORMAL OPTION CALLS'!M417)/'NORMAL OPTION CALLS'!G417%</f>
        <v>-33.333333333333336</v>
      </c>
    </row>
    <row r="418" spans="1:16">
      <c r="A418" s="77">
        <v>59</v>
      </c>
      <c r="B418" s="78">
        <v>43284</v>
      </c>
      <c r="C418" s="79">
        <v>2300</v>
      </c>
      <c r="D418" s="77" t="s">
        <v>21</v>
      </c>
      <c r="E418" s="77" t="s">
        <v>22</v>
      </c>
      <c r="F418" s="77" t="s">
        <v>306</v>
      </c>
      <c r="G418" s="77">
        <v>75</v>
      </c>
      <c r="H418" s="77">
        <v>49</v>
      </c>
      <c r="I418" s="77">
        <v>90</v>
      </c>
      <c r="J418" s="77">
        <v>105</v>
      </c>
      <c r="K418" s="77">
        <v>120</v>
      </c>
      <c r="L418" s="77">
        <v>90</v>
      </c>
      <c r="M418" s="77">
        <v>250</v>
      </c>
      <c r="N418" s="80">
        <f>IF('NORMAL OPTION CALLS'!E418="BUY",('NORMAL OPTION CALLS'!L418-'NORMAL OPTION CALLS'!G418)*('NORMAL OPTION CALLS'!M418),('NORMAL OPTION CALLS'!G418-'NORMAL OPTION CALLS'!L418)*('NORMAL OPTION CALLS'!M418))</f>
        <v>3750</v>
      </c>
      <c r="O418" s="81">
        <f>'NORMAL OPTION CALLS'!N418/('NORMAL OPTION CALLS'!M418)/'NORMAL OPTION CALLS'!G418%</f>
        <v>20</v>
      </c>
    </row>
    <row r="419" spans="1:16">
      <c r="A419" s="77">
        <v>60</v>
      </c>
      <c r="B419" s="78">
        <v>43284</v>
      </c>
      <c r="C419" s="79">
        <v>640</v>
      </c>
      <c r="D419" s="77" t="s">
        <v>21</v>
      </c>
      <c r="E419" s="77" t="s">
        <v>22</v>
      </c>
      <c r="F419" s="77" t="s">
        <v>143</v>
      </c>
      <c r="G419" s="77">
        <v>15</v>
      </c>
      <c r="H419" s="77">
        <v>8</v>
      </c>
      <c r="I419" s="77">
        <v>19</v>
      </c>
      <c r="J419" s="77">
        <v>23</v>
      </c>
      <c r="K419" s="77">
        <v>27</v>
      </c>
      <c r="L419" s="77">
        <v>18.7</v>
      </c>
      <c r="M419" s="77">
        <v>900</v>
      </c>
      <c r="N419" s="80">
        <f>IF('NORMAL OPTION CALLS'!E419="BUY",('NORMAL OPTION CALLS'!L419-'NORMAL OPTION CALLS'!G419)*('NORMAL OPTION CALLS'!M419),('NORMAL OPTION CALLS'!G419-'NORMAL OPTION CALLS'!L419)*('NORMAL OPTION CALLS'!M419))</f>
        <v>3329.9999999999995</v>
      </c>
      <c r="O419" s="81">
        <f>'NORMAL OPTION CALLS'!N419/('NORMAL OPTION CALLS'!M419)/'NORMAL OPTION CALLS'!G419%</f>
        <v>24.666666666666664</v>
      </c>
    </row>
    <row r="420" spans="1:16">
      <c r="A420" s="77">
        <v>61</v>
      </c>
      <c r="B420" s="78">
        <v>43283</v>
      </c>
      <c r="C420" s="79">
        <v>1340</v>
      </c>
      <c r="D420" s="77" t="s">
        <v>21</v>
      </c>
      <c r="E420" s="77" t="s">
        <v>22</v>
      </c>
      <c r="F420" s="77" t="s">
        <v>151</v>
      </c>
      <c r="G420" s="77">
        <v>38</v>
      </c>
      <c r="H420" s="77">
        <v>26</v>
      </c>
      <c r="I420" s="77">
        <v>46</v>
      </c>
      <c r="J420" s="77">
        <v>54</v>
      </c>
      <c r="K420" s="77">
        <v>60</v>
      </c>
      <c r="L420" s="77">
        <v>45.9</v>
      </c>
      <c r="M420" s="77">
        <v>600</v>
      </c>
      <c r="N420" s="80">
        <f>IF('NORMAL OPTION CALLS'!E420="BUY",('NORMAL OPTION CALLS'!L420-'NORMAL OPTION CALLS'!G420)*('NORMAL OPTION CALLS'!M420),('NORMAL OPTION CALLS'!G420-'NORMAL OPTION CALLS'!L420)*('NORMAL OPTION CALLS'!M420))</f>
        <v>4739.9999999999991</v>
      </c>
      <c r="O420" s="81">
        <f>'NORMAL OPTION CALLS'!N420/('NORMAL OPTION CALLS'!M420)/'NORMAL OPTION CALLS'!G420%</f>
        <v>20.789473684210524</v>
      </c>
    </row>
    <row r="421" spans="1:16">
      <c r="A421" s="77">
        <v>62</v>
      </c>
      <c r="B421" s="78">
        <v>43283</v>
      </c>
      <c r="C421" s="79">
        <v>900</v>
      </c>
      <c r="D421" s="77" t="s">
        <v>21</v>
      </c>
      <c r="E421" s="77" t="s">
        <v>22</v>
      </c>
      <c r="F421" s="77" t="s">
        <v>169</v>
      </c>
      <c r="G421" s="77">
        <v>29</v>
      </c>
      <c r="H421" s="77">
        <v>19</v>
      </c>
      <c r="I421" s="77">
        <v>35</v>
      </c>
      <c r="J421" s="77">
        <v>41</v>
      </c>
      <c r="K421" s="77">
        <v>47</v>
      </c>
      <c r="L421" s="77">
        <v>19</v>
      </c>
      <c r="M421" s="77">
        <v>750</v>
      </c>
      <c r="N421" s="80">
        <f>IF('NORMAL OPTION CALLS'!E421="BUY",('NORMAL OPTION CALLS'!L421-'NORMAL OPTION CALLS'!G421)*('NORMAL OPTION CALLS'!M421),('NORMAL OPTION CALLS'!G421-'NORMAL OPTION CALLS'!L421)*('NORMAL OPTION CALLS'!M421))</f>
        <v>-7500</v>
      </c>
      <c r="O421" s="81">
        <f>'NORMAL OPTION CALLS'!N421/('NORMAL OPTION CALLS'!M421)/'NORMAL OPTION CALLS'!G421%</f>
        <v>-34.482758620689658</v>
      </c>
    </row>
    <row r="422" spans="1:16" ht="16.5">
      <c r="A422" s="82" t="s">
        <v>95</v>
      </c>
      <c r="B422" s="83"/>
      <c r="C422" s="84"/>
      <c r="D422" s="85"/>
      <c r="E422" s="86"/>
      <c r="F422" s="86"/>
      <c r="G422" s="87"/>
      <c r="H422" s="88"/>
      <c r="I422" s="88"/>
      <c r="J422" s="88"/>
      <c r="K422" s="86"/>
      <c r="L422" s="89"/>
      <c r="M422" s="90"/>
      <c r="O422" s="90"/>
    </row>
    <row r="423" spans="1:16" ht="16.5">
      <c r="A423" s="82" t="s">
        <v>96</v>
      </c>
      <c r="B423" s="83"/>
      <c r="C423" s="84"/>
      <c r="D423" s="85"/>
      <c r="E423" s="86"/>
      <c r="F423" s="86"/>
      <c r="G423" s="87"/>
      <c r="H423" s="86"/>
      <c r="I423" s="86"/>
      <c r="J423" s="86"/>
      <c r="K423" s="86"/>
      <c r="L423" s="89"/>
      <c r="M423" s="90"/>
      <c r="N423" s="66"/>
    </row>
    <row r="424" spans="1:16" ht="16.5">
      <c r="A424" s="82" t="s">
        <v>96</v>
      </c>
      <c r="B424" s="83"/>
      <c r="C424" s="84"/>
      <c r="D424" s="85"/>
      <c r="E424" s="86"/>
      <c r="F424" s="86"/>
      <c r="G424" s="87"/>
      <c r="H424" s="86"/>
      <c r="I424" s="86"/>
      <c r="J424" s="86"/>
      <c r="K424" s="86"/>
      <c r="L424" s="89"/>
      <c r="M424" s="89"/>
    </row>
    <row r="425" spans="1:16" ht="17.25" thickBot="1">
      <c r="A425" s="91"/>
      <c r="B425" s="92"/>
      <c r="C425" s="92"/>
      <c r="D425" s="93"/>
      <c r="E425" s="93"/>
      <c r="F425" s="93"/>
      <c r="G425" s="94"/>
      <c r="H425" s="95"/>
      <c r="I425" s="96" t="s">
        <v>27</v>
      </c>
      <c r="J425" s="96"/>
      <c r="K425" s="97"/>
      <c r="L425" s="97"/>
    </row>
    <row r="426" spans="1:16" ht="16.5">
      <c r="A426" s="98"/>
      <c r="B426" s="92"/>
      <c r="C426" s="92"/>
      <c r="D426" s="154" t="s">
        <v>28</v>
      </c>
      <c r="E426" s="154"/>
      <c r="F426" s="99">
        <v>62</v>
      </c>
      <c r="G426" s="100">
        <f>'NORMAL OPTION CALLS'!G427+'NORMAL OPTION CALLS'!G428+'NORMAL OPTION CALLS'!G429+'NORMAL OPTION CALLS'!G430+'NORMAL OPTION CALLS'!G431+'NORMAL OPTION CALLS'!G432</f>
        <v>100</v>
      </c>
      <c r="H426" s="93">
        <v>62</v>
      </c>
      <c r="I426" s="101">
        <f>'NORMAL OPTION CALLS'!H427/'NORMAL OPTION CALLS'!H426%</f>
        <v>82.258064516129039</v>
      </c>
      <c r="J426" s="101"/>
      <c r="K426" s="101"/>
      <c r="L426" s="102"/>
    </row>
    <row r="427" spans="1:16" ht="16.5">
      <c r="A427" s="98"/>
      <c r="B427" s="92"/>
      <c r="C427" s="92"/>
      <c r="D427" s="155" t="s">
        <v>29</v>
      </c>
      <c r="E427" s="155"/>
      <c r="F427" s="103">
        <v>51</v>
      </c>
      <c r="G427" s="104">
        <f>('NORMAL OPTION CALLS'!F427/'NORMAL OPTION CALLS'!F426)*100</f>
        <v>82.258064516129039</v>
      </c>
      <c r="H427" s="93">
        <v>51</v>
      </c>
      <c r="I427" s="97"/>
      <c r="J427" s="97"/>
      <c r="K427" s="93"/>
      <c r="L427" s="97"/>
    </row>
    <row r="428" spans="1:16" ht="16.5">
      <c r="A428" s="105"/>
      <c r="B428" s="92"/>
      <c r="C428" s="92"/>
      <c r="D428" s="155" t="s">
        <v>31</v>
      </c>
      <c r="E428" s="155"/>
      <c r="F428" s="103">
        <v>0</v>
      </c>
      <c r="G428" s="104">
        <f>('NORMAL OPTION CALLS'!F428/'NORMAL OPTION CALLS'!F426)*100</f>
        <v>0</v>
      </c>
      <c r="H428" s="106"/>
      <c r="I428" s="93"/>
      <c r="J428" s="93"/>
      <c r="K428" s="93"/>
      <c r="L428" s="97"/>
    </row>
    <row r="429" spans="1:16" ht="16.5">
      <c r="A429" s="105"/>
      <c r="B429" s="92"/>
      <c r="C429" s="92"/>
      <c r="D429" s="155" t="s">
        <v>32</v>
      </c>
      <c r="E429" s="155"/>
      <c r="F429" s="103">
        <v>0</v>
      </c>
      <c r="G429" s="104">
        <f>('NORMAL OPTION CALLS'!F429/'NORMAL OPTION CALLS'!F426)*100</f>
        <v>0</v>
      </c>
      <c r="H429" s="106"/>
      <c r="I429" s="93"/>
      <c r="J429" s="93"/>
      <c r="K429" s="93"/>
      <c r="L429" s="97"/>
    </row>
    <row r="430" spans="1:16" ht="16.5">
      <c r="A430" s="105"/>
      <c r="B430" s="92"/>
      <c r="C430" s="92"/>
      <c r="D430" s="155" t="s">
        <v>33</v>
      </c>
      <c r="E430" s="155"/>
      <c r="F430" s="103">
        <v>11</v>
      </c>
      <c r="G430" s="104">
        <f>('NORMAL OPTION CALLS'!F430/'NORMAL OPTION CALLS'!F426)*100</f>
        <v>17.741935483870968</v>
      </c>
      <c r="H430" s="106"/>
      <c r="I430" s="93" t="s">
        <v>34</v>
      </c>
      <c r="J430" s="93"/>
      <c r="K430" s="97"/>
      <c r="L430" s="97"/>
      <c r="P430" s="93" t="s">
        <v>30</v>
      </c>
    </row>
    <row r="431" spans="1:16" ht="16.5">
      <c r="A431" s="105"/>
      <c r="B431" s="92"/>
      <c r="C431" s="92"/>
      <c r="D431" s="155" t="s">
        <v>35</v>
      </c>
      <c r="E431" s="155"/>
      <c r="F431" s="103">
        <v>0</v>
      </c>
      <c r="G431" s="104">
        <f>('NORMAL OPTION CALLS'!F431/'NORMAL OPTION CALLS'!F426)*100</f>
        <v>0</v>
      </c>
      <c r="H431" s="106"/>
      <c r="I431" s="93"/>
      <c r="J431" s="93"/>
      <c r="K431" s="97"/>
      <c r="L431" s="97"/>
    </row>
    <row r="432" spans="1:16" ht="17.25" thickBot="1">
      <c r="A432" s="105"/>
      <c r="B432" s="92"/>
      <c r="C432" s="92"/>
      <c r="D432" s="156" t="s">
        <v>36</v>
      </c>
      <c r="E432" s="156"/>
      <c r="F432" s="107"/>
      <c r="G432" s="108">
        <f>('NORMAL OPTION CALLS'!F432/'NORMAL OPTION CALLS'!F426)*100</f>
        <v>0</v>
      </c>
      <c r="H432" s="106"/>
      <c r="I432" s="93"/>
      <c r="J432" s="93"/>
      <c r="K432" s="102"/>
      <c r="L432" s="102"/>
    </row>
    <row r="433" spans="1:15" ht="16.5">
      <c r="A433" s="109" t="s">
        <v>37</v>
      </c>
      <c r="B433" s="92"/>
      <c r="C433" s="92"/>
      <c r="D433" s="98"/>
      <c r="E433" s="98"/>
      <c r="F433" s="93"/>
      <c r="G433" s="93"/>
      <c r="H433" s="110"/>
      <c r="I433" s="111"/>
      <c r="J433" s="111"/>
      <c r="K433" s="111"/>
      <c r="L433" s="93"/>
    </row>
    <row r="434" spans="1:15" ht="16.5">
      <c r="A434" s="112" t="s">
        <v>38</v>
      </c>
      <c r="B434" s="92"/>
      <c r="C434" s="92"/>
      <c r="D434" s="113"/>
      <c r="E434" s="114"/>
      <c r="F434" s="98"/>
      <c r="G434" s="111"/>
      <c r="H434" s="110"/>
      <c r="I434" s="111"/>
      <c r="J434" s="111"/>
      <c r="K434" s="111"/>
      <c r="L434" s="93"/>
    </row>
    <row r="435" spans="1:15" ht="16.5">
      <c r="A435" s="112" t="s">
        <v>39</v>
      </c>
      <c r="B435" s="92"/>
      <c r="C435" s="92"/>
      <c r="D435" s="98"/>
      <c r="E435" s="114"/>
      <c r="F435" s="98"/>
      <c r="G435" s="111"/>
      <c r="H435" s="110"/>
      <c r="I435" s="97"/>
      <c r="J435" s="97"/>
      <c r="K435" s="97"/>
      <c r="L435" s="93"/>
      <c r="N435" s="98"/>
    </row>
    <row r="436" spans="1:15" ht="16.5">
      <c r="A436" s="112" t="s">
        <v>40</v>
      </c>
      <c r="B436" s="113"/>
      <c r="C436" s="92"/>
      <c r="D436" s="98"/>
      <c r="E436" s="114"/>
      <c r="F436" s="98"/>
      <c r="G436" s="111"/>
      <c r="H436" s="95"/>
      <c r="I436" s="97"/>
      <c r="J436" s="97"/>
      <c r="K436" s="97"/>
      <c r="L436" s="93"/>
    </row>
    <row r="437" spans="1:15" ht="16.5">
      <c r="A437" s="112" t="s">
        <v>41</v>
      </c>
      <c r="B437" s="105"/>
      <c r="C437" s="113"/>
      <c r="D437" s="98"/>
      <c r="E437" s="116"/>
      <c r="F437" s="111"/>
      <c r="G437" s="111"/>
      <c r="H437" s="95"/>
      <c r="I437" s="97"/>
      <c r="J437" s="97"/>
      <c r="K437" s="97"/>
      <c r="L437" s="111"/>
    </row>
    <row r="438" spans="1:15">
      <c r="A438" s="157" t="s">
        <v>0</v>
      </c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</row>
    <row r="439" spans="1:1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</row>
    <row r="440" spans="1:1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</row>
    <row r="441" spans="1:15">
      <c r="A441" s="168" t="s">
        <v>1</v>
      </c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</row>
    <row r="442" spans="1:15">
      <c r="A442" s="168" t="s">
        <v>2</v>
      </c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</row>
    <row r="443" spans="1:15">
      <c r="A443" s="161" t="s">
        <v>3</v>
      </c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</row>
    <row r="444" spans="1:15" ht="16.5">
      <c r="A444" s="162" t="s">
        <v>299</v>
      </c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</row>
    <row r="445" spans="1:15" ht="16.5">
      <c r="A445" s="163" t="s">
        <v>5</v>
      </c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</row>
    <row r="446" spans="1:15">
      <c r="A446" s="164" t="s">
        <v>6</v>
      </c>
      <c r="B446" s="165" t="s">
        <v>7</v>
      </c>
      <c r="C446" s="166" t="s">
        <v>8</v>
      </c>
      <c r="D446" s="165" t="s">
        <v>9</v>
      </c>
      <c r="E446" s="164" t="s">
        <v>10</v>
      </c>
      <c r="F446" s="164" t="s">
        <v>11</v>
      </c>
      <c r="G446" s="166" t="s">
        <v>12</v>
      </c>
      <c r="H446" s="166" t="s">
        <v>13</v>
      </c>
      <c r="I446" s="166" t="s">
        <v>14</v>
      </c>
      <c r="J446" s="166" t="s">
        <v>15</v>
      </c>
      <c r="K446" s="166" t="s">
        <v>16</v>
      </c>
      <c r="L446" s="167" t="s">
        <v>17</v>
      </c>
      <c r="M446" s="165" t="s">
        <v>18</v>
      </c>
      <c r="N446" s="165" t="s">
        <v>19</v>
      </c>
      <c r="O446" s="165" t="s">
        <v>20</v>
      </c>
    </row>
    <row r="447" spans="1:15">
      <c r="A447" s="164"/>
      <c r="B447" s="165"/>
      <c r="C447" s="166"/>
      <c r="D447" s="165"/>
      <c r="E447" s="164"/>
      <c r="F447" s="164"/>
      <c r="G447" s="166"/>
      <c r="H447" s="166"/>
      <c r="I447" s="166"/>
      <c r="J447" s="166"/>
      <c r="K447" s="166"/>
      <c r="L447" s="167"/>
      <c r="M447" s="165"/>
      <c r="N447" s="165"/>
      <c r="O447" s="165"/>
    </row>
    <row r="448" spans="1:15" ht="17.25" customHeight="1">
      <c r="A448" s="77">
        <v>1</v>
      </c>
      <c r="B448" s="78">
        <v>43280</v>
      </c>
      <c r="C448" s="79">
        <v>230</v>
      </c>
      <c r="D448" s="77" t="s">
        <v>21</v>
      </c>
      <c r="E448" s="77" t="s">
        <v>22</v>
      </c>
      <c r="F448" s="77" t="s">
        <v>24</v>
      </c>
      <c r="G448" s="77">
        <v>8.3000000000000007</v>
      </c>
      <c r="H448" s="77">
        <v>6</v>
      </c>
      <c r="I448" s="77">
        <v>9.5</v>
      </c>
      <c r="J448" s="77">
        <v>10.5</v>
      </c>
      <c r="K448" s="77">
        <v>11.5</v>
      </c>
      <c r="L448" s="77">
        <v>9.5</v>
      </c>
      <c r="M448" s="77">
        <v>3500</v>
      </c>
      <c r="N448" s="80">
        <f>IF('NORMAL OPTION CALLS'!E448="BUY",('NORMAL OPTION CALLS'!L448-'NORMAL OPTION CALLS'!G448)*('NORMAL OPTION CALLS'!M448),('NORMAL OPTION CALLS'!G448-'NORMAL OPTION CALLS'!L448)*('NORMAL OPTION CALLS'!M448))</f>
        <v>4199.9999999999973</v>
      </c>
      <c r="O448" s="81">
        <f>'NORMAL OPTION CALLS'!N448/('NORMAL OPTION CALLS'!M448)/'NORMAL OPTION CALLS'!G448%</f>
        <v>14.457831325301196</v>
      </c>
    </row>
    <row r="449" spans="1:15" ht="17.25" customHeight="1">
      <c r="A449" s="77">
        <v>2</v>
      </c>
      <c r="B449" s="78">
        <v>43279</v>
      </c>
      <c r="C449" s="79">
        <v>180</v>
      </c>
      <c r="D449" s="77" t="s">
        <v>47</v>
      </c>
      <c r="E449" s="77" t="s">
        <v>22</v>
      </c>
      <c r="F449" s="77" t="s">
        <v>69</v>
      </c>
      <c r="G449" s="77">
        <v>6</v>
      </c>
      <c r="H449" s="77">
        <v>3</v>
      </c>
      <c r="I449" s="77">
        <v>7.5</v>
      </c>
      <c r="J449" s="77">
        <v>9</v>
      </c>
      <c r="K449" s="77">
        <v>10.5</v>
      </c>
      <c r="L449" s="77">
        <v>7.4</v>
      </c>
      <c r="M449" s="77">
        <v>2500</v>
      </c>
      <c r="N449" s="80">
        <f>IF('NORMAL OPTION CALLS'!E449="BUY",('NORMAL OPTION CALLS'!L449-'NORMAL OPTION CALLS'!G449)*('NORMAL OPTION CALLS'!M449),('NORMAL OPTION CALLS'!G449-'NORMAL OPTION CALLS'!L449)*('NORMAL OPTION CALLS'!M449))</f>
        <v>3500.0000000000009</v>
      </c>
      <c r="O449" s="81">
        <f>'NORMAL OPTION CALLS'!N449/('NORMAL OPTION CALLS'!M449)/'NORMAL OPTION CALLS'!G449%</f>
        <v>23.333333333333339</v>
      </c>
    </row>
    <row r="450" spans="1:15" ht="17.25" customHeight="1">
      <c r="A450" s="77">
        <v>3</v>
      </c>
      <c r="B450" s="78">
        <v>43279</v>
      </c>
      <c r="C450" s="79">
        <v>90</v>
      </c>
      <c r="D450" s="77" t="s">
        <v>47</v>
      </c>
      <c r="E450" s="77" t="s">
        <v>22</v>
      </c>
      <c r="F450" s="77" t="s">
        <v>296</v>
      </c>
      <c r="G450" s="77">
        <v>4.2</v>
      </c>
      <c r="H450" s="77">
        <v>3.2</v>
      </c>
      <c r="I450" s="77">
        <v>4.7</v>
      </c>
      <c r="J450" s="77">
        <v>5.2</v>
      </c>
      <c r="K450" s="77">
        <v>5.7</v>
      </c>
      <c r="L450" s="77">
        <v>4.7</v>
      </c>
      <c r="M450" s="77">
        <v>8000</v>
      </c>
      <c r="N450" s="80">
        <f>IF('NORMAL OPTION CALLS'!E450="BUY",('NORMAL OPTION CALLS'!L450-'NORMAL OPTION CALLS'!G450)*('NORMAL OPTION CALLS'!M450),('NORMAL OPTION CALLS'!G450-'NORMAL OPTION CALLS'!L450)*('NORMAL OPTION CALLS'!M450))</f>
        <v>4000</v>
      </c>
      <c r="O450" s="81">
        <f>'NORMAL OPTION CALLS'!N450/('NORMAL OPTION CALLS'!M450)/'NORMAL OPTION CALLS'!G450%</f>
        <v>11.904761904761903</v>
      </c>
    </row>
    <row r="451" spans="1:15" ht="17.25" customHeight="1">
      <c r="A451" s="77">
        <v>4</v>
      </c>
      <c r="B451" s="78">
        <v>43278</v>
      </c>
      <c r="C451" s="79">
        <v>270</v>
      </c>
      <c r="D451" s="77" t="s">
        <v>47</v>
      </c>
      <c r="E451" s="77" t="s">
        <v>22</v>
      </c>
      <c r="F451" s="77" t="s">
        <v>75</v>
      </c>
      <c r="G451" s="77">
        <v>10.5</v>
      </c>
      <c r="H451" s="77">
        <v>6</v>
      </c>
      <c r="I451" s="77">
        <v>13</v>
      </c>
      <c r="J451" s="77">
        <v>15.5</v>
      </c>
      <c r="K451" s="77">
        <v>18</v>
      </c>
      <c r="L451" s="77">
        <v>13</v>
      </c>
      <c r="M451" s="77">
        <v>1500</v>
      </c>
      <c r="N451" s="80">
        <f>IF('NORMAL OPTION CALLS'!E451="BUY",('NORMAL OPTION CALLS'!L451-'NORMAL OPTION CALLS'!G451)*('NORMAL OPTION CALLS'!M451),('NORMAL OPTION CALLS'!G451-'NORMAL OPTION CALLS'!L451)*('NORMAL OPTION CALLS'!M451))</f>
        <v>3750</v>
      </c>
      <c r="O451" s="81">
        <f>'NORMAL OPTION CALLS'!N451/('NORMAL OPTION CALLS'!M451)/'NORMAL OPTION CALLS'!G451%</f>
        <v>23.80952380952381</v>
      </c>
    </row>
    <row r="452" spans="1:15" ht="17.25" customHeight="1">
      <c r="A452" s="77">
        <v>5</v>
      </c>
      <c r="B452" s="78">
        <v>43278</v>
      </c>
      <c r="C452" s="79">
        <v>160</v>
      </c>
      <c r="D452" s="77" t="s">
        <v>47</v>
      </c>
      <c r="E452" s="77" t="s">
        <v>22</v>
      </c>
      <c r="F452" s="77" t="s">
        <v>56</v>
      </c>
      <c r="G452" s="77">
        <v>7</v>
      </c>
      <c r="H452" s="77">
        <v>4</v>
      </c>
      <c r="I452" s="77">
        <v>8.5</v>
      </c>
      <c r="J452" s="77">
        <v>10</v>
      </c>
      <c r="K452" s="77">
        <v>11.5</v>
      </c>
      <c r="L452" s="77">
        <v>8.5</v>
      </c>
      <c r="M452" s="77">
        <v>3000</v>
      </c>
      <c r="N452" s="80">
        <f>IF('NORMAL OPTION CALLS'!E452="BUY",('NORMAL OPTION CALLS'!L452-'NORMAL OPTION CALLS'!G452)*('NORMAL OPTION CALLS'!M452),('NORMAL OPTION CALLS'!G452-'NORMAL OPTION CALLS'!L452)*('NORMAL OPTION CALLS'!M452))</f>
        <v>4500</v>
      </c>
      <c r="O452" s="81">
        <f>'NORMAL OPTION CALLS'!N452/('NORMAL OPTION CALLS'!M452)/'NORMAL OPTION CALLS'!G452%</f>
        <v>21.428571428571427</v>
      </c>
    </row>
    <row r="453" spans="1:15" ht="17.25" customHeight="1">
      <c r="A453" s="77">
        <v>6</v>
      </c>
      <c r="B453" s="78">
        <v>43277</v>
      </c>
      <c r="C453" s="79">
        <v>260</v>
      </c>
      <c r="D453" s="77" t="s">
        <v>21</v>
      </c>
      <c r="E453" s="77" t="s">
        <v>22</v>
      </c>
      <c r="F453" s="77" t="s">
        <v>249</v>
      </c>
      <c r="G453" s="77">
        <v>10</v>
      </c>
      <c r="H453" s="77">
        <v>7</v>
      </c>
      <c r="I453" s="77">
        <v>11.5</v>
      </c>
      <c r="J453" s="77">
        <v>13</v>
      </c>
      <c r="K453" s="77">
        <v>14.5</v>
      </c>
      <c r="L453" s="77">
        <v>11.3</v>
      </c>
      <c r="M453" s="77">
        <v>2750</v>
      </c>
      <c r="N453" s="80">
        <f>IF('NORMAL OPTION CALLS'!E453="BUY",('NORMAL OPTION CALLS'!L453-'NORMAL OPTION CALLS'!G453)*('NORMAL OPTION CALLS'!M453),('NORMAL OPTION CALLS'!G453-'NORMAL OPTION CALLS'!L453)*('NORMAL OPTION CALLS'!M453))</f>
        <v>3575.0000000000018</v>
      </c>
      <c r="O453" s="81">
        <f>'NORMAL OPTION CALLS'!N453/('NORMAL OPTION CALLS'!M453)/'NORMAL OPTION CALLS'!G453%</f>
        <v>13.000000000000007</v>
      </c>
    </row>
    <row r="454" spans="1:15">
      <c r="A454" s="77">
        <v>7</v>
      </c>
      <c r="B454" s="78">
        <v>43276</v>
      </c>
      <c r="C454" s="79">
        <v>560</v>
      </c>
      <c r="D454" s="77" t="s">
        <v>47</v>
      </c>
      <c r="E454" s="77" t="s">
        <v>22</v>
      </c>
      <c r="F454" s="77" t="s">
        <v>124</v>
      </c>
      <c r="G454" s="77">
        <v>1.3</v>
      </c>
      <c r="H454" s="77">
        <v>0.25</v>
      </c>
      <c r="I454" s="77">
        <v>2.2999999999999998</v>
      </c>
      <c r="J454" s="77">
        <v>3.3</v>
      </c>
      <c r="K454" s="77">
        <v>4.3</v>
      </c>
      <c r="L454" s="77">
        <v>2.2999999999999998</v>
      </c>
      <c r="M454" s="77">
        <v>4000</v>
      </c>
      <c r="N454" s="80">
        <f>IF('NORMAL OPTION CALLS'!E454="BUY",('NORMAL OPTION CALLS'!L454-'NORMAL OPTION CALLS'!G454)*('NORMAL OPTION CALLS'!M454),('NORMAL OPTION CALLS'!G454-'NORMAL OPTION CALLS'!L454)*('NORMAL OPTION CALLS'!M454))</f>
        <v>3999.9999999999991</v>
      </c>
      <c r="O454" s="81">
        <f>'NORMAL OPTION CALLS'!N454/('NORMAL OPTION CALLS'!M454)/'NORMAL OPTION CALLS'!G454%</f>
        <v>76.923076923076906</v>
      </c>
    </row>
    <row r="455" spans="1:15" ht="17.25" customHeight="1">
      <c r="A455" s="77">
        <v>8</v>
      </c>
      <c r="B455" s="78">
        <v>43276</v>
      </c>
      <c r="C455" s="79">
        <v>2400</v>
      </c>
      <c r="D455" s="77" t="s">
        <v>21</v>
      </c>
      <c r="E455" s="77" t="s">
        <v>22</v>
      </c>
      <c r="F455" s="77" t="s">
        <v>50</v>
      </c>
      <c r="G455" s="77">
        <v>22</v>
      </c>
      <c r="H455" s="77">
        <v>9</v>
      </c>
      <c r="I455" s="77">
        <v>30</v>
      </c>
      <c r="J455" s="77">
        <v>38</v>
      </c>
      <c r="K455" s="77">
        <v>46</v>
      </c>
      <c r="L455" s="77">
        <v>38</v>
      </c>
      <c r="M455" s="77">
        <v>500</v>
      </c>
      <c r="N455" s="80">
        <f>IF('NORMAL OPTION CALLS'!E455="BUY",('NORMAL OPTION CALLS'!L455-'NORMAL OPTION CALLS'!G455)*('NORMAL OPTION CALLS'!M455),('NORMAL OPTION CALLS'!G455-'NORMAL OPTION CALLS'!L455)*('NORMAL OPTION CALLS'!M455))</f>
        <v>8000</v>
      </c>
      <c r="O455" s="81">
        <f>'NORMAL OPTION CALLS'!N455/('NORMAL OPTION CALLS'!M455)/'NORMAL OPTION CALLS'!G455%</f>
        <v>72.727272727272734</v>
      </c>
    </row>
    <row r="456" spans="1:15">
      <c r="A456" s="77">
        <v>9</v>
      </c>
      <c r="B456" s="78">
        <v>43273</v>
      </c>
      <c r="C456" s="79">
        <v>580</v>
      </c>
      <c r="D456" s="77" t="s">
        <v>21</v>
      </c>
      <c r="E456" s="77" t="s">
        <v>22</v>
      </c>
      <c r="F456" s="77" t="s">
        <v>236</v>
      </c>
      <c r="G456" s="77">
        <v>4</v>
      </c>
      <c r="H456" s="77">
        <v>0.5</v>
      </c>
      <c r="I456" s="77">
        <v>7.5</v>
      </c>
      <c r="J456" s="77">
        <v>11</v>
      </c>
      <c r="K456" s="77">
        <v>14.5</v>
      </c>
      <c r="L456" s="77">
        <v>14.5</v>
      </c>
      <c r="M456" s="77">
        <v>1100</v>
      </c>
      <c r="N456" s="80">
        <f>IF('NORMAL OPTION CALLS'!E456="BUY",('NORMAL OPTION CALLS'!L456-'NORMAL OPTION CALLS'!G456)*('NORMAL OPTION CALLS'!M456),('NORMAL OPTION CALLS'!G456-'NORMAL OPTION CALLS'!L456)*('NORMAL OPTION CALLS'!M456))</f>
        <v>11550</v>
      </c>
      <c r="O456" s="81">
        <f>'NORMAL OPTION CALLS'!N456/('NORMAL OPTION CALLS'!M456)/'NORMAL OPTION CALLS'!G456%</f>
        <v>262.5</v>
      </c>
    </row>
    <row r="457" spans="1:15">
      <c r="A457" s="77">
        <v>10</v>
      </c>
      <c r="B457" s="78">
        <v>43272</v>
      </c>
      <c r="C457" s="79">
        <v>1280</v>
      </c>
      <c r="D457" s="77" t="s">
        <v>47</v>
      </c>
      <c r="E457" s="77" t="s">
        <v>22</v>
      </c>
      <c r="F457" s="77" t="s">
        <v>131</v>
      </c>
      <c r="G457" s="77">
        <v>9</v>
      </c>
      <c r="H457" s="77">
        <v>1</v>
      </c>
      <c r="I457" s="77">
        <v>15</v>
      </c>
      <c r="J457" s="77">
        <v>20</v>
      </c>
      <c r="K457" s="77">
        <v>25</v>
      </c>
      <c r="L457" s="77">
        <v>20</v>
      </c>
      <c r="M457" s="77">
        <v>750</v>
      </c>
      <c r="N457" s="80">
        <f>IF('NORMAL OPTION CALLS'!E457="BUY",('NORMAL OPTION CALLS'!L457-'NORMAL OPTION CALLS'!G457)*('NORMAL OPTION CALLS'!M457),('NORMAL OPTION CALLS'!G457-'NORMAL OPTION CALLS'!L457)*('NORMAL OPTION CALLS'!M457))</f>
        <v>8250</v>
      </c>
      <c r="O457" s="81">
        <f>'NORMAL OPTION CALLS'!N457/('NORMAL OPTION CALLS'!M457)/'NORMAL OPTION CALLS'!G457%</f>
        <v>122.22222222222223</v>
      </c>
    </row>
    <row r="458" spans="1:15">
      <c r="A458" s="77">
        <v>11</v>
      </c>
      <c r="B458" s="78">
        <v>43272</v>
      </c>
      <c r="C458" s="79">
        <v>300</v>
      </c>
      <c r="D458" s="77" t="s">
        <v>47</v>
      </c>
      <c r="E458" s="77" t="s">
        <v>22</v>
      </c>
      <c r="F458" s="77" t="s">
        <v>23</v>
      </c>
      <c r="G458" s="77">
        <v>8</v>
      </c>
      <c r="H458" s="77">
        <v>3.5</v>
      </c>
      <c r="I458" s="77">
        <v>10.5</v>
      </c>
      <c r="J458" s="77">
        <v>13</v>
      </c>
      <c r="K458" s="77">
        <v>15.5</v>
      </c>
      <c r="L458" s="77">
        <v>4</v>
      </c>
      <c r="M458" s="77">
        <v>1575</v>
      </c>
      <c r="N458" s="80">
        <f>IF('NORMAL OPTION CALLS'!E458="BUY",('NORMAL OPTION CALLS'!L458-'NORMAL OPTION CALLS'!G458)*('NORMAL OPTION CALLS'!M458),('NORMAL OPTION CALLS'!G458-'NORMAL OPTION CALLS'!L458)*('NORMAL OPTION CALLS'!M458))</f>
        <v>-6300</v>
      </c>
      <c r="O458" s="81">
        <f>'NORMAL OPTION CALLS'!N458/('NORMAL OPTION CALLS'!M458)/'NORMAL OPTION CALLS'!G458%</f>
        <v>-50</v>
      </c>
    </row>
    <row r="459" spans="1:15">
      <c r="A459" s="77">
        <v>12</v>
      </c>
      <c r="B459" s="78">
        <v>43271</v>
      </c>
      <c r="C459" s="79">
        <v>125</v>
      </c>
      <c r="D459" s="77" t="s">
        <v>47</v>
      </c>
      <c r="E459" s="77" t="s">
        <v>22</v>
      </c>
      <c r="F459" s="77" t="s">
        <v>124</v>
      </c>
      <c r="G459" s="77">
        <v>3</v>
      </c>
      <c r="H459" s="77">
        <v>1</v>
      </c>
      <c r="I459" s="77">
        <v>4</v>
      </c>
      <c r="J459" s="77">
        <v>5</v>
      </c>
      <c r="K459" s="77">
        <v>6</v>
      </c>
      <c r="L459" s="77">
        <v>4</v>
      </c>
      <c r="M459" s="77">
        <v>4000</v>
      </c>
      <c r="N459" s="80">
        <f>IF('NORMAL OPTION CALLS'!E459="BUY",('NORMAL OPTION CALLS'!L459-'NORMAL OPTION CALLS'!G459)*('NORMAL OPTION CALLS'!M459),('NORMAL OPTION CALLS'!G459-'NORMAL OPTION CALLS'!L459)*('NORMAL OPTION CALLS'!M459))</f>
        <v>4000</v>
      </c>
      <c r="O459" s="81">
        <f>'NORMAL OPTION CALLS'!N459/('NORMAL OPTION CALLS'!M459)/'NORMAL OPTION CALLS'!G459%</f>
        <v>33.333333333333336</v>
      </c>
    </row>
    <row r="460" spans="1:15">
      <c r="A460" s="77">
        <v>13</v>
      </c>
      <c r="B460" s="78">
        <v>43271</v>
      </c>
      <c r="C460" s="79">
        <v>110</v>
      </c>
      <c r="D460" s="77" t="s">
        <v>47</v>
      </c>
      <c r="E460" s="77" t="s">
        <v>22</v>
      </c>
      <c r="F460" s="77" t="s">
        <v>83</v>
      </c>
      <c r="G460" s="77">
        <v>4.3</v>
      </c>
      <c r="H460" s="77">
        <v>2.2999999999999998</v>
      </c>
      <c r="I460" s="77">
        <v>5.3</v>
      </c>
      <c r="J460" s="77">
        <v>6.3</v>
      </c>
      <c r="K460" s="77">
        <v>7.3</v>
      </c>
      <c r="L460" s="77">
        <v>2.2999999999999998</v>
      </c>
      <c r="M460" s="77">
        <v>3500</v>
      </c>
      <c r="N460" s="80">
        <f>IF('NORMAL OPTION CALLS'!E460="BUY",('NORMAL OPTION CALLS'!L460-'NORMAL OPTION CALLS'!G460)*('NORMAL OPTION CALLS'!M460),('NORMAL OPTION CALLS'!G460-'NORMAL OPTION CALLS'!L460)*('NORMAL OPTION CALLS'!M460))</f>
        <v>-7000</v>
      </c>
      <c r="O460" s="81">
        <f>'NORMAL OPTION CALLS'!N460/('NORMAL OPTION CALLS'!M460)/'NORMAL OPTION CALLS'!G460%</f>
        <v>-46.511627906976749</v>
      </c>
    </row>
    <row r="461" spans="1:15">
      <c r="A461" s="77">
        <v>14</v>
      </c>
      <c r="B461" s="78">
        <v>43270</v>
      </c>
      <c r="C461" s="79">
        <v>270</v>
      </c>
      <c r="D461" s="77" t="s">
        <v>47</v>
      </c>
      <c r="E461" s="77" t="s">
        <v>22</v>
      </c>
      <c r="F461" s="77" t="s">
        <v>49</v>
      </c>
      <c r="G461" s="77">
        <v>4.5</v>
      </c>
      <c r="H461" s="77">
        <v>1.5</v>
      </c>
      <c r="I461" s="77">
        <v>6</v>
      </c>
      <c r="J461" s="77">
        <v>7.5</v>
      </c>
      <c r="K461" s="77">
        <v>9</v>
      </c>
      <c r="L461" s="77">
        <v>6</v>
      </c>
      <c r="M461" s="77">
        <v>3000</v>
      </c>
      <c r="N461" s="80">
        <f>IF('NORMAL OPTION CALLS'!E461="BUY",('NORMAL OPTION CALLS'!L461-'NORMAL OPTION CALLS'!G461)*('NORMAL OPTION CALLS'!M461),('NORMAL OPTION CALLS'!G461-'NORMAL OPTION CALLS'!L461)*('NORMAL OPTION CALLS'!M461))</f>
        <v>4500</v>
      </c>
      <c r="O461" s="81">
        <f>'NORMAL OPTION CALLS'!N461/('NORMAL OPTION CALLS'!M461)/'NORMAL OPTION CALLS'!G461%</f>
        <v>33.333333333333336</v>
      </c>
    </row>
    <row r="462" spans="1:15">
      <c r="A462" s="77">
        <v>15</v>
      </c>
      <c r="B462" s="78">
        <v>43270</v>
      </c>
      <c r="C462" s="79">
        <v>580</v>
      </c>
      <c r="D462" s="77" t="s">
        <v>21</v>
      </c>
      <c r="E462" s="77" t="s">
        <v>22</v>
      </c>
      <c r="F462" s="77" t="s">
        <v>45</v>
      </c>
      <c r="G462" s="77">
        <v>17</v>
      </c>
      <c r="H462" s="77">
        <v>11</v>
      </c>
      <c r="I462" s="77">
        <v>20</v>
      </c>
      <c r="J462" s="77">
        <v>23</v>
      </c>
      <c r="K462" s="77">
        <v>26</v>
      </c>
      <c r="L462" s="77">
        <v>20</v>
      </c>
      <c r="M462" s="77">
        <v>1100</v>
      </c>
      <c r="N462" s="80">
        <f>IF('NORMAL OPTION CALLS'!E462="BUY",('NORMAL OPTION CALLS'!L462-'NORMAL OPTION CALLS'!G462)*('NORMAL OPTION CALLS'!M462),('NORMAL OPTION CALLS'!G462-'NORMAL OPTION CALLS'!L462)*('NORMAL OPTION CALLS'!M462))</f>
        <v>3300</v>
      </c>
      <c r="O462" s="81">
        <f>'NORMAL OPTION CALLS'!N462/('NORMAL OPTION CALLS'!M462)/'NORMAL OPTION CALLS'!G462%</f>
        <v>17.647058823529409</v>
      </c>
    </row>
    <row r="463" spans="1:15">
      <c r="A463" s="77">
        <v>16</v>
      </c>
      <c r="B463" s="78">
        <v>43270</v>
      </c>
      <c r="C463" s="79">
        <v>150</v>
      </c>
      <c r="D463" s="77" t="s">
        <v>47</v>
      </c>
      <c r="E463" s="77" t="s">
        <v>22</v>
      </c>
      <c r="F463" s="77" t="s">
        <v>25</v>
      </c>
      <c r="G463" s="77">
        <v>5</v>
      </c>
      <c r="H463" s="77">
        <v>4</v>
      </c>
      <c r="I463" s="77">
        <v>5.5</v>
      </c>
      <c r="J463" s="77">
        <v>6</v>
      </c>
      <c r="K463" s="77">
        <v>6.5</v>
      </c>
      <c r="L463" s="77">
        <v>5.5</v>
      </c>
      <c r="M463" s="77">
        <v>7000</v>
      </c>
      <c r="N463" s="80">
        <f>IF('NORMAL OPTION CALLS'!E463="BUY",('NORMAL OPTION CALLS'!L463-'NORMAL OPTION CALLS'!G463)*('NORMAL OPTION CALLS'!M463),('NORMAL OPTION CALLS'!G463-'NORMAL OPTION CALLS'!L463)*('NORMAL OPTION CALLS'!M463))</f>
        <v>3500</v>
      </c>
      <c r="O463" s="81">
        <f>'NORMAL OPTION CALLS'!N463/('NORMAL OPTION CALLS'!M463)/'NORMAL OPTION CALLS'!G463%</f>
        <v>10</v>
      </c>
    </row>
    <row r="464" spans="1:15">
      <c r="A464" s="77">
        <v>17</v>
      </c>
      <c r="B464" s="78">
        <v>43269</v>
      </c>
      <c r="C464" s="79">
        <v>2850</v>
      </c>
      <c r="D464" s="77" t="s">
        <v>21</v>
      </c>
      <c r="E464" s="77" t="s">
        <v>22</v>
      </c>
      <c r="F464" s="77" t="s">
        <v>265</v>
      </c>
      <c r="G464" s="77">
        <v>48</v>
      </c>
      <c r="H464" s="77">
        <v>22</v>
      </c>
      <c r="I464" s="77">
        <v>63</v>
      </c>
      <c r="J464" s="77">
        <v>78</v>
      </c>
      <c r="K464" s="77">
        <v>93</v>
      </c>
      <c r="L464" s="77">
        <v>22</v>
      </c>
      <c r="M464" s="77">
        <v>250</v>
      </c>
      <c r="N464" s="80">
        <f>IF('NORMAL OPTION CALLS'!E464="BUY",('NORMAL OPTION CALLS'!L464-'NORMAL OPTION CALLS'!G464)*('NORMAL OPTION CALLS'!M464),('NORMAL OPTION CALLS'!G464-'NORMAL OPTION CALLS'!L464)*('NORMAL OPTION CALLS'!M464))</f>
        <v>-6500</v>
      </c>
      <c r="O464" s="81">
        <f>'NORMAL OPTION CALLS'!N464/('NORMAL OPTION CALLS'!M464)/'NORMAL OPTION CALLS'!G464%</f>
        <v>-54.166666666666671</v>
      </c>
    </row>
    <row r="465" spans="1:15">
      <c r="A465" s="77">
        <v>18</v>
      </c>
      <c r="B465" s="78">
        <v>43269</v>
      </c>
      <c r="C465" s="79">
        <v>800</v>
      </c>
      <c r="D465" s="77" t="s">
        <v>21</v>
      </c>
      <c r="E465" s="77" t="s">
        <v>22</v>
      </c>
      <c r="F465" s="77" t="s">
        <v>211</v>
      </c>
      <c r="G465" s="77">
        <v>17</v>
      </c>
      <c r="H465" s="77">
        <v>10</v>
      </c>
      <c r="I465" s="77">
        <v>20.5</v>
      </c>
      <c r="J465" s="77">
        <v>24</v>
      </c>
      <c r="K465" s="77">
        <v>27.5</v>
      </c>
      <c r="L465" s="77">
        <v>24</v>
      </c>
      <c r="M465" s="77">
        <v>1100</v>
      </c>
      <c r="N465" s="80">
        <f>IF('NORMAL OPTION CALLS'!E465="BUY",('NORMAL OPTION CALLS'!L465-'NORMAL OPTION CALLS'!G465)*('NORMAL OPTION CALLS'!M465),('NORMAL OPTION CALLS'!G465-'NORMAL OPTION CALLS'!L465)*('NORMAL OPTION CALLS'!M465))</f>
        <v>7700</v>
      </c>
      <c r="O465" s="81">
        <f>'NORMAL OPTION CALLS'!N465/('NORMAL OPTION CALLS'!M465)/'NORMAL OPTION CALLS'!G465%</f>
        <v>41.17647058823529</v>
      </c>
    </row>
    <row r="466" spans="1:15">
      <c r="A466" s="77">
        <v>19</v>
      </c>
      <c r="B466" s="78">
        <v>43266</v>
      </c>
      <c r="C466" s="79">
        <v>580</v>
      </c>
      <c r="D466" s="77" t="s">
        <v>21</v>
      </c>
      <c r="E466" s="77" t="s">
        <v>22</v>
      </c>
      <c r="F466" s="77" t="s">
        <v>236</v>
      </c>
      <c r="G466" s="77">
        <v>12</v>
      </c>
      <c r="H466" s="77">
        <v>6</v>
      </c>
      <c r="I466" s="77">
        <v>16</v>
      </c>
      <c r="J466" s="77">
        <v>20</v>
      </c>
      <c r="K466" s="77">
        <v>24</v>
      </c>
      <c r="L466" s="77">
        <v>6</v>
      </c>
      <c r="M466" s="77">
        <v>1100</v>
      </c>
      <c r="N466" s="80">
        <f>IF('NORMAL OPTION CALLS'!E466="BUY",('NORMAL OPTION CALLS'!L466-'NORMAL OPTION CALLS'!G466)*('NORMAL OPTION CALLS'!M466),('NORMAL OPTION CALLS'!G466-'NORMAL OPTION CALLS'!L466)*('NORMAL OPTION CALLS'!M466))</f>
        <v>-6600</v>
      </c>
      <c r="O466" s="81">
        <f>'NORMAL OPTION CALLS'!N466/('NORMAL OPTION CALLS'!M466)/'NORMAL OPTION CALLS'!G466%</f>
        <v>-50</v>
      </c>
    </row>
    <row r="467" spans="1:15">
      <c r="A467" s="77">
        <v>20</v>
      </c>
      <c r="B467" s="78">
        <v>43266</v>
      </c>
      <c r="C467" s="79">
        <v>1020</v>
      </c>
      <c r="D467" s="77" t="s">
        <v>21</v>
      </c>
      <c r="E467" s="77" t="s">
        <v>22</v>
      </c>
      <c r="F467" s="77" t="s">
        <v>225</v>
      </c>
      <c r="G467" s="77">
        <v>16</v>
      </c>
      <c r="H467" s="77">
        <v>9</v>
      </c>
      <c r="I467" s="77">
        <v>20</v>
      </c>
      <c r="J467" s="77">
        <v>24</v>
      </c>
      <c r="K467" s="77">
        <v>28</v>
      </c>
      <c r="L467" s="77">
        <v>9</v>
      </c>
      <c r="M467" s="77">
        <v>1000</v>
      </c>
      <c r="N467" s="80">
        <f>IF('NORMAL OPTION CALLS'!E467="BUY",('NORMAL OPTION CALLS'!L467-'NORMAL OPTION CALLS'!G467)*('NORMAL OPTION CALLS'!M467),('NORMAL OPTION CALLS'!G467-'NORMAL OPTION CALLS'!L467)*('NORMAL OPTION CALLS'!M467))</f>
        <v>-7000</v>
      </c>
      <c r="O467" s="81">
        <f>'NORMAL OPTION CALLS'!N467/('NORMAL OPTION CALLS'!M467)/'NORMAL OPTION CALLS'!G467%</f>
        <v>-43.75</v>
      </c>
    </row>
    <row r="468" spans="1:15">
      <c r="A468" s="77">
        <v>21</v>
      </c>
      <c r="B468" s="78">
        <v>43266</v>
      </c>
      <c r="C468" s="79">
        <v>1500</v>
      </c>
      <c r="D468" s="77" t="s">
        <v>21</v>
      </c>
      <c r="E468" s="77" t="s">
        <v>22</v>
      </c>
      <c r="F468" s="77" t="s">
        <v>303</v>
      </c>
      <c r="G468" s="77">
        <v>38</v>
      </c>
      <c r="H468" s="77">
        <v>25</v>
      </c>
      <c r="I468" s="77">
        <v>46</v>
      </c>
      <c r="J468" s="77">
        <v>54</v>
      </c>
      <c r="K468" s="77">
        <v>62</v>
      </c>
      <c r="L468" s="77">
        <v>46</v>
      </c>
      <c r="M468" s="77">
        <v>500</v>
      </c>
      <c r="N468" s="80">
        <f>IF('NORMAL OPTION CALLS'!E468="BUY",('NORMAL OPTION CALLS'!L468-'NORMAL OPTION CALLS'!G468)*('NORMAL OPTION CALLS'!M468),('NORMAL OPTION CALLS'!G468-'NORMAL OPTION CALLS'!L468)*('NORMAL OPTION CALLS'!M468))</f>
        <v>4000</v>
      </c>
      <c r="O468" s="81">
        <f>'NORMAL OPTION CALLS'!N468/('NORMAL OPTION CALLS'!M468)/'NORMAL OPTION CALLS'!G468%</f>
        <v>21.05263157894737</v>
      </c>
    </row>
    <row r="469" spans="1:15">
      <c r="A469" s="77">
        <v>22</v>
      </c>
      <c r="B469" s="78">
        <v>43265</v>
      </c>
      <c r="C469" s="79">
        <v>580</v>
      </c>
      <c r="D469" s="77" t="s">
        <v>21</v>
      </c>
      <c r="E469" s="77" t="s">
        <v>22</v>
      </c>
      <c r="F469" s="77" t="s">
        <v>302</v>
      </c>
      <c r="G469" s="77">
        <v>20</v>
      </c>
      <c r="H469" s="77">
        <v>11</v>
      </c>
      <c r="I469" s="77">
        <v>25</v>
      </c>
      <c r="J469" s="77">
        <v>30</v>
      </c>
      <c r="K469" s="77">
        <v>35</v>
      </c>
      <c r="L469" s="77">
        <v>25</v>
      </c>
      <c r="M469" s="77">
        <v>900</v>
      </c>
      <c r="N469" s="80">
        <f>IF('NORMAL OPTION CALLS'!E469="BUY",('NORMAL OPTION CALLS'!L469-'NORMAL OPTION CALLS'!G469)*('NORMAL OPTION CALLS'!M469),('NORMAL OPTION CALLS'!G469-'NORMAL OPTION CALLS'!L469)*('NORMAL OPTION CALLS'!M469))</f>
        <v>4500</v>
      </c>
      <c r="O469" s="81">
        <f>'NORMAL OPTION CALLS'!N469/('NORMAL OPTION CALLS'!M469)/'NORMAL OPTION CALLS'!G469%</f>
        <v>25</v>
      </c>
    </row>
    <row r="470" spans="1:15">
      <c r="A470" s="77">
        <v>23</v>
      </c>
      <c r="B470" s="78">
        <v>43265</v>
      </c>
      <c r="C470" s="79">
        <v>610</v>
      </c>
      <c r="D470" s="77" t="s">
        <v>21</v>
      </c>
      <c r="E470" s="77" t="s">
        <v>22</v>
      </c>
      <c r="F470" s="77" t="s">
        <v>175</v>
      </c>
      <c r="G470" s="77">
        <v>14.5</v>
      </c>
      <c r="H470" s="77">
        <v>6</v>
      </c>
      <c r="I470" s="77">
        <v>20</v>
      </c>
      <c r="J470" s="77">
        <v>25</v>
      </c>
      <c r="K470" s="77">
        <v>30</v>
      </c>
      <c r="L470" s="77">
        <v>20</v>
      </c>
      <c r="M470" s="77">
        <v>800</v>
      </c>
      <c r="N470" s="80">
        <f>IF('NORMAL OPTION CALLS'!E470="BUY",('NORMAL OPTION CALLS'!L470-'NORMAL OPTION CALLS'!G470)*('NORMAL OPTION CALLS'!M470),('NORMAL OPTION CALLS'!G470-'NORMAL OPTION CALLS'!L470)*('NORMAL OPTION CALLS'!M470))</f>
        <v>4400</v>
      </c>
      <c r="O470" s="81">
        <f>'NORMAL OPTION CALLS'!N470/('NORMAL OPTION CALLS'!M470)/'NORMAL OPTION CALLS'!G470%</f>
        <v>37.931034482758626</v>
      </c>
    </row>
    <row r="471" spans="1:15">
      <c r="A471" s="77">
        <v>24</v>
      </c>
      <c r="B471" s="78">
        <v>43265</v>
      </c>
      <c r="C471" s="79">
        <v>270</v>
      </c>
      <c r="D471" s="77" t="s">
        <v>21</v>
      </c>
      <c r="E471" s="77" t="s">
        <v>22</v>
      </c>
      <c r="F471" s="77" t="s">
        <v>195</v>
      </c>
      <c r="G471" s="77">
        <v>7</v>
      </c>
      <c r="H471" s="77">
        <v>3</v>
      </c>
      <c r="I471" s="77">
        <v>9</v>
      </c>
      <c r="J471" s="77">
        <v>11</v>
      </c>
      <c r="K471" s="77">
        <v>13</v>
      </c>
      <c r="L471" s="77">
        <v>9</v>
      </c>
      <c r="M471" s="77">
        <v>2250</v>
      </c>
      <c r="N471" s="80">
        <f>IF('NORMAL OPTION CALLS'!E471="BUY",('NORMAL OPTION CALLS'!L471-'NORMAL OPTION CALLS'!G471)*('NORMAL OPTION CALLS'!M471),('NORMAL OPTION CALLS'!G471-'NORMAL OPTION CALLS'!L471)*('NORMAL OPTION CALLS'!M471))</f>
        <v>4500</v>
      </c>
      <c r="O471" s="81">
        <f>'NORMAL OPTION CALLS'!N471/('NORMAL OPTION CALLS'!M471)/'NORMAL OPTION CALLS'!G471%</f>
        <v>28.571428571428569</v>
      </c>
    </row>
    <row r="472" spans="1:15">
      <c r="A472" s="77">
        <v>25</v>
      </c>
      <c r="B472" s="78">
        <v>43264</v>
      </c>
      <c r="C472" s="79">
        <v>245</v>
      </c>
      <c r="D472" s="77" t="s">
        <v>21</v>
      </c>
      <c r="E472" s="77" t="s">
        <v>22</v>
      </c>
      <c r="F472" s="77" t="s">
        <v>24</v>
      </c>
      <c r="G472" s="77">
        <v>7</v>
      </c>
      <c r="H472" s="77">
        <v>5</v>
      </c>
      <c r="I472" s="77">
        <v>8</v>
      </c>
      <c r="J472" s="77">
        <v>9</v>
      </c>
      <c r="K472" s="77">
        <v>10</v>
      </c>
      <c r="L472" s="77">
        <v>8</v>
      </c>
      <c r="M472" s="77">
        <v>3500</v>
      </c>
      <c r="N472" s="80">
        <f>IF('NORMAL OPTION CALLS'!E472="BUY",('NORMAL OPTION CALLS'!L472-'NORMAL OPTION CALLS'!G472)*('NORMAL OPTION CALLS'!M472),('NORMAL OPTION CALLS'!G472-'NORMAL OPTION CALLS'!L472)*('NORMAL OPTION CALLS'!M472))</f>
        <v>3500</v>
      </c>
      <c r="O472" s="81">
        <f>'NORMAL OPTION CALLS'!N472/('NORMAL OPTION CALLS'!M472)/'NORMAL OPTION CALLS'!G472%</f>
        <v>14.285714285714285</v>
      </c>
    </row>
    <row r="473" spans="1:15">
      <c r="A473" s="77">
        <v>26</v>
      </c>
      <c r="B473" s="78">
        <v>43264</v>
      </c>
      <c r="C473" s="79">
        <v>120</v>
      </c>
      <c r="D473" s="77" t="s">
        <v>21</v>
      </c>
      <c r="E473" s="77" t="s">
        <v>22</v>
      </c>
      <c r="F473" s="77" t="s">
        <v>64</v>
      </c>
      <c r="G473" s="77">
        <v>3</v>
      </c>
      <c r="H473" s="77">
        <v>1.8</v>
      </c>
      <c r="I473" s="77">
        <v>3.6</v>
      </c>
      <c r="J473" s="77">
        <v>4.2</v>
      </c>
      <c r="K473" s="77">
        <v>4.8</v>
      </c>
      <c r="L473" s="77">
        <v>1.8</v>
      </c>
      <c r="M473" s="77">
        <v>6000</v>
      </c>
      <c r="N473" s="80">
        <f>IF('NORMAL OPTION CALLS'!E473="BUY",('NORMAL OPTION CALLS'!L473-'NORMAL OPTION CALLS'!G473)*('NORMAL OPTION CALLS'!M473),('NORMAL OPTION CALLS'!G473-'NORMAL OPTION CALLS'!L473)*('NORMAL OPTION CALLS'!M473))</f>
        <v>-7200</v>
      </c>
      <c r="O473" s="81">
        <f>'NORMAL OPTION CALLS'!N473/('NORMAL OPTION CALLS'!M473)/'NORMAL OPTION CALLS'!G473%</f>
        <v>-40</v>
      </c>
    </row>
    <row r="474" spans="1:15">
      <c r="A474" s="77">
        <v>27</v>
      </c>
      <c r="B474" s="78">
        <v>43263</v>
      </c>
      <c r="C474" s="79">
        <v>600</v>
      </c>
      <c r="D474" s="77" t="s">
        <v>21</v>
      </c>
      <c r="E474" s="77" t="s">
        <v>22</v>
      </c>
      <c r="F474" s="77" t="s">
        <v>212</v>
      </c>
      <c r="G474" s="77">
        <v>15</v>
      </c>
      <c r="H474" s="77">
        <v>8</v>
      </c>
      <c r="I474" s="77">
        <v>19</v>
      </c>
      <c r="J474" s="77">
        <v>23</v>
      </c>
      <c r="K474" s="77">
        <v>27</v>
      </c>
      <c r="L474" s="77">
        <v>19</v>
      </c>
      <c r="M474" s="77">
        <v>1500</v>
      </c>
      <c r="N474" s="80">
        <f>IF('NORMAL OPTION CALLS'!E474="BUY",('NORMAL OPTION CALLS'!L474-'NORMAL OPTION CALLS'!G474)*('NORMAL OPTION CALLS'!M474),('NORMAL OPTION CALLS'!G474-'NORMAL OPTION CALLS'!L474)*('NORMAL OPTION CALLS'!M474))</f>
        <v>6000</v>
      </c>
      <c r="O474" s="81">
        <f>'NORMAL OPTION CALLS'!N474/('NORMAL OPTION CALLS'!M474)/'NORMAL OPTION CALLS'!G474%</f>
        <v>26.666666666666668</v>
      </c>
    </row>
    <row r="475" spans="1:15">
      <c r="A475" s="77">
        <v>28</v>
      </c>
      <c r="B475" s="78">
        <v>43263</v>
      </c>
      <c r="C475" s="79">
        <v>250</v>
      </c>
      <c r="D475" s="77" t="s">
        <v>21</v>
      </c>
      <c r="E475" s="77" t="s">
        <v>22</v>
      </c>
      <c r="F475" s="77" t="s">
        <v>301</v>
      </c>
      <c r="G475" s="77">
        <v>8.5</v>
      </c>
      <c r="H475" s="77">
        <v>6</v>
      </c>
      <c r="I475" s="77">
        <v>10</v>
      </c>
      <c r="J475" s="77">
        <v>11.5</v>
      </c>
      <c r="K475" s="77">
        <v>13</v>
      </c>
      <c r="L475" s="77">
        <v>6</v>
      </c>
      <c r="M475" s="77">
        <v>2250</v>
      </c>
      <c r="N475" s="80">
        <f>IF('NORMAL OPTION CALLS'!E475="BUY",('NORMAL OPTION CALLS'!L475-'NORMAL OPTION CALLS'!G475)*('NORMAL OPTION CALLS'!M475),('NORMAL OPTION CALLS'!G475-'NORMAL OPTION CALLS'!L475)*('NORMAL OPTION CALLS'!M475))</f>
        <v>-5625</v>
      </c>
      <c r="O475" s="81">
        <f>'NORMAL OPTION CALLS'!N475/('NORMAL OPTION CALLS'!M475)/'NORMAL OPTION CALLS'!G475%</f>
        <v>-29.411764705882351</v>
      </c>
    </row>
    <row r="476" spans="1:15">
      <c r="A476" s="77">
        <v>29</v>
      </c>
      <c r="B476" s="78">
        <v>43263</v>
      </c>
      <c r="C476" s="79">
        <v>860</v>
      </c>
      <c r="D476" s="77" t="s">
        <v>21</v>
      </c>
      <c r="E476" s="77" t="s">
        <v>22</v>
      </c>
      <c r="F476" s="77" t="s">
        <v>262</v>
      </c>
      <c r="G476" s="77">
        <v>21</v>
      </c>
      <c r="H476" s="77">
        <v>11</v>
      </c>
      <c r="I476" s="77">
        <v>27</v>
      </c>
      <c r="J476" s="77">
        <v>33</v>
      </c>
      <c r="K476" s="77">
        <v>39</v>
      </c>
      <c r="L476" s="77">
        <v>26.4</v>
      </c>
      <c r="M476" s="77">
        <v>600</v>
      </c>
      <c r="N476" s="80">
        <f>IF('NORMAL OPTION CALLS'!E476="BUY",('NORMAL OPTION CALLS'!L476-'NORMAL OPTION CALLS'!G476)*('NORMAL OPTION CALLS'!M476),('NORMAL OPTION CALLS'!G476-'NORMAL OPTION CALLS'!L476)*('NORMAL OPTION CALLS'!M476))</f>
        <v>3239.9999999999991</v>
      </c>
      <c r="O476" s="81">
        <f>'NORMAL OPTION CALLS'!N476/('NORMAL OPTION CALLS'!M476)/'NORMAL OPTION CALLS'!G476%</f>
        <v>25.714285714285708</v>
      </c>
    </row>
    <row r="477" spans="1:15">
      <c r="A477" s="77">
        <v>30</v>
      </c>
      <c r="B477" s="78">
        <v>43262</v>
      </c>
      <c r="C477" s="79">
        <v>150</v>
      </c>
      <c r="D477" s="77" t="s">
        <v>21</v>
      </c>
      <c r="E477" s="77" t="s">
        <v>22</v>
      </c>
      <c r="F477" s="77" t="s">
        <v>270</v>
      </c>
      <c r="G477" s="77">
        <v>20</v>
      </c>
      <c r="H477" s="77">
        <v>15.5</v>
      </c>
      <c r="I477" s="77">
        <v>22.5</v>
      </c>
      <c r="J477" s="77">
        <v>25</v>
      </c>
      <c r="K477" s="77">
        <v>27.5</v>
      </c>
      <c r="L477" s="77">
        <v>15.5</v>
      </c>
      <c r="M477" s="77">
        <v>1500</v>
      </c>
      <c r="N477" s="80">
        <f>IF('NORMAL OPTION CALLS'!E477="BUY",('NORMAL OPTION CALLS'!L477-'NORMAL OPTION CALLS'!G477)*('NORMAL OPTION CALLS'!M477),('NORMAL OPTION CALLS'!G477-'NORMAL OPTION CALLS'!L477)*('NORMAL OPTION CALLS'!M477))</f>
        <v>-6750</v>
      </c>
      <c r="O477" s="81">
        <f>'NORMAL OPTION CALLS'!N477/('NORMAL OPTION CALLS'!M477)/'NORMAL OPTION CALLS'!G477%</f>
        <v>-22.5</v>
      </c>
    </row>
    <row r="478" spans="1:15">
      <c r="A478" s="77">
        <v>31</v>
      </c>
      <c r="B478" s="78">
        <v>43259</v>
      </c>
      <c r="C478" s="79">
        <v>310</v>
      </c>
      <c r="D478" s="77" t="s">
        <v>21</v>
      </c>
      <c r="E478" s="77" t="s">
        <v>22</v>
      </c>
      <c r="F478" s="77" t="s">
        <v>75</v>
      </c>
      <c r="G478" s="77">
        <v>12</v>
      </c>
      <c r="H478" s="77">
        <v>7</v>
      </c>
      <c r="I478" s="77">
        <v>14.5</v>
      </c>
      <c r="J478" s="77">
        <v>17</v>
      </c>
      <c r="K478" s="77">
        <v>19.5</v>
      </c>
      <c r="L478" s="77">
        <v>7</v>
      </c>
      <c r="M478" s="77">
        <v>1500</v>
      </c>
      <c r="N478" s="80">
        <f>IF('NORMAL OPTION CALLS'!E478="BUY",('NORMAL OPTION CALLS'!L478-'NORMAL OPTION CALLS'!G478)*('NORMAL OPTION CALLS'!M478),('NORMAL OPTION CALLS'!G478-'NORMAL OPTION CALLS'!L478)*('NORMAL OPTION CALLS'!M478))</f>
        <v>-7500</v>
      </c>
      <c r="O478" s="81">
        <f>'NORMAL OPTION CALLS'!N478/('NORMAL OPTION CALLS'!M478)/'NORMAL OPTION CALLS'!G478%</f>
        <v>-41.666666666666671</v>
      </c>
    </row>
    <row r="479" spans="1:15">
      <c r="A479" s="77">
        <v>32</v>
      </c>
      <c r="B479" s="78">
        <v>43259</v>
      </c>
      <c r="C479" s="79">
        <v>280</v>
      </c>
      <c r="D479" s="77" t="s">
        <v>21</v>
      </c>
      <c r="E479" s="77" t="s">
        <v>22</v>
      </c>
      <c r="F479" s="77" t="s">
        <v>82</v>
      </c>
      <c r="G479" s="77">
        <v>12</v>
      </c>
      <c r="H479" s="77">
        <v>7.5</v>
      </c>
      <c r="I479" s="77">
        <v>14.5</v>
      </c>
      <c r="J479" s="77">
        <v>17</v>
      </c>
      <c r="K479" s="77">
        <v>19.5</v>
      </c>
      <c r="L479" s="77">
        <v>7.5</v>
      </c>
      <c r="M479" s="77">
        <v>1600</v>
      </c>
      <c r="N479" s="80">
        <f>IF('NORMAL OPTION CALLS'!E479="BUY",('NORMAL OPTION CALLS'!L479-'NORMAL OPTION CALLS'!G479)*('NORMAL OPTION CALLS'!M479),('NORMAL OPTION CALLS'!G479-'NORMAL OPTION CALLS'!L479)*('NORMAL OPTION CALLS'!M479))</f>
        <v>-7200</v>
      </c>
      <c r="O479" s="81">
        <f>'NORMAL OPTION CALLS'!N479/('NORMAL OPTION CALLS'!M479)/'NORMAL OPTION CALLS'!G479%</f>
        <v>-37.5</v>
      </c>
    </row>
    <row r="480" spans="1:15">
      <c r="A480" s="77">
        <v>33</v>
      </c>
      <c r="B480" s="78">
        <v>43259</v>
      </c>
      <c r="C480" s="79">
        <v>570</v>
      </c>
      <c r="D480" s="77" t="s">
        <v>21</v>
      </c>
      <c r="E480" s="77" t="s">
        <v>22</v>
      </c>
      <c r="F480" s="77" t="s">
        <v>212</v>
      </c>
      <c r="G480" s="77">
        <v>15</v>
      </c>
      <c r="H480" s="77">
        <v>7</v>
      </c>
      <c r="I480" s="77">
        <v>20</v>
      </c>
      <c r="J480" s="77">
        <v>25</v>
      </c>
      <c r="K480" s="77">
        <v>30</v>
      </c>
      <c r="L480" s="77">
        <v>30</v>
      </c>
      <c r="M480" s="77">
        <v>800</v>
      </c>
      <c r="N480" s="80">
        <f>IF('NORMAL OPTION CALLS'!E480="BUY",('NORMAL OPTION CALLS'!L480-'NORMAL OPTION CALLS'!G480)*('NORMAL OPTION CALLS'!M480),('NORMAL OPTION CALLS'!G480-'NORMAL OPTION CALLS'!L480)*('NORMAL OPTION CALLS'!M480))</f>
        <v>12000</v>
      </c>
      <c r="O480" s="81">
        <f>'NORMAL OPTION CALLS'!N480/('NORMAL OPTION CALLS'!M480)/'NORMAL OPTION CALLS'!G480%</f>
        <v>100</v>
      </c>
    </row>
    <row r="481" spans="1:15">
      <c r="A481" s="77">
        <v>34</v>
      </c>
      <c r="B481" s="78">
        <v>43259</v>
      </c>
      <c r="C481" s="79">
        <v>700</v>
      </c>
      <c r="D481" s="77" t="s">
        <v>21</v>
      </c>
      <c r="E481" s="77" t="s">
        <v>22</v>
      </c>
      <c r="F481" s="77" t="s">
        <v>238</v>
      </c>
      <c r="G481" s="77">
        <v>26</v>
      </c>
      <c r="H481" s="77">
        <v>20</v>
      </c>
      <c r="I481" s="77">
        <v>30</v>
      </c>
      <c r="J481" s="77">
        <v>34</v>
      </c>
      <c r="K481" s="77">
        <v>38</v>
      </c>
      <c r="L481" s="77">
        <v>30</v>
      </c>
      <c r="M481" s="77">
        <v>900</v>
      </c>
      <c r="N481" s="80">
        <f>IF('NORMAL OPTION CALLS'!E481="BUY",('NORMAL OPTION CALLS'!L481-'NORMAL OPTION CALLS'!G481)*('NORMAL OPTION CALLS'!M481),('NORMAL OPTION CALLS'!G481-'NORMAL OPTION CALLS'!L481)*('NORMAL OPTION CALLS'!M481))</f>
        <v>3600</v>
      </c>
      <c r="O481" s="81">
        <f>'NORMAL OPTION CALLS'!N481/('NORMAL OPTION CALLS'!M481)/'NORMAL OPTION CALLS'!G481%</f>
        <v>15.384615384615383</v>
      </c>
    </row>
    <row r="482" spans="1:15">
      <c r="A482" s="77">
        <v>35</v>
      </c>
      <c r="B482" s="78">
        <v>43258</v>
      </c>
      <c r="C482" s="79">
        <v>940</v>
      </c>
      <c r="D482" s="77" t="s">
        <v>21</v>
      </c>
      <c r="E482" s="77" t="s">
        <v>22</v>
      </c>
      <c r="F482" s="77" t="s">
        <v>188</v>
      </c>
      <c r="G482" s="77">
        <v>25</v>
      </c>
      <c r="H482" s="77">
        <v>19</v>
      </c>
      <c r="I482" s="77">
        <v>29</v>
      </c>
      <c r="J482" s="77">
        <v>33</v>
      </c>
      <c r="K482" s="77">
        <v>37</v>
      </c>
      <c r="L482" s="77">
        <v>29</v>
      </c>
      <c r="M482" s="77">
        <v>1000</v>
      </c>
      <c r="N482" s="80">
        <f>IF('NORMAL OPTION CALLS'!E482="BUY",('NORMAL OPTION CALLS'!L482-'NORMAL OPTION CALLS'!G482)*('NORMAL OPTION CALLS'!M482),('NORMAL OPTION CALLS'!G482-'NORMAL OPTION CALLS'!L482)*('NORMAL OPTION CALLS'!M482))</f>
        <v>4000</v>
      </c>
      <c r="O482" s="81">
        <f>'NORMAL OPTION CALLS'!N482/('NORMAL OPTION CALLS'!M482)/'NORMAL OPTION CALLS'!G482%</f>
        <v>16</v>
      </c>
    </row>
    <row r="483" spans="1:15">
      <c r="A483" s="77">
        <v>36</v>
      </c>
      <c r="B483" s="78">
        <v>43257</v>
      </c>
      <c r="C483" s="79">
        <v>85</v>
      </c>
      <c r="D483" s="77" t="s">
        <v>21</v>
      </c>
      <c r="E483" s="77" t="s">
        <v>22</v>
      </c>
      <c r="F483" s="77" t="s">
        <v>116</v>
      </c>
      <c r="G483" s="77">
        <v>4.4000000000000004</v>
      </c>
      <c r="H483" s="77">
        <v>3</v>
      </c>
      <c r="I483" s="77">
        <v>5.2</v>
      </c>
      <c r="J483" s="77">
        <v>6</v>
      </c>
      <c r="K483" s="77">
        <v>6.8</v>
      </c>
      <c r="L483" s="77">
        <v>6</v>
      </c>
      <c r="M483" s="77">
        <v>3500</v>
      </c>
      <c r="N483" s="80">
        <f>IF('NORMAL OPTION CALLS'!E483="BUY",('NORMAL OPTION CALLS'!L483-'NORMAL OPTION CALLS'!G483)*('NORMAL OPTION CALLS'!M483),('NORMAL OPTION CALLS'!G483-'NORMAL OPTION CALLS'!L483)*('NORMAL OPTION CALLS'!M483))</f>
        <v>5599.9999999999991</v>
      </c>
      <c r="O483" s="81">
        <f>'NORMAL OPTION CALLS'!N483/('NORMAL OPTION CALLS'!M483)/'NORMAL OPTION CALLS'!G483%</f>
        <v>36.363636363636353</v>
      </c>
    </row>
    <row r="484" spans="1:15">
      <c r="A484" s="77">
        <v>37</v>
      </c>
      <c r="B484" s="78">
        <v>43257</v>
      </c>
      <c r="C484" s="79">
        <v>175</v>
      </c>
      <c r="D484" s="77" t="s">
        <v>21</v>
      </c>
      <c r="E484" s="77" t="s">
        <v>22</v>
      </c>
      <c r="F484" s="77" t="s">
        <v>56</v>
      </c>
      <c r="G484" s="77">
        <v>5</v>
      </c>
      <c r="H484" s="77">
        <v>2</v>
      </c>
      <c r="I484" s="77">
        <v>6.5</v>
      </c>
      <c r="J484" s="77">
        <v>8</v>
      </c>
      <c r="K484" s="77">
        <v>9.5</v>
      </c>
      <c r="L484" s="77">
        <v>5.95</v>
      </c>
      <c r="M484" s="77">
        <v>3000</v>
      </c>
      <c r="N484" s="80">
        <f>IF('NORMAL OPTION CALLS'!E484="BUY",('NORMAL OPTION CALLS'!L484-'NORMAL OPTION CALLS'!G484)*('NORMAL OPTION CALLS'!M484),('NORMAL OPTION CALLS'!G484-'NORMAL OPTION CALLS'!L484)*('NORMAL OPTION CALLS'!M484))</f>
        <v>2850.0000000000005</v>
      </c>
      <c r="O484" s="81">
        <f>'NORMAL OPTION CALLS'!N484/('NORMAL OPTION CALLS'!M484)/'NORMAL OPTION CALLS'!G484%</f>
        <v>19.000000000000004</v>
      </c>
    </row>
    <row r="485" spans="1:15">
      <c r="A485" s="77">
        <v>38</v>
      </c>
      <c r="B485" s="78">
        <v>43257</v>
      </c>
      <c r="C485" s="79">
        <v>145</v>
      </c>
      <c r="D485" s="77" t="s">
        <v>21</v>
      </c>
      <c r="E485" s="77" t="s">
        <v>22</v>
      </c>
      <c r="F485" s="77" t="s">
        <v>24</v>
      </c>
      <c r="G485" s="77">
        <v>8</v>
      </c>
      <c r="H485" s="77">
        <v>6</v>
      </c>
      <c r="I485" s="77">
        <v>9</v>
      </c>
      <c r="J485" s="77">
        <v>10</v>
      </c>
      <c r="K485" s="77">
        <v>11</v>
      </c>
      <c r="L485" s="77">
        <v>11</v>
      </c>
      <c r="M485" s="77">
        <v>3500</v>
      </c>
      <c r="N485" s="80">
        <f>IF('NORMAL OPTION CALLS'!E485="BUY",('NORMAL OPTION CALLS'!L485-'NORMAL OPTION CALLS'!G485)*('NORMAL OPTION CALLS'!M485),('NORMAL OPTION CALLS'!G485-'NORMAL OPTION CALLS'!L485)*('NORMAL OPTION CALLS'!M485))</f>
        <v>10500</v>
      </c>
      <c r="O485" s="81">
        <f>'NORMAL OPTION CALLS'!N485/('NORMAL OPTION CALLS'!M485)/'NORMAL OPTION CALLS'!G485%</f>
        <v>37.5</v>
      </c>
    </row>
    <row r="486" spans="1:15">
      <c r="A486" s="77">
        <v>39</v>
      </c>
      <c r="B486" s="78">
        <v>43256</v>
      </c>
      <c r="C486" s="79">
        <v>580</v>
      </c>
      <c r="D486" s="77" t="s">
        <v>21</v>
      </c>
      <c r="E486" s="77" t="s">
        <v>22</v>
      </c>
      <c r="F486" s="77" t="s">
        <v>99</v>
      </c>
      <c r="G486" s="77">
        <v>17</v>
      </c>
      <c r="H486" s="77">
        <v>10</v>
      </c>
      <c r="I486" s="77">
        <v>21</v>
      </c>
      <c r="J486" s="77">
        <v>25</v>
      </c>
      <c r="K486" s="77">
        <v>29</v>
      </c>
      <c r="L486" s="77">
        <v>25</v>
      </c>
      <c r="M486" s="77">
        <v>1061</v>
      </c>
      <c r="N486" s="80">
        <f>IF('NORMAL OPTION CALLS'!E486="BUY",('NORMAL OPTION CALLS'!L486-'NORMAL OPTION CALLS'!G486)*('NORMAL OPTION CALLS'!M486),('NORMAL OPTION CALLS'!G486-'NORMAL OPTION CALLS'!L486)*('NORMAL OPTION CALLS'!M486))</f>
        <v>8488</v>
      </c>
      <c r="O486" s="81">
        <f>'NORMAL OPTION CALLS'!N486/('NORMAL OPTION CALLS'!M486)/'NORMAL OPTION CALLS'!G486%</f>
        <v>47.058823529411761</v>
      </c>
    </row>
    <row r="487" spans="1:15">
      <c r="A487" s="77">
        <v>40</v>
      </c>
      <c r="B487" s="78">
        <v>43256</v>
      </c>
      <c r="C487" s="79">
        <v>110</v>
      </c>
      <c r="D487" s="77" t="s">
        <v>21</v>
      </c>
      <c r="E487" s="77" t="s">
        <v>22</v>
      </c>
      <c r="F487" s="77" t="s">
        <v>296</v>
      </c>
      <c r="G487" s="77">
        <v>4.4000000000000004</v>
      </c>
      <c r="H487" s="77">
        <v>3.4</v>
      </c>
      <c r="I487" s="77">
        <v>4.9000000000000004</v>
      </c>
      <c r="J487" s="77">
        <v>5.4</v>
      </c>
      <c r="K487" s="77">
        <v>5.9</v>
      </c>
      <c r="L487" s="77">
        <v>5.9</v>
      </c>
      <c r="M487" s="77">
        <v>8000</v>
      </c>
      <c r="N487" s="80">
        <f>IF('NORMAL OPTION CALLS'!E487="BUY",('NORMAL OPTION CALLS'!L487-'NORMAL OPTION CALLS'!G487)*('NORMAL OPTION CALLS'!M487),('NORMAL OPTION CALLS'!G487-'NORMAL OPTION CALLS'!L487)*('NORMAL OPTION CALLS'!M487))</f>
        <v>12000</v>
      </c>
      <c r="O487" s="81">
        <f>'NORMAL OPTION CALLS'!N487/('NORMAL OPTION CALLS'!M487)/'NORMAL OPTION CALLS'!G487%</f>
        <v>34.090909090909086</v>
      </c>
    </row>
    <row r="488" spans="1:15">
      <c r="A488" s="77">
        <v>41</v>
      </c>
      <c r="B488" s="78">
        <v>43256</v>
      </c>
      <c r="C488" s="79">
        <v>55</v>
      </c>
      <c r="D488" s="77" t="s">
        <v>21</v>
      </c>
      <c r="E488" s="77" t="s">
        <v>22</v>
      </c>
      <c r="F488" s="77" t="s">
        <v>46</v>
      </c>
      <c r="G488" s="77">
        <v>2.5</v>
      </c>
      <c r="H488" s="77">
        <v>1.5</v>
      </c>
      <c r="I488" s="77">
        <v>3</v>
      </c>
      <c r="J488" s="77">
        <v>3.5</v>
      </c>
      <c r="K488" s="77">
        <v>4</v>
      </c>
      <c r="L488" s="77">
        <v>3</v>
      </c>
      <c r="M488" s="77">
        <v>7000</v>
      </c>
      <c r="N488" s="80">
        <f>IF('NORMAL OPTION CALLS'!E488="BUY",('NORMAL OPTION CALLS'!L488-'NORMAL OPTION CALLS'!G488)*('NORMAL OPTION CALLS'!M488),('NORMAL OPTION CALLS'!G488-'NORMAL OPTION CALLS'!L488)*('NORMAL OPTION CALLS'!M488))</f>
        <v>3500</v>
      </c>
      <c r="O488" s="81">
        <f>'NORMAL OPTION CALLS'!N488/('NORMAL OPTION CALLS'!M488)/'NORMAL OPTION CALLS'!G488%</f>
        <v>20</v>
      </c>
    </row>
    <row r="489" spans="1:15">
      <c r="A489" s="77">
        <v>42</v>
      </c>
      <c r="B489" s="78">
        <v>43255</v>
      </c>
      <c r="C489" s="79">
        <v>240</v>
      </c>
      <c r="D489" s="77" t="s">
        <v>21</v>
      </c>
      <c r="E489" s="77" t="s">
        <v>22</v>
      </c>
      <c r="F489" s="77" t="s">
        <v>24</v>
      </c>
      <c r="G489" s="77">
        <v>9.5</v>
      </c>
      <c r="H489" s="77">
        <v>7.5</v>
      </c>
      <c r="I489" s="77">
        <v>10.5</v>
      </c>
      <c r="J489" s="77">
        <v>11.5</v>
      </c>
      <c r="K489" s="77">
        <v>12.5</v>
      </c>
      <c r="L489" s="77">
        <v>10.5</v>
      </c>
      <c r="M489" s="77">
        <v>3500</v>
      </c>
      <c r="N489" s="80">
        <f>IF('NORMAL OPTION CALLS'!E489="BUY",('NORMAL OPTION CALLS'!L489-'NORMAL OPTION CALLS'!G489)*('NORMAL OPTION CALLS'!M489),('NORMAL OPTION CALLS'!G489-'NORMAL OPTION CALLS'!L489)*('NORMAL OPTION CALLS'!M489))</f>
        <v>3500</v>
      </c>
      <c r="O489" s="81">
        <f>'NORMAL OPTION CALLS'!N489/('NORMAL OPTION CALLS'!M489)/'NORMAL OPTION CALLS'!G489%</f>
        <v>10.526315789473685</v>
      </c>
    </row>
    <row r="490" spans="1:15">
      <c r="A490" s="77">
        <v>43</v>
      </c>
      <c r="B490" s="78">
        <v>43255</v>
      </c>
      <c r="C490" s="79">
        <v>40</v>
      </c>
      <c r="D490" s="77" t="s">
        <v>47</v>
      </c>
      <c r="E490" s="77" t="s">
        <v>22</v>
      </c>
      <c r="F490" s="77" t="s">
        <v>279</v>
      </c>
      <c r="G490" s="77">
        <v>2.5</v>
      </c>
      <c r="H490" s="77">
        <v>1.5</v>
      </c>
      <c r="I490" s="77">
        <v>3</v>
      </c>
      <c r="J490" s="77">
        <v>3.5</v>
      </c>
      <c r="K490" s="77">
        <v>4</v>
      </c>
      <c r="L490" s="77">
        <v>1.5</v>
      </c>
      <c r="M490" s="77">
        <v>10000</v>
      </c>
      <c r="N490" s="80">
        <f>IF('NORMAL OPTION CALLS'!E490="BUY",('NORMAL OPTION CALLS'!L490-'NORMAL OPTION CALLS'!G490)*('NORMAL OPTION CALLS'!M490),('NORMAL OPTION CALLS'!G490-'NORMAL OPTION CALLS'!L490)*('NORMAL OPTION CALLS'!M490))</f>
        <v>-10000</v>
      </c>
      <c r="O490" s="81">
        <f>'NORMAL OPTION CALLS'!N490/('NORMAL OPTION CALLS'!M490)/'NORMAL OPTION CALLS'!G490%</f>
        <v>-40</v>
      </c>
    </row>
    <row r="491" spans="1:15">
      <c r="A491" s="77">
        <v>44</v>
      </c>
      <c r="B491" s="78">
        <v>43253</v>
      </c>
      <c r="C491" s="79">
        <v>150</v>
      </c>
      <c r="D491" s="77" t="s">
        <v>47</v>
      </c>
      <c r="E491" s="77" t="s">
        <v>22</v>
      </c>
      <c r="F491" s="77" t="s">
        <v>270</v>
      </c>
      <c r="G491" s="77">
        <v>31</v>
      </c>
      <c r="H491" s="77">
        <v>26.5</v>
      </c>
      <c r="I491" s="77">
        <v>33.5</v>
      </c>
      <c r="J491" s="77">
        <v>36</v>
      </c>
      <c r="K491" s="77">
        <v>38.5</v>
      </c>
      <c r="L491" s="77">
        <v>36</v>
      </c>
      <c r="M491" s="77">
        <v>1500</v>
      </c>
      <c r="N491" s="80">
        <f>IF('NORMAL OPTION CALLS'!E491="BUY",('NORMAL OPTION CALLS'!L491-'NORMAL OPTION CALLS'!G491)*('NORMAL OPTION CALLS'!M491),('NORMAL OPTION CALLS'!G491-'NORMAL OPTION CALLS'!L491)*('NORMAL OPTION CALLS'!M491))</f>
        <v>7500</v>
      </c>
      <c r="O491" s="81">
        <f>'NORMAL OPTION CALLS'!N491/('NORMAL OPTION CALLS'!M491)/'NORMAL OPTION CALLS'!G491%</f>
        <v>16.129032258064516</v>
      </c>
    </row>
    <row r="492" spans="1:15">
      <c r="A492" s="77">
        <v>45</v>
      </c>
      <c r="B492" s="78">
        <v>43252</v>
      </c>
      <c r="C492" s="79">
        <v>260</v>
      </c>
      <c r="D492" s="77" t="s">
        <v>21</v>
      </c>
      <c r="E492" s="77" t="s">
        <v>22</v>
      </c>
      <c r="F492" s="77" t="s">
        <v>74</v>
      </c>
      <c r="G492" s="77">
        <v>10.5</v>
      </c>
      <c r="H492" s="77">
        <v>6</v>
      </c>
      <c r="I492" s="77">
        <v>13</v>
      </c>
      <c r="J492" s="77">
        <v>15.5</v>
      </c>
      <c r="K492" s="77">
        <v>18</v>
      </c>
      <c r="L492" s="77">
        <v>6</v>
      </c>
      <c r="M492" s="77">
        <v>1750</v>
      </c>
      <c r="N492" s="80">
        <f>IF('NORMAL OPTION CALLS'!E492="BUY",('NORMAL OPTION CALLS'!L492-'NORMAL OPTION CALLS'!G492)*('NORMAL OPTION CALLS'!M492),('NORMAL OPTION CALLS'!G492-'NORMAL OPTION CALLS'!L492)*('NORMAL OPTION CALLS'!M492))</f>
        <v>-7875</v>
      </c>
      <c r="O492" s="81">
        <f>'NORMAL OPTION CALLS'!N492/('NORMAL OPTION CALLS'!M492)/'NORMAL OPTION CALLS'!G492%</f>
        <v>-42.857142857142861</v>
      </c>
    </row>
    <row r="493" spans="1:15" ht="16.5">
      <c r="A493" s="82" t="s">
        <v>95</v>
      </c>
      <c r="B493" s="83"/>
      <c r="C493" s="84"/>
      <c r="D493" s="85"/>
      <c r="E493" s="86"/>
      <c r="F493" s="86"/>
      <c r="G493" s="87"/>
      <c r="H493" s="88"/>
      <c r="I493" s="88"/>
      <c r="J493" s="88"/>
      <c r="K493" s="86"/>
      <c r="L493" s="89"/>
      <c r="M493" s="90"/>
      <c r="O493" s="90"/>
    </row>
    <row r="494" spans="1:15" ht="16.5">
      <c r="A494" s="82" t="s">
        <v>96</v>
      </c>
      <c r="B494" s="83"/>
      <c r="C494" s="84"/>
      <c r="D494" s="85"/>
      <c r="E494" s="86"/>
      <c r="F494" s="86"/>
      <c r="G494" s="87"/>
      <c r="H494" s="86"/>
      <c r="I494" s="86"/>
      <c r="J494" s="86"/>
      <c r="K494" s="86"/>
      <c r="L494" s="89"/>
      <c r="M494" s="90"/>
      <c r="N494" s="66"/>
    </row>
    <row r="495" spans="1:15" ht="16.5">
      <c r="A495" s="82" t="s">
        <v>96</v>
      </c>
      <c r="B495" s="83"/>
      <c r="C495" s="84"/>
      <c r="D495" s="85"/>
      <c r="E495" s="86"/>
      <c r="F495" s="86"/>
      <c r="G495" s="87"/>
      <c r="H495" s="86"/>
      <c r="I495" s="86"/>
      <c r="J495" s="86"/>
      <c r="K495" s="86"/>
      <c r="L495" s="89"/>
      <c r="M495" s="89"/>
    </row>
    <row r="496" spans="1:15" ht="17.25" thickBot="1">
      <c r="A496" s="91"/>
      <c r="B496" s="92"/>
      <c r="C496" s="92"/>
      <c r="D496" s="93"/>
      <c r="E496" s="93"/>
      <c r="F496" s="93"/>
      <c r="G496" s="94"/>
      <c r="H496" s="95"/>
      <c r="I496" s="96" t="s">
        <v>27</v>
      </c>
      <c r="J496" s="96"/>
      <c r="K496" s="97"/>
      <c r="L496" s="97"/>
    </row>
    <row r="497" spans="1:15" ht="16.5">
      <c r="A497" s="98"/>
      <c r="B497" s="92"/>
      <c r="C497" s="92"/>
      <c r="D497" s="154" t="s">
        <v>28</v>
      </c>
      <c r="E497" s="154"/>
      <c r="F497" s="99">
        <v>45</v>
      </c>
      <c r="G497" s="100">
        <f>'NORMAL OPTION CALLS'!G498+'NORMAL OPTION CALLS'!G499+'NORMAL OPTION CALLS'!G500+'NORMAL OPTION CALLS'!G501+'NORMAL OPTION CALLS'!G502+'NORMAL OPTION CALLS'!G503</f>
        <v>100</v>
      </c>
      <c r="H497" s="93">
        <v>45</v>
      </c>
      <c r="I497" s="101">
        <f>'NORMAL OPTION CALLS'!H498/'NORMAL OPTION CALLS'!H497%</f>
        <v>73.333333333333329</v>
      </c>
      <c r="J497" s="101"/>
      <c r="K497" s="101"/>
      <c r="L497" s="102"/>
      <c r="O497" s="93" t="s">
        <v>30</v>
      </c>
    </row>
    <row r="498" spans="1:15" ht="16.5">
      <c r="A498" s="98"/>
      <c r="B498" s="92"/>
      <c r="C498" s="92"/>
      <c r="D498" s="155" t="s">
        <v>29</v>
      </c>
      <c r="E498" s="155"/>
      <c r="F498" s="103">
        <v>33</v>
      </c>
      <c r="G498" s="104">
        <f>('NORMAL OPTION CALLS'!F498/'NORMAL OPTION CALLS'!F497)*100</f>
        <v>73.333333333333329</v>
      </c>
      <c r="H498" s="93">
        <v>33</v>
      </c>
      <c r="I498" s="97"/>
      <c r="J498" s="97"/>
      <c r="K498" s="93"/>
      <c r="L498" s="97"/>
      <c r="O498" s="93"/>
    </row>
    <row r="499" spans="1:15" ht="16.5">
      <c r="A499" s="105"/>
      <c r="B499" s="92"/>
      <c r="C499" s="92"/>
      <c r="D499" s="155" t="s">
        <v>31</v>
      </c>
      <c r="E499" s="155"/>
      <c r="F499" s="103">
        <v>0</v>
      </c>
      <c r="G499" s="104">
        <f>('NORMAL OPTION CALLS'!F499/'NORMAL OPTION CALLS'!F497)*100</f>
        <v>0</v>
      </c>
      <c r="H499" s="106"/>
      <c r="I499" s="93"/>
      <c r="J499" s="93"/>
      <c r="K499" s="93"/>
      <c r="L499" s="97"/>
    </row>
    <row r="500" spans="1:15" ht="16.5">
      <c r="A500" s="105"/>
      <c r="B500" s="92"/>
      <c r="C500" s="92"/>
      <c r="D500" s="155" t="s">
        <v>32</v>
      </c>
      <c r="E500" s="155"/>
      <c r="F500" s="103">
        <v>0</v>
      </c>
      <c r="G500" s="104">
        <f>('NORMAL OPTION CALLS'!F500/'NORMAL OPTION CALLS'!F497)*100</f>
        <v>0</v>
      </c>
      <c r="H500" s="106"/>
      <c r="I500" s="93"/>
      <c r="J500" s="93"/>
      <c r="K500" s="93"/>
      <c r="L500" s="97"/>
    </row>
    <row r="501" spans="1:15" ht="16.5">
      <c r="A501" s="105"/>
      <c r="B501" s="92"/>
      <c r="C501" s="92"/>
      <c r="D501" s="155" t="s">
        <v>33</v>
      </c>
      <c r="E501" s="155"/>
      <c r="F501" s="103">
        <v>12</v>
      </c>
      <c r="G501" s="104">
        <f>('NORMAL OPTION CALLS'!F501/'NORMAL OPTION CALLS'!F497)*100</f>
        <v>26.666666666666668</v>
      </c>
      <c r="H501" s="106"/>
      <c r="I501" s="93" t="s">
        <v>34</v>
      </c>
      <c r="J501" s="93"/>
      <c r="K501" s="97"/>
      <c r="L501" s="97"/>
      <c r="N501" s="98"/>
    </row>
    <row r="502" spans="1:15" ht="16.5">
      <c r="A502" s="105"/>
      <c r="B502" s="92"/>
      <c r="C502" s="92"/>
      <c r="D502" s="155" t="s">
        <v>35</v>
      </c>
      <c r="E502" s="155"/>
      <c r="F502" s="103">
        <v>0</v>
      </c>
      <c r="G502" s="104">
        <f>('NORMAL OPTION CALLS'!F502/'NORMAL OPTION CALLS'!F497)*100</f>
        <v>0</v>
      </c>
      <c r="H502" s="106"/>
      <c r="I502" s="93"/>
      <c r="J502" s="93"/>
      <c r="K502" s="97"/>
      <c r="L502" s="97"/>
    </row>
    <row r="503" spans="1:15" ht="17.25" thickBot="1">
      <c r="A503" s="105"/>
      <c r="B503" s="92"/>
      <c r="C503" s="92"/>
      <c r="D503" s="156" t="s">
        <v>36</v>
      </c>
      <c r="E503" s="156"/>
      <c r="F503" s="107"/>
      <c r="G503" s="108">
        <f>('NORMAL OPTION CALLS'!F503/'NORMAL OPTION CALLS'!F497)*100</f>
        <v>0</v>
      </c>
      <c r="H503" s="106"/>
      <c r="I503" s="93"/>
      <c r="J503" s="93"/>
      <c r="K503" s="102"/>
      <c r="L503" s="102"/>
    </row>
    <row r="504" spans="1:15" ht="16.5">
      <c r="A504" s="109" t="s">
        <v>37</v>
      </c>
      <c r="B504" s="92"/>
      <c r="C504" s="92"/>
      <c r="D504" s="98"/>
      <c r="E504" s="98"/>
      <c r="F504" s="93"/>
      <c r="G504" s="93"/>
      <c r="H504" s="110"/>
      <c r="I504" s="111"/>
      <c r="J504" s="111"/>
      <c r="K504" s="111"/>
      <c r="L504" s="93"/>
      <c r="O504" s="115"/>
    </row>
    <row r="505" spans="1:15" ht="16.5">
      <c r="A505" s="112" t="s">
        <v>38</v>
      </c>
      <c r="B505" s="92"/>
      <c r="C505" s="92"/>
      <c r="D505" s="113"/>
      <c r="E505" s="114"/>
      <c r="F505" s="98"/>
      <c r="G505" s="111"/>
      <c r="H505" s="110"/>
      <c r="I505" s="111"/>
      <c r="J505" s="111"/>
      <c r="K505" s="111"/>
      <c r="L505" s="93"/>
      <c r="N505" s="115"/>
      <c r="O505" s="98"/>
    </row>
    <row r="506" spans="1:15" ht="16.5">
      <c r="A506" s="112" t="s">
        <v>39</v>
      </c>
      <c r="B506" s="92"/>
      <c r="C506" s="92"/>
      <c r="D506" s="98"/>
      <c r="E506" s="114"/>
      <c r="F506" s="98"/>
      <c r="G506" s="111"/>
      <c r="H506" s="110"/>
      <c r="I506" s="97"/>
      <c r="J506" s="97"/>
      <c r="K506" s="97"/>
      <c r="L506" s="93"/>
      <c r="N506" s="98"/>
    </row>
    <row r="507" spans="1:15" ht="16.5">
      <c r="A507" s="112" t="s">
        <v>40</v>
      </c>
      <c r="B507" s="113"/>
      <c r="C507" s="92"/>
      <c r="D507" s="98"/>
      <c r="E507" s="114"/>
      <c r="F507" s="98"/>
      <c r="G507" s="111"/>
      <c r="H507" s="95"/>
      <c r="I507" s="97"/>
      <c r="J507" s="97"/>
      <c r="K507" s="97"/>
      <c r="L507" s="93"/>
    </row>
    <row r="508" spans="1:15" ht="16.5">
      <c r="A508" s="112" t="s">
        <v>41</v>
      </c>
      <c r="B508" s="105"/>
      <c r="C508" s="113"/>
      <c r="D508" s="98"/>
      <c r="E508" s="116"/>
      <c r="F508" s="111"/>
      <c r="G508" s="111"/>
      <c r="H508" s="95"/>
      <c r="I508" s="97"/>
      <c r="J508" s="97"/>
      <c r="K508" s="97"/>
      <c r="L508" s="111"/>
    </row>
    <row r="510" spans="1:15">
      <c r="A510" s="157" t="s">
        <v>0</v>
      </c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</row>
    <row r="511" spans="1:15">
      <c r="A511" s="157"/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</row>
    <row r="512" spans="1:15">
      <c r="A512" s="157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</row>
    <row r="513" spans="1:15">
      <c r="A513" s="168" t="s">
        <v>1</v>
      </c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</row>
    <row r="514" spans="1:15">
      <c r="A514" s="168" t="s">
        <v>2</v>
      </c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</row>
    <row r="515" spans="1:15">
      <c r="A515" s="161" t="s">
        <v>3</v>
      </c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</row>
    <row r="516" spans="1:15" ht="16.5">
      <c r="A516" s="162" t="s">
        <v>290</v>
      </c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</row>
    <row r="517" spans="1:15" ht="16.5">
      <c r="A517" s="163" t="s">
        <v>5</v>
      </c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</row>
    <row r="518" spans="1:15">
      <c r="A518" s="164" t="s">
        <v>6</v>
      </c>
      <c r="B518" s="165" t="s">
        <v>7</v>
      </c>
      <c r="C518" s="166" t="s">
        <v>8</v>
      </c>
      <c r="D518" s="165" t="s">
        <v>9</v>
      </c>
      <c r="E518" s="164" t="s">
        <v>10</v>
      </c>
      <c r="F518" s="164" t="s">
        <v>11</v>
      </c>
      <c r="G518" s="166" t="s">
        <v>12</v>
      </c>
      <c r="H518" s="166" t="s">
        <v>13</v>
      </c>
      <c r="I518" s="166" t="s">
        <v>14</v>
      </c>
      <c r="J518" s="166" t="s">
        <v>15</v>
      </c>
      <c r="K518" s="166" t="s">
        <v>16</v>
      </c>
      <c r="L518" s="167" t="s">
        <v>17</v>
      </c>
      <c r="M518" s="165" t="s">
        <v>18</v>
      </c>
      <c r="N518" s="165" t="s">
        <v>19</v>
      </c>
      <c r="O518" s="165" t="s">
        <v>20</v>
      </c>
    </row>
    <row r="519" spans="1:15">
      <c r="A519" s="164"/>
      <c r="B519" s="165"/>
      <c r="C519" s="166"/>
      <c r="D519" s="165"/>
      <c r="E519" s="164"/>
      <c r="F519" s="164"/>
      <c r="G519" s="166"/>
      <c r="H519" s="166"/>
      <c r="I519" s="166"/>
      <c r="J519" s="166"/>
      <c r="K519" s="166"/>
      <c r="L519" s="167"/>
      <c r="M519" s="165"/>
      <c r="N519" s="165"/>
      <c r="O519" s="165"/>
    </row>
    <row r="520" spans="1:15">
      <c r="A520" s="77">
        <v>1</v>
      </c>
      <c r="B520" s="78">
        <v>43251</v>
      </c>
      <c r="C520" s="79">
        <v>270</v>
      </c>
      <c r="D520" s="77" t="s">
        <v>21</v>
      </c>
      <c r="E520" s="77" t="s">
        <v>22</v>
      </c>
      <c r="F520" s="77" t="s">
        <v>49</v>
      </c>
      <c r="G520" s="77">
        <v>9</v>
      </c>
      <c r="H520" s="77">
        <v>6</v>
      </c>
      <c r="I520" s="77">
        <v>10.5</v>
      </c>
      <c r="J520" s="77">
        <v>12</v>
      </c>
      <c r="K520" s="77">
        <v>13.5</v>
      </c>
      <c r="L520" s="77">
        <v>6</v>
      </c>
      <c r="M520" s="77">
        <v>3000</v>
      </c>
      <c r="N520" s="80">
        <f>IF('NORMAL OPTION CALLS'!E520="BUY",('NORMAL OPTION CALLS'!L520-'NORMAL OPTION CALLS'!G520)*('NORMAL OPTION CALLS'!M520),('NORMAL OPTION CALLS'!G520-'NORMAL OPTION CALLS'!L520)*('NORMAL OPTION CALLS'!M520))</f>
        <v>-9000</v>
      </c>
      <c r="O520" s="81">
        <f>'NORMAL OPTION CALLS'!N520/('NORMAL OPTION CALLS'!M520)/'NORMAL OPTION CALLS'!G520%</f>
        <v>-33.333333333333336</v>
      </c>
    </row>
    <row r="521" spans="1:15">
      <c r="A521" s="77">
        <v>2</v>
      </c>
      <c r="B521" s="78">
        <v>43251</v>
      </c>
      <c r="C521" s="79">
        <v>700</v>
      </c>
      <c r="D521" s="77" t="s">
        <v>21</v>
      </c>
      <c r="E521" s="77" t="s">
        <v>22</v>
      </c>
      <c r="F521" s="77" t="s">
        <v>152</v>
      </c>
      <c r="G521" s="77">
        <v>27</v>
      </c>
      <c r="H521" s="77">
        <v>21</v>
      </c>
      <c r="I521" s="77">
        <v>30</v>
      </c>
      <c r="J521" s="77">
        <v>33</v>
      </c>
      <c r="K521" s="77">
        <v>36</v>
      </c>
      <c r="L521" s="77">
        <v>30</v>
      </c>
      <c r="M521" s="77">
        <v>1200</v>
      </c>
      <c r="N521" s="80">
        <f>IF('NORMAL OPTION CALLS'!E521="BUY",('NORMAL OPTION CALLS'!L521-'NORMAL OPTION CALLS'!G521)*('NORMAL OPTION CALLS'!M521),('NORMAL OPTION CALLS'!G521-'NORMAL OPTION CALLS'!L521)*('NORMAL OPTION CALLS'!M521))</f>
        <v>3600</v>
      </c>
      <c r="O521" s="81">
        <f>'NORMAL OPTION CALLS'!N521/('NORMAL OPTION CALLS'!M521)/'NORMAL OPTION CALLS'!G521%</f>
        <v>11.111111111111111</v>
      </c>
    </row>
    <row r="522" spans="1:15">
      <c r="A522" s="77">
        <v>3</v>
      </c>
      <c r="B522" s="78">
        <v>43250</v>
      </c>
      <c r="C522" s="79">
        <v>330</v>
      </c>
      <c r="D522" s="77" t="s">
        <v>21</v>
      </c>
      <c r="E522" s="77" t="s">
        <v>22</v>
      </c>
      <c r="F522" s="77" t="s">
        <v>43</v>
      </c>
      <c r="G522" s="77">
        <v>4</v>
      </c>
      <c r="H522" s="77">
        <v>2</v>
      </c>
      <c r="I522" s="77">
        <v>5.3</v>
      </c>
      <c r="J522" s="77">
        <v>6.6</v>
      </c>
      <c r="K522" s="77">
        <v>8</v>
      </c>
      <c r="L522" s="77">
        <v>2</v>
      </c>
      <c r="M522" s="77">
        <v>3000</v>
      </c>
      <c r="N522" s="80">
        <f>IF('NORMAL OPTION CALLS'!E522="BUY",('NORMAL OPTION CALLS'!L522-'NORMAL OPTION CALLS'!G522)*('NORMAL OPTION CALLS'!M522),('NORMAL OPTION CALLS'!G522-'NORMAL OPTION CALLS'!L522)*('NORMAL OPTION CALLS'!M522))</f>
        <v>-6000</v>
      </c>
      <c r="O522" s="81">
        <f>'NORMAL OPTION CALLS'!N522/('NORMAL OPTION CALLS'!M522)/'NORMAL OPTION CALLS'!G522%</f>
        <v>-50</v>
      </c>
    </row>
    <row r="523" spans="1:15">
      <c r="A523" s="77">
        <v>4</v>
      </c>
      <c r="B523" s="78">
        <v>43249</v>
      </c>
      <c r="C523" s="79">
        <v>60</v>
      </c>
      <c r="D523" s="77" t="s">
        <v>21</v>
      </c>
      <c r="E523" s="77" t="s">
        <v>22</v>
      </c>
      <c r="F523" s="77" t="s">
        <v>46</v>
      </c>
      <c r="G523" s="77">
        <v>3</v>
      </c>
      <c r="H523" s="77">
        <v>2</v>
      </c>
      <c r="I523" s="77">
        <v>3.5</v>
      </c>
      <c r="J523" s="77">
        <v>4</v>
      </c>
      <c r="K523" s="77">
        <v>4.5</v>
      </c>
      <c r="L523" s="77">
        <v>2</v>
      </c>
      <c r="M523" s="77">
        <v>7000</v>
      </c>
      <c r="N523" s="80">
        <f>IF('NORMAL OPTION CALLS'!E523="BUY",('NORMAL OPTION CALLS'!L523-'NORMAL OPTION CALLS'!G523)*('NORMAL OPTION CALLS'!M523),('NORMAL OPTION CALLS'!G523-'NORMAL OPTION CALLS'!L523)*('NORMAL OPTION CALLS'!M523))</f>
        <v>-7000</v>
      </c>
      <c r="O523" s="81">
        <f>'NORMAL OPTION CALLS'!N523/('NORMAL OPTION CALLS'!M523)/'NORMAL OPTION CALLS'!G523%</f>
        <v>-33.333333333333336</v>
      </c>
    </row>
    <row r="524" spans="1:15">
      <c r="A524" s="77">
        <v>5</v>
      </c>
      <c r="B524" s="78">
        <v>43248</v>
      </c>
      <c r="C524" s="79">
        <v>1380</v>
      </c>
      <c r="D524" s="77" t="s">
        <v>21</v>
      </c>
      <c r="E524" s="77" t="s">
        <v>22</v>
      </c>
      <c r="F524" s="77" t="s">
        <v>131</v>
      </c>
      <c r="G524" s="77">
        <v>20</v>
      </c>
      <c r="H524" s="77">
        <v>10</v>
      </c>
      <c r="I524" s="77">
        <v>25</v>
      </c>
      <c r="J524" s="77">
        <v>30</v>
      </c>
      <c r="K524" s="77">
        <v>35</v>
      </c>
      <c r="L524" s="77">
        <v>25</v>
      </c>
      <c r="M524" s="77">
        <v>750</v>
      </c>
      <c r="N524" s="80">
        <f>IF('NORMAL OPTION CALLS'!E524="BUY",('NORMAL OPTION CALLS'!L524-'NORMAL OPTION CALLS'!G524)*('NORMAL OPTION CALLS'!M524),('NORMAL OPTION CALLS'!G524-'NORMAL OPTION CALLS'!L524)*('NORMAL OPTION CALLS'!M524))</f>
        <v>3750</v>
      </c>
      <c r="O524" s="81">
        <f>'NORMAL OPTION CALLS'!N524/('NORMAL OPTION CALLS'!M524)/'NORMAL OPTION CALLS'!G524%</f>
        <v>25</v>
      </c>
    </row>
    <row r="525" spans="1:15">
      <c r="A525" s="77">
        <v>6</v>
      </c>
      <c r="B525" s="78">
        <v>43248</v>
      </c>
      <c r="C525" s="79">
        <v>580</v>
      </c>
      <c r="D525" s="77" t="s">
        <v>21</v>
      </c>
      <c r="E525" s="77" t="s">
        <v>22</v>
      </c>
      <c r="F525" s="77" t="s">
        <v>99</v>
      </c>
      <c r="G525" s="77">
        <v>7</v>
      </c>
      <c r="H525" s="77">
        <v>1</v>
      </c>
      <c r="I525" s="77">
        <v>10.5</v>
      </c>
      <c r="J525" s="77">
        <v>14</v>
      </c>
      <c r="K525" s="77">
        <v>17.5</v>
      </c>
      <c r="L525" s="77">
        <v>10.5</v>
      </c>
      <c r="M525" s="77">
        <v>1061</v>
      </c>
      <c r="N525" s="80">
        <f>IF('NORMAL OPTION CALLS'!E525="BUY",('NORMAL OPTION CALLS'!L525-'NORMAL OPTION CALLS'!G525)*('NORMAL OPTION CALLS'!M525),('NORMAL OPTION CALLS'!G525-'NORMAL OPTION CALLS'!L525)*('NORMAL OPTION CALLS'!M525))</f>
        <v>3713.5</v>
      </c>
      <c r="O525" s="81">
        <f>'NORMAL OPTION CALLS'!N525/('NORMAL OPTION CALLS'!M525)/'NORMAL OPTION CALLS'!G525%</f>
        <v>49.999999999999993</v>
      </c>
    </row>
    <row r="526" spans="1:15">
      <c r="A526" s="77">
        <v>7</v>
      </c>
      <c r="B526" s="78">
        <v>43248</v>
      </c>
      <c r="C526" s="79">
        <v>1550</v>
      </c>
      <c r="D526" s="77" t="s">
        <v>21</v>
      </c>
      <c r="E526" s="77" t="s">
        <v>22</v>
      </c>
      <c r="F526" s="77" t="s">
        <v>156</v>
      </c>
      <c r="G526" s="77">
        <v>23</v>
      </c>
      <c r="H526" s="77">
        <v>8</v>
      </c>
      <c r="I526" s="77">
        <v>31</v>
      </c>
      <c r="J526" s="77">
        <v>39</v>
      </c>
      <c r="K526" s="77">
        <v>47</v>
      </c>
      <c r="L526" s="77">
        <v>8</v>
      </c>
      <c r="M526" s="77">
        <v>600</v>
      </c>
      <c r="N526" s="80">
        <f>IF('NORMAL OPTION CALLS'!E526="BUY",('NORMAL OPTION CALLS'!L526-'NORMAL OPTION CALLS'!G526)*('NORMAL OPTION CALLS'!M526),('NORMAL OPTION CALLS'!G526-'NORMAL OPTION CALLS'!L526)*('NORMAL OPTION CALLS'!M526))</f>
        <v>-9000</v>
      </c>
      <c r="O526" s="81">
        <f>'NORMAL OPTION CALLS'!N526/('NORMAL OPTION CALLS'!M526)/'NORMAL OPTION CALLS'!G526%</f>
        <v>-65.217391304347828</v>
      </c>
    </row>
    <row r="527" spans="1:15">
      <c r="A527" s="77">
        <v>8</v>
      </c>
      <c r="B527" s="78">
        <v>43245</v>
      </c>
      <c r="C527" s="79">
        <v>500</v>
      </c>
      <c r="D527" s="77" t="s">
        <v>21</v>
      </c>
      <c r="E527" s="77" t="s">
        <v>22</v>
      </c>
      <c r="F527" s="77" t="s">
        <v>227</v>
      </c>
      <c r="G527" s="77">
        <v>10.5</v>
      </c>
      <c r="H527" s="77">
        <v>6</v>
      </c>
      <c r="I527" s="77">
        <v>13</v>
      </c>
      <c r="J527" s="77">
        <v>15.5</v>
      </c>
      <c r="K527" s="77">
        <v>18</v>
      </c>
      <c r="L527" s="77">
        <v>18</v>
      </c>
      <c r="M527" s="77">
        <v>1400</v>
      </c>
      <c r="N527" s="80">
        <f>IF('NORMAL OPTION CALLS'!E527="BUY",('NORMAL OPTION CALLS'!L527-'NORMAL OPTION CALLS'!G527)*('NORMAL OPTION CALLS'!M527),('NORMAL OPTION CALLS'!G527-'NORMAL OPTION CALLS'!L527)*('NORMAL OPTION CALLS'!M527))</f>
        <v>10500</v>
      </c>
      <c r="O527" s="81">
        <f>'NORMAL OPTION CALLS'!N527/('NORMAL OPTION CALLS'!M527)/'NORMAL OPTION CALLS'!G527%</f>
        <v>71.428571428571431</v>
      </c>
    </row>
    <row r="528" spans="1:15">
      <c r="A528" s="77">
        <v>9</v>
      </c>
      <c r="B528" s="78">
        <v>43245</v>
      </c>
      <c r="C528" s="79">
        <v>60</v>
      </c>
      <c r="D528" s="77" t="s">
        <v>21</v>
      </c>
      <c r="E528" s="77" t="s">
        <v>22</v>
      </c>
      <c r="F528" s="77" t="s">
        <v>46</v>
      </c>
      <c r="G528" s="77">
        <v>1.6</v>
      </c>
      <c r="H528" s="77">
        <v>0.6</v>
      </c>
      <c r="I528" s="77">
        <v>2.1</v>
      </c>
      <c r="J528" s="77">
        <v>2.6</v>
      </c>
      <c r="K528" s="77">
        <v>3.1</v>
      </c>
      <c r="L528" s="77">
        <v>3.1</v>
      </c>
      <c r="M528" s="77">
        <v>7000</v>
      </c>
      <c r="N528" s="80">
        <f>IF('NORMAL OPTION CALLS'!E528="BUY",('NORMAL OPTION CALLS'!L528-'NORMAL OPTION CALLS'!G528)*('NORMAL OPTION CALLS'!M528),('NORMAL OPTION CALLS'!G528-'NORMAL OPTION CALLS'!L528)*('NORMAL OPTION CALLS'!M528))</f>
        <v>10500</v>
      </c>
      <c r="O528" s="81">
        <f>'NORMAL OPTION CALLS'!N528/('NORMAL OPTION CALLS'!M528)/'NORMAL OPTION CALLS'!G528%</f>
        <v>93.75</v>
      </c>
    </row>
    <row r="529" spans="1:15">
      <c r="A529" s="77">
        <v>10</v>
      </c>
      <c r="B529" s="78">
        <v>43244</v>
      </c>
      <c r="C529" s="79">
        <v>110</v>
      </c>
      <c r="D529" s="77" t="s">
        <v>21</v>
      </c>
      <c r="E529" s="77" t="s">
        <v>22</v>
      </c>
      <c r="F529" s="77" t="s">
        <v>64</v>
      </c>
      <c r="G529" s="77">
        <v>4.5</v>
      </c>
      <c r="H529" s="77">
        <v>3.3</v>
      </c>
      <c r="I529" s="77">
        <v>5.0999999999999996</v>
      </c>
      <c r="J529" s="77">
        <v>6.6</v>
      </c>
      <c r="K529" s="77">
        <v>7.2</v>
      </c>
      <c r="L529" s="77">
        <v>5.0999999999999996</v>
      </c>
      <c r="M529" s="77">
        <v>6000</v>
      </c>
      <c r="N529" s="80">
        <f>IF('NORMAL OPTION CALLS'!E529="BUY",('NORMAL OPTION CALLS'!L529-'NORMAL OPTION CALLS'!G529)*('NORMAL OPTION CALLS'!M529),('NORMAL OPTION CALLS'!G529-'NORMAL OPTION CALLS'!L529)*('NORMAL OPTION CALLS'!M529))</f>
        <v>3599.9999999999977</v>
      </c>
      <c r="O529" s="81">
        <f>'NORMAL OPTION CALLS'!N529/('NORMAL OPTION CALLS'!M529)/'NORMAL OPTION CALLS'!G529%</f>
        <v>13.333333333333325</v>
      </c>
    </row>
    <row r="530" spans="1:15">
      <c r="A530" s="77">
        <v>11</v>
      </c>
      <c r="B530" s="78">
        <v>43244</v>
      </c>
      <c r="C530" s="79">
        <v>110</v>
      </c>
      <c r="D530" s="77" t="s">
        <v>21</v>
      </c>
      <c r="E530" s="77" t="s">
        <v>22</v>
      </c>
      <c r="F530" s="77" t="s">
        <v>296</v>
      </c>
      <c r="G530" s="77">
        <v>4.7</v>
      </c>
      <c r="H530" s="77">
        <v>3.2</v>
      </c>
      <c r="I530" s="77">
        <v>5.5</v>
      </c>
      <c r="J530" s="77">
        <v>6.3</v>
      </c>
      <c r="K530" s="77">
        <v>7.1</v>
      </c>
      <c r="L530" s="77">
        <v>7.1</v>
      </c>
      <c r="M530" s="77">
        <v>8000</v>
      </c>
      <c r="N530" s="80">
        <f>IF('NORMAL OPTION CALLS'!E530="BUY",('NORMAL OPTION CALLS'!L530-'NORMAL OPTION CALLS'!G530)*('NORMAL OPTION CALLS'!M530),('NORMAL OPTION CALLS'!G530-'NORMAL OPTION CALLS'!L530)*('NORMAL OPTION CALLS'!M530))</f>
        <v>19199.999999999996</v>
      </c>
      <c r="O530" s="81">
        <f>'NORMAL OPTION CALLS'!N530/('NORMAL OPTION CALLS'!M530)/'NORMAL OPTION CALLS'!G530%</f>
        <v>51.063829787234035</v>
      </c>
    </row>
    <row r="531" spans="1:15">
      <c r="A531" s="77">
        <v>12</v>
      </c>
      <c r="B531" s="78">
        <v>43244</v>
      </c>
      <c r="C531" s="79">
        <v>370</v>
      </c>
      <c r="D531" s="77" t="s">
        <v>21</v>
      </c>
      <c r="E531" s="77" t="s">
        <v>22</v>
      </c>
      <c r="F531" s="77" t="s">
        <v>49</v>
      </c>
      <c r="G531" s="77">
        <v>3.5</v>
      </c>
      <c r="H531" s="77">
        <v>1</v>
      </c>
      <c r="I531" s="77">
        <v>5</v>
      </c>
      <c r="J531" s="77">
        <v>6.5</v>
      </c>
      <c r="K531" s="77">
        <v>8</v>
      </c>
      <c r="L531" s="77">
        <v>5</v>
      </c>
      <c r="M531" s="77">
        <v>3000</v>
      </c>
      <c r="N531" s="80">
        <f>IF('NORMAL OPTION CALLS'!E531="BUY",('NORMAL OPTION CALLS'!L531-'NORMAL OPTION CALLS'!G531)*('NORMAL OPTION CALLS'!M531),('NORMAL OPTION CALLS'!G531-'NORMAL OPTION CALLS'!L531)*('NORMAL OPTION CALLS'!M531))</f>
        <v>4500</v>
      </c>
      <c r="O531" s="81">
        <f>'NORMAL OPTION CALLS'!N531/('NORMAL OPTION CALLS'!M531)/'NORMAL OPTION CALLS'!G531%</f>
        <v>42.857142857142854</v>
      </c>
    </row>
    <row r="532" spans="1:15">
      <c r="A532" s="77">
        <v>13</v>
      </c>
      <c r="B532" s="78">
        <v>43244</v>
      </c>
      <c r="C532" s="79">
        <v>470</v>
      </c>
      <c r="D532" s="77" t="s">
        <v>21</v>
      </c>
      <c r="E532" s="77" t="s">
        <v>22</v>
      </c>
      <c r="F532" s="77" t="s">
        <v>236</v>
      </c>
      <c r="G532" s="77">
        <v>11.5</v>
      </c>
      <c r="H532" s="77">
        <v>6</v>
      </c>
      <c r="I532" s="77">
        <v>15</v>
      </c>
      <c r="J532" s="77">
        <v>18.5</v>
      </c>
      <c r="K532" s="77">
        <v>22</v>
      </c>
      <c r="L532" s="77">
        <v>15</v>
      </c>
      <c r="M532" s="77">
        <v>1100</v>
      </c>
      <c r="N532" s="80">
        <f>IF('NORMAL OPTION CALLS'!E532="BUY",('NORMAL OPTION CALLS'!L532-'NORMAL OPTION CALLS'!G532)*('NORMAL OPTION CALLS'!M532),('NORMAL OPTION CALLS'!G532-'NORMAL OPTION CALLS'!L532)*('NORMAL OPTION CALLS'!M532))</f>
        <v>3850</v>
      </c>
      <c r="O532" s="81">
        <f>'NORMAL OPTION CALLS'!N532/('NORMAL OPTION CALLS'!M532)/'NORMAL OPTION CALLS'!G532%</f>
        <v>30.434782608695652</v>
      </c>
    </row>
    <row r="533" spans="1:15">
      <c r="A533" s="77">
        <v>14</v>
      </c>
      <c r="B533" s="78">
        <v>43244</v>
      </c>
      <c r="C533" s="79">
        <v>360</v>
      </c>
      <c r="D533" s="77" t="s">
        <v>47</v>
      </c>
      <c r="E533" s="77" t="s">
        <v>22</v>
      </c>
      <c r="F533" s="77" t="s">
        <v>76</v>
      </c>
      <c r="G533" s="77">
        <v>10</v>
      </c>
      <c r="H533" s="77">
        <v>6.5</v>
      </c>
      <c r="I533" s="77">
        <v>12</v>
      </c>
      <c r="J533" s="77">
        <v>14</v>
      </c>
      <c r="K533" s="77">
        <v>16</v>
      </c>
      <c r="L533" s="77">
        <v>12</v>
      </c>
      <c r="M533" s="77">
        <v>1800</v>
      </c>
      <c r="N533" s="80">
        <f>IF('NORMAL OPTION CALLS'!E533="BUY",('NORMAL OPTION CALLS'!L533-'NORMAL OPTION CALLS'!G533)*('NORMAL OPTION CALLS'!M533),('NORMAL OPTION CALLS'!G533-'NORMAL OPTION CALLS'!L533)*('NORMAL OPTION CALLS'!M533))</f>
        <v>3600</v>
      </c>
      <c r="O533" s="81">
        <f>'NORMAL OPTION CALLS'!N533/('NORMAL OPTION CALLS'!M533)/'NORMAL OPTION CALLS'!G533%</f>
        <v>20</v>
      </c>
    </row>
    <row r="534" spans="1:15">
      <c r="A534" s="77">
        <v>15</v>
      </c>
      <c r="B534" s="78">
        <v>43243</v>
      </c>
      <c r="C534" s="79">
        <v>155</v>
      </c>
      <c r="D534" s="77" t="s">
        <v>47</v>
      </c>
      <c r="E534" s="77" t="s">
        <v>22</v>
      </c>
      <c r="F534" s="77" t="s">
        <v>56</v>
      </c>
      <c r="G534" s="77">
        <v>4</v>
      </c>
      <c r="H534" s="77">
        <v>1</v>
      </c>
      <c r="I534" s="77">
        <v>5.5</v>
      </c>
      <c r="J534" s="77">
        <v>7</v>
      </c>
      <c r="K534" s="77">
        <v>8.5</v>
      </c>
      <c r="L534" s="77">
        <v>5.5</v>
      </c>
      <c r="M534" s="77">
        <v>3000</v>
      </c>
      <c r="N534" s="80">
        <f>IF('NORMAL OPTION CALLS'!E534="BUY",('NORMAL OPTION CALLS'!L534-'NORMAL OPTION CALLS'!G534)*('NORMAL OPTION CALLS'!M534),('NORMAL OPTION CALLS'!G534-'NORMAL OPTION CALLS'!L534)*('NORMAL OPTION CALLS'!M534))</f>
        <v>4500</v>
      </c>
      <c r="O534" s="81">
        <f>'NORMAL OPTION CALLS'!N534/('NORMAL OPTION CALLS'!M534)/'NORMAL OPTION CALLS'!G534%</f>
        <v>37.5</v>
      </c>
    </row>
    <row r="535" spans="1:15">
      <c r="A535" s="77">
        <v>16</v>
      </c>
      <c r="B535" s="78">
        <v>43243</v>
      </c>
      <c r="C535" s="79">
        <v>145</v>
      </c>
      <c r="D535" s="77" t="s">
        <v>21</v>
      </c>
      <c r="E535" s="77" t="s">
        <v>22</v>
      </c>
      <c r="F535" s="77" t="s">
        <v>25</v>
      </c>
      <c r="G535" s="77">
        <v>3.2</v>
      </c>
      <c r="H535" s="77">
        <v>2</v>
      </c>
      <c r="I535" s="77">
        <v>3.9</v>
      </c>
      <c r="J535" s="77">
        <v>4.5</v>
      </c>
      <c r="K535" s="77">
        <v>5.0999999999999996</v>
      </c>
      <c r="L535" s="77">
        <v>5.0999999999999996</v>
      </c>
      <c r="M535" s="77">
        <v>7000</v>
      </c>
      <c r="N535" s="80">
        <f>IF('NORMAL OPTION CALLS'!E535="BUY",('NORMAL OPTION CALLS'!L535-'NORMAL OPTION CALLS'!G535)*('NORMAL OPTION CALLS'!M535),('NORMAL OPTION CALLS'!G535-'NORMAL OPTION CALLS'!L535)*('NORMAL OPTION CALLS'!M535))</f>
        <v>13299.999999999996</v>
      </c>
      <c r="O535" s="81">
        <f>'NORMAL OPTION CALLS'!N535/('NORMAL OPTION CALLS'!M535)/'NORMAL OPTION CALLS'!G535%</f>
        <v>59.374999999999979</v>
      </c>
    </row>
    <row r="536" spans="1:15">
      <c r="A536" s="77">
        <v>17</v>
      </c>
      <c r="B536" s="78">
        <v>43243</v>
      </c>
      <c r="C536" s="79">
        <v>540</v>
      </c>
      <c r="D536" s="77" t="s">
        <v>47</v>
      </c>
      <c r="E536" s="77" t="s">
        <v>22</v>
      </c>
      <c r="F536" s="77" t="s">
        <v>99</v>
      </c>
      <c r="G536" s="77">
        <v>10</v>
      </c>
      <c r="H536" s="77">
        <v>4</v>
      </c>
      <c r="I536" s="77">
        <v>14</v>
      </c>
      <c r="J536" s="77">
        <v>18</v>
      </c>
      <c r="K536" s="77">
        <v>22</v>
      </c>
      <c r="L536" s="77">
        <v>14</v>
      </c>
      <c r="M536" s="77">
        <v>1061</v>
      </c>
      <c r="N536" s="80">
        <f>IF('NORMAL OPTION CALLS'!E536="BUY",('NORMAL OPTION CALLS'!L536-'NORMAL OPTION CALLS'!G536)*('NORMAL OPTION CALLS'!M536),('NORMAL OPTION CALLS'!G536-'NORMAL OPTION CALLS'!L536)*('NORMAL OPTION CALLS'!M536))</f>
        <v>4244</v>
      </c>
      <c r="O536" s="81">
        <f>'NORMAL OPTION CALLS'!N536/('NORMAL OPTION CALLS'!M536)/'NORMAL OPTION CALLS'!G536%</f>
        <v>40</v>
      </c>
    </row>
    <row r="537" spans="1:15">
      <c r="A537" s="77">
        <v>18</v>
      </c>
      <c r="B537" s="78">
        <v>43243</v>
      </c>
      <c r="C537" s="79">
        <v>65</v>
      </c>
      <c r="D537" s="77" t="s">
        <v>21</v>
      </c>
      <c r="E537" s="77" t="s">
        <v>22</v>
      </c>
      <c r="F537" s="77" t="s">
        <v>295</v>
      </c>
      <c r="G537" s="77">
        <v>4.4000000000000004</v>
      </c>
      <c r="H537" s="77">
        <v>4.9000000000000004</v>
      </c>
      <c r="I537" s="77">
        <v>4.9000000000000004</v>
      </c>
      <c r="J537" s="77">
        <v>5.4</v>
      </c>
      <c r="K537" s="77">
        <v>5.9</v>
      </c>
      <c r="L537" s="77">
        <v>5.9</v>
      </c>
      <c r="M537" s="77">
        <v>10000</v>
      </c>
      <c r="N537" s="80">
        <f>IF('NORMAL OPTION CALLS'!E537="BUY",('NORMAL OPTION CALLS'!L537-'NORMAL OPTION CALLS'!G537)*('NORMAL OPTION CALLS'!M537),('NORMAL OPTION CALLS'!G537-'NORMAL OPTION CALLS'!L537)*('NORMAL OPTION CALLS'!M537))</f>
        <v>15000</v>
      </c>
      <c r="O537" s="81">
        <f>'NORMAL OPTION CALLS'!N537/('NORMAL OPTION CALLS'!M537)/'NORMAL OPTION CALLS'!G537%</f>
        <v>34.090909090909086</v>
      </c>
    </row>
    <row r="538" spans="1:15">
      <c r="A538" s="77">
        <v>19</v>
      </c>
      <c r="B538" s="78">
        <v>43243</v>
      </c>
      <c r="C538" s="79">
        <v>140</v>
      </c>
      <c r="D538" s="77" t="s">
        <v>21</v>
      </c>
      <c r="E538" s="77" t="s">
        <v>22</v>
      </c>
      <c r="F538" s="77" t="s">
        <v>124</v>
      </c>
      <c r="G538" s="77">
        <v>3.8</v>
      </c>
      <c r="H538" s="77">
        <v>2.2999999999999998</v>
      </c>
      <c r="I538" s="77">
        <v>4.5999999999999996</v>
      </c>
      <c r="J538" s="77">
        <v>4.4000000000000004</v>
      </c>
      <c r="K538" s="77">
        <v>5.2</v>
      </c>
      <c r="L538" s="77">
        <v>5.2</v>
      </c>
      <c r="M538" s="77">
        <v>4000</v>
      </c>
      <c r="N538" s="80">
        <f>IF('NORMAL OPTION CALLS'!E538="BUY",('NORMAL OPTION CALLS'!L538-'NORMAL OPTION CALLS'!G538)*('NORMAL OPTION CALLS'!M538),('NORMAL OPTION CALLS'!G538-'NORMAL OPTION CALLS'!L538)*('NORMAL OPTION CALLS'!M538))</f>
        <v>5600.0000000000018</v>
      </c>
      <c r="O538" s="81">
        <f>'NORMAL OPTION CALLS'!N538/('NORMAL OPTION CALLS'!M538)/'NORMAL OPTION CALLS'!G538%</f>
        <v>36.842105263157904</v>
      </c>
    </row>
    <row r="539" spans="1:15">
      <c r="A539" s="77">
        <v>20</v>
      </c>
      <c r="B539" s="78">
        <v>43242</v>
      </c>
      <c r="C539" s="79">
        <v>1350</v>
      </c>
      <c r="D539" s="77" t="s">
        <v>47</v>
      </c>
      <c r="E539" s="77" t="s">
        <v>22</v>
      </c>
      <c r="F539" s="77" t="s">
        <v>119</v>
      </c>
      <c r="G539" s="77">
        <v>37</v>
      </c>
      <c r="H539" s="77">
        <v>19</v>
      </c>
      <c r="I539" s="77">
        <v>47</v>
      </c>
      <c r="J539" s="77">
        <v>57</v>
      </c>
      <c r="K539" s="77">
        <v>67</v>
      </c>
      <c r="L539" s="77">
        <v>46</v>
      </c>
      <c r="M539" s="77">
        <v>350</v>
      </c>
      <c r="N539" s="80">
        <f>IF('NORMAL OPTION CALLS'!E539="BUY",('NORMAL OPTION CALLS'!L539-'NORMAL OPTION CALLS'!G539)*('NORMAL OPTION CALLS'!M539),('NORMAL OPTION CALLS'!G539-'NORMAL OPTION CALLS'!L539)*('NORMAL OPTION CALLS'!M539))</f>
        <v>3150</v>
      </c>
      <c r="O539" s="81">
        <f>'NORMAL OPTION CALLS'!N539/('NORMAL OPTION CALLS'!M539)/'NORMAL OPTION CALLS'!G539%</f>
        <v>24.324324324324326</v>
      </c>
    </row>
    <row r="540" spans="1:15">
      <c r="A540" s="77">
        <v>21</v>
      </c>
      <c r="B540" s="78">
        <v>43242</v>
      </c>
      <c r="C540" s="79">
        <v>80</v>
      </c>
      <c r="D540" s="77" t="s">
        <v>21</v>
      </c>
      <c r="E540" s="77" t="s">
        <v>22</v>
      </c>
      <c r="F540" s="77" t="s">
        <v>116</v>
      </c>
      <c r="G540" s="77">
        <v>3</v>
      </c>
      <c r="H540" s="77">
        <v>1</v>
      </c>
      <c r="I540" s="77">
        <v>4</v>
      </c>
      <c r="J540" s="77">
        <v>5</v>
      </c>
      <c r="K540" s="77">
        <v>6</v>
      </c>
      <c r="L540" s="77">
        <v>5</v>
      </c>
      <c r="M540" s="77">
        <v>3500</v>
      </c>
      <c r="N540" s="80">
        <f>IF('NORMAL OPTION CALLS'!E540="BUY",('NORMAL OPTION CALLS'!L540-'NORMAL OPTION CALLS'!G540)*('NORMAL OPTION CALLS'!M540),('NORMAL OPTION CALLS'!G540-'NORMAL OPTION CALLS'!L540)*('NORMAL OPTION CALLS'!M540))</f>
        <v>7000</v>
      </c>
      <c r="O540" s="81">
        <f>'NORMAL OPTION CALLS'!N540/('NORMAL OPTION CALLS'!M540)/'NORMAL OPTION CALLS'!G540%</f>
        <v>66.666666666666671</v>
      </c>
    </row>
    <row r="541" spans="1:15">
      <c r="A541" s="77">
        <v>22</v>
      </c>
      <c r="B541" s="78">
        <v>43242</v>
      </c>
      <c r="C541" s="79">
        <v>6000</v>
      </c>
      <c r="D541" s="77" t="s">
        <v>21</v>
      </c>
      <c r="E541" s="77" t="s">
        <v>22</v>
      </c>
      <c r="F541" s="77" t="s">
        <v>294</v>
      </c>
      <c r="G541" s="77">
        <v>100</v>
      </c>
      <c r="H541" s="77">
        <v>50</v>
      </c>
      <c r="I541" s="77">
        <v>130</v>
      </c>
      <c r="J541" s="77">
        <v>160</v>
      </c>
      <c r="K541" s="77">
        <v>190</v>
      </c>
      <c r="L541" s="77">
        <v>130</v>
      </c>
      <c r="M541" s="77">
        <v>125</v>
      </c>
      <c r="N541" s="80">
        <f>IF('NORMAL OPTION CALLS'!E541="BUY",('NORMAL OPTION CALLS'!L541-'NORMAL OPTION CALLS'!G541)*('NORMAL OPTION CALLS'!M541),('NORMAL OPTION CALLS'!G541-'NORMAL OPTION CALLS'!L541)*('NORMAL OPTION CALLS'!M541))</f>
        <v>3750</v>
      </c>
      <c r="O541" s="81">
        <f>'NORMAL OPTION CALLS'!N541/('NORMAL OPTION CALLS'!M541)/'NORMAL OPTION CALLS'!G541%</f>
        <v>30</v>
      </c>
    </row>
    <row r="542" spans="1:15">
      <c r="A542" s="77">
        <v>23</v>
      </c>
      <c r="B542" s="78">
        <v>43241</v>
      </c>
      <c r="C542" s="79">
        <v>310</v>
      </c>
      <c r="D542" s="77" t="s">
        <v>47</v>
      </c>
      <c r="E542" s="77" t="s">
        <v>22</v>
      </c>
      <c r="F542" s="77" t="s">
        <v>43</v>
      </c>
      <c r="G542" s="77">
        <v>6</v>
      </c>
      <c r="H542" s="77">
        <v>3</v>
      </c>
      <c r="I542" s="77">
        <v>7.5</v>
      </c>
      <c r="J542" s="77">
        <v>9</v>
      </c>
      <c r="K542" s="77">
        <v>10.5</v>
      </c>
      <c r="L542" s="77">
        <v>3</v>
      </c>
      <c r="M542" s="77">
        <v>3000</v>
      </c>
      <c r="N542" s="80">
        <f>IF('NORMAL OPTION CALLS'!E542="BUY",('NORMAL OPTION CALLS'!L542-'NORMAL OPTION CALLS'!G542)*('NORMAL OPTION CALLS'!M542),('NORMAL OPTION CALLS'!G542-'NORMAL OPTION CALLS'!L542)*('NORMAL OPTION CALLS'!M542))</f>
        <v>-9000</v>
      </c>
      <c r="O542" s="81">
        <f>'NORMAL OPTION CALLS'!N542/('NORMAL OPTION CALLS'!M542)/'NORMAL OPTION CALLS'!G542%</f>
        <v>-50</v>
      </c>
    </row>
    <row r="543" spans="1:15">
      <c r="A543" s="77">
        <v>24</v>
      </c>
      <c r="B543" s="78">
        <v>43241</v>
      </c>
      <c r="C543" s="79">
        <v>80</v>
      </c>
      <c r="D543" s="77" t="s">
        <v>47</v>
      </c>
      <c r="E543" s="77" t="s">
        <v>22</v>
      </c>
      <c r="F543" s="77" t="s">
        <v>293</v>
      </c>
      <c r="G543" s="77">
        <v>1.75</v>
      </c>
      <c r="H543" s="77">
        <v>0.4</v>
      </c>
      <c r="I543" s="77">
        <v>2.5</v>
      </c>
      <c r="J543" s="77">
        <v>3.3</v>
      </c>
      <c r="K543" s="77">
        <v>3.1</v>
      </c>
      <c r="L543" s="77">
        <v>0.4</v>
      </c>
      <c r="M543" s="77">
        <v>5500</v>
      </c>
      <c r="N543" s="80">
        <f>IF('NORMAL OPTION CALLS'!E543="BUY",('NORMAL OPTION CALLS'!L543-'NORMAL OPTION CALLS'!G543)*('NORMAL OPTION CALLS'!M543),('NORMAL OPTION CALLS'!G543-'NORMAL OPTION CALLS'!L543)*('NORMAL OPTION CALLS'!M543))</f>
        <v>-7425.0000000000009</v>
      </c>
      <c r="O543" s="81">
        <f>'NORMAL OPTION CALLS'!N543/('NORMAL OPTION CALLS'!M543)/'NORMAL OPTION CALLS'!G543%</f>
        <v>-77.142857142857139</v>
      </c>
    </row>
    <row r="544" spans="1:15">
      <c r="A544" s="77">
        <v>25</v>
      </c>
      <c r="B544" s="78">
        <v>43241</v>
      </c>
      <c r="C544" s="79">
        <v>260</v>
      </c>
      <c r="D544" s="77" t="s">
        <v>47</v>
      </c>
      <c r="E544" s="77" t="s">
        <v>22</v>
      </c>
      <c r="F544" s="77" t="s">
        <v>74</v>
      </c>
      <c r="G544" s="77">
        <v>4.5</v>
      </c>
      <c r="H544" s="77">
        <v>1</v>
      </c>
      <c r="I544" s="77">
        <v>7</v>
      </c>
      <c r="J544" s="77">
        <v>9.5</v>
      </c>
      <c r="K544" s="77">
        <v>12</v>
      </c>
      <c r="L544" s="77">
        <v>7</v>
      </c>
      <c r="M544" s="77">
        <v>1750</v>
      </c>
      <c r="N544" s="80">
        <f>IF('NORMAL OPTION CALLS'!E544="BUY",('NORMAL OPTION CALLS'!L544-'NORMAL OPTION CALLS'!G544)*('NORMAL OPTION CALLS'!M544),('NORMAL OPTION CALLS'!G544-'NORMAL OPTION CALLS'!L544)*('NORMAL OPTION CALLS'!M544))</f>
        <v>4375</v>
      </c>
      <c r="O544" s="81">
        <f>'NORMAL OPTION CALLS'!N544/('NORMAL OPTION CALLS'!M544)/'NORMAL OPTION CALLS'!G544%</f>
        <v>55.555555555555557</v>
      </c>
    </row>
    <row r="545" spans="1:15">
      <c r="A545" s="77">
        <v>26</v>
      </c>
      <c r="B545" s="78">
        <v>43238</v>
      </c>
      <c r="C545" s="79">
        <v>2550</v>
      </c>
      <c r="D545" s="77" t="s">
        <v>21</v>
      </c>
      <c r="E545" s="77" t="s">
        <v>22</v>
      </c>
      <c r="F545" s="77" t="s">
        <v>265</v>
      </c>
      <c r="G545" s="77">
        <v>44</v>
      </c>
      <c r="H545" s="77">
        <v>18</v>
      </c>
      <c r="I545" s="77">
        <v>60</v>
      </c>
      <c r="J545" s="77">
        <v>75</v>
      </c>
      <c r="K545" s="77">
        <v>90</v>
      </c>
      <c r="L545" s="77">
        <v>58</v>
      </c>
      <c r="M545" s="77">
        <v>250</v>
      </c>
      <c r="N545" s="80">
        <f>IF('NORMAL OPTION CALLS'!E545="BUY",('NORMAL OPTION CALLS'!L545-'NORMAL OPTION CALLS'!G545)*('NORMAL OPTION CALLS'!M545),('NORMAL OPTION CALLS'!G545-'NORMAL OPTION CALLS'!L545)*('NORMAL OPTION CALLS'!M545))</f>
        <v>3500</v>
      </c>
      <c r="O545" s="81">
        <f>'NORMAL OPTION CALLS'!N545/('NORMAL OPTION CALLS'!M545)/'NORMAL OPTION CALLS'!G545%</f>
        <v>31.818181818181817</v>
      </c>
    </row>
    <row r="546" spans="1:15">
      <c r="A546" s="77">
        <v>27</v>
      </c>
      <c r="B546" s="78">
        <v>43238</v>
      </c>
      <c r="C546" s="79">
        <v>130</v>
      </c>
      <c r="D546" s="77" t="s">
        <v>47</v>
      </c>
      <c r="E546" s="77" t="s">
        <v>22</v>
      </c>
      <c r="F546" s="77" t="s">
        <v>124</v>
      </c>
      <c r="G546" s="77">
        <v>5</v>
      </c>
      <c r="H546" s="77">
        <v>3</v>
      </c>
      <c r="I546" s="77">
        <v>6</v>
      </c>
      <c r="J546" s="77">
        <v>7</v>
      </c>
      <c r="K546" s="77">
        <v>8</v>
      </c>
      <c r="L546" s="77">
        <v>7.4</v>
      </c>
      <c r="M546" s="77">
        <v>4000</v>
      </c>
      <c r="N546" s="80">
        <f>IF('NORMAL OPTION CALLS'!E546="BUY",('NORMAL OPTION CALLS'!L546-'NORMAL OPTION CALLS'!G546)*('NORMAL OPTION CALLS'!M546),('NORMAL OPTION CALLS'!G546-'NORMAL OPTION CALLS'!L546)*('NORMAL OPTION CALLS'!M546))</f>
        <v>9600.0000000000018</v>
      </c>
      <c r="O546" s="81">
        <f>'NORMAL OPTION CALLS'!N546/('NORMAL OPTION CALLS'!M546)/'NORMAL OPTION CALLS'!G546%</f>
        <v>48.000000000000007</v>
      </c>
    </row>
    <row r="547" spans="1:15">
      <c r="A547" s="77">
        <v>28</v>
      </c>
      <c r="B547" s="78">
        <v>43237</v>
      </c>
      <c r="C547" s="79">
        <v>125</v>
      </c>
      <c r="D547" s="77" t="s">
        <v>21</v>
      </c>
      <c r="E547" s="77" t="s">
        <v>22</v>
      </c>
      <c r="F547" s="77" t="s">
        <v>292</v>
      </c>
      <c r="G547" s="77">
        <v>4</v>
      </c>
      <c r="H547" s="77">
        <v>2.5</v>
      </c>
      <c r="I547" s="77">
        <v>4.8</v>
      </c>
      <c r="J547" s="77">
        <v>5.6</v>
      </c>
      <c r="K547" s="77">
        <v>6.4</v>
      </c>
      <c r="L547" s="77">
        <v>2.5</v>
      </c>
      <c r="M547" s="77">
        <v>4950</v>
      </c>
      <c r="N547" s="80">
        <f>IF('NORMAL OPTION CALLS'!E547="BUY",('NORMAL OPTION CALLS'!L547-'NORMAL OPTION CALLS'!G547)*('NORMAL OPTION CALLS'!M547),('NORMAL OPTION CALLS'!G547-'NORMAL OPTION CALLS'!L547)*('NORMAL OPTION CALLS'!M547))</f>
        <v>-7425</v>
      </c>
      <c r="O547" s="81">
        <f>'NORMAL OPTION CALLS'!N547/('NORMAL OPTION CALLS'!M547)/'NORMAL OPTION CALLS'!G547%</f>
        <v>-37.5</v>
      </c>
    </row>
    <row r="548" spans="1:15">
      <c r="A548" s="77">
        <v>29</v>
      </c>
      <c r="B548" s="78">
        <v>43237</v>
      </c>
      <c r="C548" s="79">
        <v>2000</v>
      </c>
      <c r="D548" s="77" t="s">
        <v>21</v>
      </c>
      <c r="E548" s="77" t="s">
        <v>22</v>
      </c>
      <c r="F548" s="77" t="s">
        <v>50</v>
      </c>
      <c r="G548" s="77">
        <v>42</v>
      </c>
      <c r="H548" s="77">
        <v>27</v>
      </c>
      <c r="I548" s="77">
        <v>50</v>
      </c>
      <c r="J548" s="77">
        <v>58</v>
      </c>
      <c r="K548" s="77">
        <v>66</v>
      </c>
      <c r="L548" s="77">
        <v>66</v>
      </c>
      <c r="M548" s="77">
        <v>500</v>
      </c>
      <c r="N548" s="80">
        <f>IF('NORMAL OPTION CALLS'!E548="BUY",('NORMAL OPTION CALLS'!L548-'NORMAL OPTION CALLS'!G548)*('NORMAL OPTION CALLS'!M548),('NORMAL OPTION CALLS'!G548-'NORMAL OPTION CALLS'!L548)*('NORMAL OPTION CALLS'!M548))</f>
        <v>12000</v>
      </c>
      <c r="O548" s="81">
        <f>'NORMAL OPTION CALLS'!N548/('NORMAL OPTION CALLS'!M548)/'NORMAL OPTION CALLS'!G548%</f>
        <v>57.142857142857146</v>
      </c>
    </row>
    <row r="549" spans="1:15">
      <c r="A549" s="77">
        <v>30</v>
      </c>
      <c r="B549" s="78">
        <v>43236</v>
      </c>
      <c r="C549" s="79">
        <v>300</v>
      </c>
      <c r="D549" s="77" t="s">
        <v>21</v>
      </c>
      <c r="E549" s="77" t="s">
        <v>22</v>
      </c>
      <c r="F549" s="77" t="s">
        <v>87</v>
      </c>
      <c r="G549" s="77">
        <v>5</v>
      </c>
      <c r="H549" s="77">
        <v>2</v>
      </c>
      <c r="I549" s="77">
        <v>6.5</v>
      </c>
      <c r="J549" s="77">
        <v>8</v>
      </c>
      <c r="K549" s="77">
        <v>9.5</v>
      </c>
      <c r="L549" s="77">
        <v>2</v>
      </c>
      <c r="M549" s="77">
        <v>3000</v>
      </c>
      <c r="N549" s="80">
        <f>IF('NORMAL OPTION CALLS'!E549="BUY",('NORMAL OPTION CALLS'!L549-'NORMAL OPTION CALLS'!G549)*('NORMAL OPTION CALLS'!M549),('NORMAL OPTION CALLS'!G549-'NORMAL OPTION CALLS'!L549)*('NORMAL OPTION CALLS'!M549))</f>
        <v>-9000</v>
      </c>
      <c r="O549" s="81">
        <f>'NORMAL OPTION CALLS'!N549/('NORMAL OPTION CALLS'!M549)/'NORMAL OPTION CALLS'!G549%</f>
        <v>-60</v>
      </c>
    </row>
    <row r="550" spans="1:15">
      <c r="A550" s="77">
        <v>31</v>
      </c>
      <c r="B550" s="78">
        <v>43236</v>
      </c>
      <c r="C550" s="79">
        <v>350</v>
      </c>
      <c r="D550" s="77" t="s">
        <v>21</v>
      </c>
      <c r="E550" s="77" t="s">
        <v>22</v>
      </c>
      <c r="F550" s="77" t="s">
        <v>55</v>
      </c>
      <c r="G550" s="77">
        <v>10</v>
      </c>
      <c r="H550" s="77">
        <v>5</v>
      </c>
      <c r="I550" s="77">
        <v>12.5</v>
      </c>
      <c r="J550" s="77">
        <v>15</v>
      </c>
      <c r="K550" s="77">
        <v>17.5</v>
      </c>
      <c r="L550" s="77">
        <v>5</v>
      </c>
      <c r="M550" s="77">
        <v>1750</v>
      </c>
      <c r="N550" s="80">
        <f>IF('NORMAL OPTION CALLS'!E550="BUY",('NORMAL OPTION CALLS'!L550-'NORMAL OPTION CALLS'!G550)*('NORMAL OPTION CALLS'!M550),('NORMAL OPTION CALLS'!G550-'NORMAL OPTION CALLS'!L550)*('NORMAL OPTION CALLS'!M550))</f>
        <v>-8750</v>
      </c>
      <c r="O550" s="80">
        <v>0</v>
      </c>
    </row>
    <row r="551" spans="1:15">
      <c r="A551" s="77">
        <v>32</v>
      </c>
      <c r="B551" s="78">
        <v>43235</v>
      </c>
      <c r="C551" s="79">
        <v>320</v>
      </c>
      <c r="D551" s="77" t="s">
        <v>21</v>
      </c>
      <c r="E551" s="77" t="s">
        <v>22</v>
      </c>
      <c r="F551" s="77" t="s">
        <v>91</v>
      </c>
      <c r="G551" s="77">
        <v>6</v>
      </c>
      <c r="H551" s="77">
        <v>3</v>
      </c>
      <c r="I551" s="77">
        <v>7.5</v>
      </c>
      <c r="J551" s="77">
        <v>9</v>
      </c>
      <c r="K551" s="77">
        <v>10.5</v>
      </c>
      <c r="L551" s="77">
        <v>3</v>
      </c>
      <c r="M551" s="77">
        <v>2750</v>
      </c>
      <c r="N551" s="80">
        <f>IF('NORMAL OPTION CALLS'!E551="BUY",('NORMAL OPTION CALLS'!L551-'NORMAL OPTION CALLS'!G551)*('NORMAL OPTION CALLS'!M551),('NORMAL OPTION CALLS'!G551-'NORMAL OPTION CALLS'!L551)*('NORMAL OPTION CALLS'!M551))</f>
        <v>-8250</v>
      </c>
      <c r="O551" s="81">
        <f>'NORMAL OPTION CALLS'!N551/('NORMAL OPTION CALLS'!M551)/'NORMAL OPTION CALLS'!G551%</f>
        <v>-50</v>
      </c>
    </row>
    <row r="552" spans="1:15">
      <c r="A552" s="77">
        <v>33</v>
      </c>
      <c r="B552" s="78">
        <v>43235</v>
      </c>
      <c r="C552" s="79">
        <v>410</v>
      </c>
      <c r="D552" s="77" t="s">
        <v>21</v>
      </c>
      <c r="E552" s="77" t="s">
        <v>22</v>
      </c>
      <c r="F552" s="77" t="s">
        <v>76</v>
      </c>
      <c r="G552" s="77">
        <v>11.5</v>
      </c>
      <c r="H552" s="77">
        <v>8</v>
      </c>
      <c r="I552" s="77">
        <v>13.5</v>
      </c>
      <c r="J552" s="77">
        <v>15.5</v>
      </c>
      <c r="K552" s="77">
        <v>17.5</v>
      </c>
      <c r="L552" s="77">
        <v>13.5</v>
      </c>
      <c r="M552" s="77">
        <v>1800</v>
      </c>
      <c r="N552" s="80">
        <f>IF('NORMAL OPTION CALLS'!E552="BUY",('NORMAL OPTION CALLS'!L552-'NORMAL OPTION CALLS'!G552)*('NORMAL OPTION CALLS'!M552),('NORMAL OPTION CALLS'!G552-'NORMAL OPTION CALLS'!L552)*('NORMAL OPTION CALLS'!M552))</f>
        <v>3600</v>
      </c>
      <c r="O552" s="81">
        <f>'NORMAL OPTION CALLS'!N552/('NORMAL OPTION CALLS'!M552)/'NORMAL OPTION CALLS'!G552%</f>
        <v>17.391304347826086</v>
      </c>
    </row>
    <row r="553" spans="1:15">
      <c r="A553" s="77">
        <v>34</v>
      </c>
      <c r="B553" s="78">
        <v>43234</v>
      </c>
      <c r="C553" s="79">
        <v>255</v>
      </c>
      <c r="D553" s="77" t="s">
        <v>21</v>
      </c>
      <c r="E553" s="77" t="s">
        <v>22</v>
      </c>
      <c r="F553" s="77" t="s">
        <v>49</v>
      </c>
      <c r="G553" s="77">
        <v>7.5</v>
      </c>
      <c r="H553" s="77">
        <v>4.5</v>
      </c>
      <c r="I553" s="77">
        <v>9</v>
      </c>
      <c r="J553" s="77">
        <v>10.5</v>
      </c>
      <c r="K553" s="77">
        <v>12</v>
      </c>
      <c r="L553" s="77">
        <v>4.5</v>
      </c>
      <c r="M553" s="77">
        <v>3000</v>
      </c>
      <c r="N553" s="80">
        <f>IF('NORMAL OPTION CALLS'!E553="BUY",('NORMAL OPTION CALLS'!L553-'NORMAL OPTION CALLS'!G553)*('NORMAL OPTION CALLS'!M553),('NORMAL OPTION CALLS'!G553-'NORMAL OPTION CALLS'!L553)*('NORMAL OPTION CALLS'!M553))</f>
        <v>-9000</v>
      </c>
      <c r="O553" s="81">
        <f>'NORMAL OPTION CALLS'!N553/('NORMAL OPTION CALLS'!M553)/'NORMAL OPTION CALLS'!G553%</f>
        <v>-40</v>
      </c>
    </row>
    <row r="554" spans="1:15">
      <c r="A554" s="77">
        <v>35</v>
      </c>
      <c r="B554" s="78">
        <v>43234</v>
      </c>
      <c r="C554" s="79">
        <v>1300</v>
      </c>
      <c r="D554" s="77" t="s">
        <v>21</v>
      </c>
      <c r="E554" s="77" t="s">
        <v>22</v>
      </c>
      <c r="F554" s="77" t="s">
        <v>201</v>
      </c>
      <c r="G554" s="77">
        <v>23</v>
      </c>
      <c r="H554" s="77">
        <v>14</v>
      </c>
      <c r="I554" s="77">
        <v>30</v>
      </c>
      <c r="J554" s="77">
        <v>36</v>
      </c>
      <c r="K554" s="77">
        <v>42</v>
      </c>
      <c r="L554" s="77">
        <v>30</v>
      </c>
      <c r="M554" s="77">
        <v>600</v>
      </c>
      <c r="N554" s="80">
        <f>IF('NORMAL OPTION CALLS'!E554="BUY",('NORMAL OPTION CALLS'!L554-'NORMAL OPTION CALLS'!G554)*('NORMAL OPTION CALLS'!M554),('NORMAL OPTION CALLS'!G554-'NORMAL OPTION CALLS'!L554)*('NORMAL OPTION CALLS'!M554))</f>
        <v>4200</v>
      </c>
      <c r="O554" s="81">
        <f>'NORMAL OPTION CALLS'!N554/('NORMAL OPTION CALLS'!M554)/'NORMAL OPTION CALLS'!G554%</f>
        <v>30.434782608695652</v>
      </c>
    </row>
    <row r="555" spans="1:15">
      <c r="A555" s="77">
        <v>36</v>
      </c>
      <c r="B555" s="78">
        <v>43234</v>
      </c>
      <c r="C555" s="79">
        <v>80</v>
      </c>
      <c r="D555" s="77" t="s">
        <v>47</v>
      </c>
      <c r="E555" s="77" t="s">
        <v>22</v>
      </c>
      <c r="F555" s="77" t="s">
        <v>59</v>
      </c>
      <c r="G555" s="77">
        <v>1.8</v>
      </c>
      <c r="H555" s="77">
        <v>0.8</v>
      </c>
      <c r="I555" s="77">
        <v>2.2999999999999998</v>
      </c>
      <c r="J555" s="77">
        <v>2.8</v>
      </c>
      <c r="K555" s="77">
        <v>3.3</v>
      </c>
      <c r="L555" s="77">
        <v>2.8</v>
      </c>
      <c r="M555" s="77">
        <v>6000</v>
      </c>
      <c r="N555" s="80">
        <f>IF('NORMAL OPTION CALLS'!E555="BUY",('NORMAL OPTION CALLS'!L555-'NORMAL OPTION CALLS'!G555)*('NORMAL OPTION CALLS'!M555),('NORMAL OPTION CALLS'!G555-'NORMAL OPTION CALLS'!L555)*('NORMAL OPTION CALLS'!M555))</f>
        <v>5999.9999999999991</v>
      </c>
      <c r="O555" s="81">
        <f>'NORMAL OPTION CALLS'!N555/('NORMAL OPTION CALLS'!M555)/'NORMAL OPTION CALLS'!G555%</f>
        <v>55.555555555555543</v>
      </c>
    </row>
    <row r="556" spans="1:15">
      <c r="A556" s="77">
        <v>37</v>
      </c>
      <c r="B556" s="78">
        <v>43231</v>
      </c>
      <c r="C556" s="79">
        <v>400</v>
      </c>
      <c r="D556" s="77" t="s">
        <v>21</v>
      </c>
      <c r="E556" s="77" t="s">
        <v>22</v>
      </c>
      <c r="F556" s="77" t="s">
        <v>76</v>
      </c>
      <c r="G556" s="77">
        <v>15</v>
      </c>
      <c r="H556" s="77">
        <v>11</v>
      </c>
      <c r="I556" s="77">
        <v>17</v>
      </c>
      <c r="J556" s="77">
        <v>19</v>
      </c>
      <c r="K556" s="77">
        <v>21</v>
      </c>
      <c r="L556" s="77">
        <v>19</v>
      </c>
      <c r="M556" s="77">
        <v>1800</v>
      </c>
      <c r="N556" s="80">
        <f>IF('NORMAL OPTION CALLS'!E556="BUY",('NORMAL OPTION CALLS'!L556-'NORMAL OPTION CALLS'!G556)*('NORMAL OPTION CALLS'!M556),('NORMAL OPTION CALLS'!G556-'NORMAL OPTION CALLS'!L556)*('NORMAL OPTION CALLS'!M556))</f>
        <v>7200</v>
      </c>
      <c r="O556" s="81">
        <f>'NORMAL OPTION CALLS'!N556/('NORMAL OPTION CALLS'!M556)/'NORMAL OPTION CALLS'!G556%</f>
        <v>26.666666666666668</v>
      </c>
    </row>
    <row r="557" spans="1:15">
      <c r="A557" s="77">
        <v>38</v>
      </c>
      <c r="B557" s="78">
        <v>43231</v>
      </c>
      <c r="C557" s="79">
        <v>620</v>
      </c>
      <c r="D557" s="77" t="s">
        <v>21</v>
      </c>
      <c r="E557" s="77" t="s">
        <v>22</v>
      </c>
      <c r="F557" s="77" t="s">
        <v>99</v>
      </c>
      <c r="G557" s="77">
        <v>16</v>
      </c>
      <c r="H557" s="77">
        <v>9</v>
      </c>
      <c r="I557" s="77">
        <v>20</v>
      </c>
      <c r="J557" s="77">
        <v>24</v>
      </c>
      <c r="K557" s="77">
        <v>28</v>
      </c>
      <c r="L557" s="77">
        <v>20</v>
      </c>
      <c r="M557" s="77">
        <v>1060</v>
      </c>
      <c r="N557" s="80">
        <f>IF('NORMAL OPTION CALLS'!E557="BUY",('NORMAL OPTION CALLS'!L557-'NORMAL OPTION CALLS'!G557)*('NORMAL OPTION CALLS'!M557),('NORMAL OPTION CALLS'!G557-'NORMAL OPTION CALLS'!L557)*('NORMAL OPTION CALLS'!M557))</f>
        <v>4240</v>
      </c>
      <c r="O557" s="81">
        <f>'NORMAL OPTION CALLS'!N557/('NORMAL OPTION CALLS'!M557)/'NORMAL OPTION CALLS'!G557%</f>
        <v>25</v>
      </c>
    </row>
    <row r="558" spans="1:15">
      <c r="A558" s="77">
        <v>39</v>
      </c>
      <c r="B558" s="78">
        <v>43231</v>
      </c>
      <c r="C558" s="79">
        <v>380</v>
      </c>
      <c r="D558" s="77" t="s">
        <v>47</v>
      </c>
      <c r="E558" s="77" t="s">
        <v>22</v>
      </c>
      <c r="F558" s="77" t="s">
        <v>172</v>
      </c>
      <c r="G558" s="77">
        <v>10</v>
      </c>
      <c r="H558" s="77">
        <v>5.5</v>
      </c>
      <c r="I558" s="77">
        <v>12.5</v>
      </c>
      <c r="J558" s="77">
        <v>15</v>
      </c>
      <c r="K558" s="77">
        <v>17.5</v>
      </c>
      <c r="L558" s="77">
        <v>12.25</v>
      </c>
      <c r="M558" s="77">
        <v>1600</v>
      </c>
      <c r="N558" s="80">
        <f>IF('NORMAL OPTION CALLS'!E558="BUY",('NORMAL OPTION CALLS'!L558-'NORMAL OPTION CALLS'!G558)*('NORMAL OPTION CALLS'!M558),('NORMAL OPTION CALLS'!G558-'NORMAL OPTION CALLS'!L558)*('NORMAL OPTION CALLS'!M558))</f>
        <v>3600</v>
      </c>
      <c r="O558" s="81">
        <f>'NORMAL OPTION CALLS'!N558/('NORMAL OPTION CALLS'!M558)/'NORMAL OPTION CALLS'!G558%</f>
        <v>22.5</v>
      </c>
    </row>
    <row r="559" spans="1:15">
      <c r="A559" s="77">
        <v>40</v>
      </c>
      <c r="B559" s="78">
        <v>43231</v>
      </c>
      <c r="C559" s="79">
        <v>55</v>
      </c>
      <c r="D559" s="77" t="s">
        <v>47</v>
      </c>
      <c r="E559" s="77" t="s">
        <v>22</v>
      </c>
      <c r="F559" s="77" t="s">
        <v>46</v>
      </c>
      <c r="G559" s="77">
        <v>3.5</v>
      </c>
      <c r="H559" s="77">
        <v>2.5</v>
      </c>
      <c r="I559" s="77">
        <v>4</v>
      </c>
      <c r="J559" s="77">
        <v>4.5</v>
      </c>
      <c r="K559" s="77">
        <v>5</v>
      </c>
      <c r="L559" s="77">
        <v>5</v>
      </c>
      <c r="M559" s="77">
        <v>7000</v>
      </c>
      <c r="N559" s="80">
        <f>IF('NORMAL OPTION CALLS'!E559="BUY",('NORMAL OPTION CALLS'!L559-'NORMAL OPTION CALLS'!G559)*('NORMAL OPTION CALLS'!M559),('NORMAL OPTION CALLS'!G559-'NORMAL OPTION CALLS'!L559)*('NORMAL OPTION CALLS'!M559))</f>
        <v>10500</v>
      </c>
      <c r="O559" s="81">
        <f>'NORMAL OPTION CALLS'!N559/('NORMAL OPTION CALLS'!M559)/'NORMAL OPTION CALLS'!G559%</f>
        <v>42.857142857142854</v>
      </c>
    </row>
    <row r="560" spans="1:15">
      <c r="A560" s="77">
        <v>41</v>
      </c>
      <c r="B560" s="78">
        <v>43230</v>
      </c>
      <c r="C560" s="79">
        <v>250</v>
      </c>
      <c r="D560" s="77" t="s">
        <v>47</v>
      </c>
      <c r="E560" s="77" t="s">
        <v>22</v>
      </c>
      <c r="F560" s="77" t="s">
        <v>82</v>
      </c>
      <c r="G560" s="77">
        <v>15.5</v>
      </c>
      <c r="H560" s="77">
        <v>11.5</v>
      </c>
      <c r="I560" s="77">
        <v>18</v>
      </c>
      <c r="J560" s="77">
        <v>20.5</v>
      </c>
      <c r="K560" s="77">
        <v>23</v>
      </c>
      <c r="L560" s="77">
        <v>18</v>
      </c>
      <c r="M560" s="77">
        <v>1600</v>
      </c>
      <c r="N560" s="80">
        <f>IF('NORMAL OPTION CALLS'!E560="BUY",('NORMAL OPTION CALLS'!L560-'NORMAL OPTION CALLS'!G560)*('NORMAL OPTION CALLS'!M560),('NORMAL OPTION CALLS'!G560-'NORMAL OPTION CALLS'!L560)*('NORMAL OPTION CALLS'!M560))</f>
        <v>4000</v>
      </c>
      <c r="O560" s="81">
        <f>'NORMAL OPTION CALLS'!N560/('NORMAL OPTION CALLS'!M560)/'NORMAL OPTION CALLS'!G560%</f>
        <v>16.129032258064516</v>
      </c>
    </row>
    <row r="561" spans="1:15">
      <c r="A561" s="77">
        <v>42</v>
      </c>
      <c r="B561" s="78">
        <v>43230</v>
      </c>
      <c r="C561" s="79">
        <v>170</v>
      </c>
      <c r="D561" s="77" t="s">
        <v>21</v>
      </c>
      <c r="E561" s="77" t="s">
        <v>22</v>
      </c>
      <c r="F561" s="77" t="s">
        <v>56</v>
      </c>
      <c r="G561" s="77">
        <v>5</v>
      </c>
      <c r="H561" s="77">
        <v>2</v>
      </c>
      <c r="I561" s="77">
        <v>6.5</v>
      </c>
      <c r="J561" s="77">
        <v>8</v>
      </c>
      <c r="K561" s="77">
        <v>9.5</v>
      </c>
      <c r="L561" s="77">
        <v>6.5</v>
      </c>
      <c r="M561" s="77">
        <v>3000</v>
      </c>
      <c r="N561" s="80">
        <f>IF('NORMAL OPTION CALLS'!E561="BUY",('NORMAL OPTION CALLS'!L561-'NORMAL OPTION CALLS'!G561)*('NORMAL OPTION CALLS'!M561),('NORMAL OPTION CALLS'!G561-'NORMAL OPTION CALLS'!L561)*('NORMAL OPTION CALLS'!M561))</f>
        <v>4500</v>
      </c>
      <c r="O561" s="81">
        <f>'NORMAL OPTION CALLS'!N561/('NORMAL OPTION CALLS'!M561)/'NORMAL OPTION CALLS'!G561%</f>
        <v>30</v>
      </c>
    </row>
    <row r="562" spans="1:15">
      <c r="A562" s="77">
        <v>43</v>
      </c>
      <c r="B562" s="78">
        <v>43230</v>
      </c>
      <c r="C562" s="79">
        <v>60</v>
      </c>
      <c r="D562" s="77" t="s">
        <v>47</v>
      </c>
      <c r="E562" s="77" t="s">
        <v>22</v>
      </c>
      <c r="F562" s="77" t="s">
        <v>46</v>
      </c>
      <c r="G562" s="77">
        <v>3.1</v>
      </c>
      <c r="H562" s="77">
        <v>2.1</v>
      </c>
      <c r="I562" s="77">
        <v>3.6</v>
      </c>
      <c r="J562" s="77">
        <v>4.0999999999999996</v>
      </c>
      <c r="K562" s="77">
        <v>4.5999999999999996</v>
      </c>
      <c r="L562" s="77">
        <v>4.5999999999999996</v>
      </c>
      <c r="M562" s="77">
        <v>7000</v>
      </c>
      <c r="N562" s="80">
        <f>IF('NORMAL OPTION CALLS'!E562="BUY",('NORMAL OPTION CALLS'!L562-'NORMAL OPTION CALLS'!G562)*('NORMAL OPTION CALLS'!M562),('NORMAL OPTION CALLS'!G562-'NORMAL OPTION CALLS'!L562)*('NORMAL OPTION CALLS'!M562))</f>
        <v>10499.999999999996</v>
      </c>
      <c r="O562" s="81">
        <f>'NORMAL OPTION CALLS'!N562/('NORMAL OPTION CALLS'!M562)/'NORMAL OPTION CALLS'!G562%</f>
        <v>48.387096774193537</v>
      </c>
    </row>
    <row r="563" spans="1:15">
      <c r="A563" s="77">
        <v>44</v>
      </c>
      <c r="B563" s="78">
        <v>43229</v>
      </c>
      <c r="C563" s="79">
        <v>390</v>
      </c>
      <c r="D563" s="77" t="s">
        <v>21</v>
      </c>
      <c r="E563" s="77" t="s">
        <v>22</v>
      </c>
      <c r="F563" s="77" t="s">
        <v>76</v>
      </c>
      <c r="G563" s="77">
        <v>14.5</v>
      </c>
      <c r="H563" s="77">
        <v>9.5</v>
      </c>
      <c r="I563" s="77">
        <v>17</v>
      </c>
      <c r="J563" s="77">
        <v>19.5</v>
      </c>
      <c r="K563" s="77">
        <v>22</v>
      </c>
      <c r="L563" s="77">
        <v>17</v>
      </c>
      <c r="M563" s="77">
        <v>1800</v>
      </c>
      <c r="N563" s="80">
        <f>IF('NORMAL OPTION CALLS'!E563="BUY",('NORMAL OPTION CALLS'!L563-'NORMAL OPTION CALLS'!G563)*('NORMAL OPTION CALLS'!M563),('NORMAL OPTION CALLS'!G563-'NORMAL OPTION CALLS'!L563)*('NORMAL OPTION CALLS'!M563))</f>
        <v>4500</v>
      </c>
      <c r="O563" s="81">
        <f>'NORMAL OPTION CALLS'!N563/('NORMAL OPTION CALLS'!M563)/'NORMAL OPTION CALLS'!G563%</f>
        <v>17.241379310344829</v>
      </c>
    </row>
    <row r="564" spans="1:15">
      <c r="A564" s="77">
        <v>45</v>
      </c>
      <c r="B564" s="78">
        <v>43229</v>
      </c>
      <c r="C564" s="79">
        <v>560</v>
      </c>
      <c r="D564" s="77" t="s">
        <v>21</v>
      </c>
      <c r="E564" s="77" t="s">
        <v>22</v>
      </c>
      <c r="F564" s="77" t="s">
        <v>92</v>
      </c>
      <c r="G564" s="77">
        <v>20</v>
      </c>
      <c r="H564" s="77">
        <v>12</v>
      </c>
      <c r="I564" s="77">
        <v>24</v>
      </c>
      <c r="J564" s="77">
        <v>28</v>
      </c>
      <c r="K564" s="77">
        <v>32</v>
      </c>
      <c r="L564" s="77">
        <v>12</v>
      </c>
      <c r="M564" s="77">
        <v>1000</v>
      </c>
      <c r="N564" s="80">
        <f>IF('NORMAL OPTION CALLS'!E564="BUY",('NORMAL OPTION CALLS'!L564-'NORMAL OPTION CALLS'!G564)*('NORMAL OPTION CALLS'!M564),('NORMAL OPTION CALLS'!G564-'NORMAL OPTION CALLS'!L564)*('NORMAL OPTION CALLS'!M564))</f>
        <v>-8000</v>
      </c>
      <c r="O564" s="81">
        <f>'NORMAL OPTION CALLS'!N564/('NORMAL OPTION CALLS'!M564)/'NORMAL OPTION CALLS'!G564%</f>
        <v>-40</v>
      </c>
    </row>
    <row r="565" spans="1:15">
      <c r="A565" s="77">
        <v>46</v>
      </c>
      <c r="B565" s="78">
        <v>43228</v>
      </c>
      <c r="C565" s="79">
        <v>310</v>
      </c>
      <c r="D565" s="77" t="s">
        <v>21</v>
      </c>
      <c r="E565" s="77" t="s">
        <v>22</v>
      </c>
      <c r="F565" s="77" t="s">
        <v>23</v>
      </c>
      <c r="G565" s="77">
        <v>12</v>
      </c>
      <c r="H565" s="77">
        <v>7</v>
      </c>
      <c r="I565" s="77">
        <v>14.5</v>
      </c>
      <c r="J565" s="77">
        <v>17</v>
      </c>
      <c r="K565" s="77">
        <v>19.5</v>
      </c>
      <c r="L565" s="77">
        <v>7</v>
      </c>
      <c r="M565" s="77">
        <v>1575</v>
      </c>
      <c r="N565" s="80">
        <f>IF('NORMAL OPTION CALLS'!E565="BUY",('NORMAL OPTION CALLS'!L565-'NORMAL OPTION CALLS'!G565)*('NORMAL OPTION CALLS'!M565),('NORMAL OPTION CALLS'!G565-'NORMAL OPTION CALLS'!L565)*('NORMAL OPTION CALLS'!M565))</f>
        <v>-7875</v>
      </c>
      <c r="O565" s="81">
        <f>'NORMAL OPTION CALLS'!N565/('NORMAL OPTION CALLS'!M565)/'NORMAL OPTION CALLS'!G565%</f>
        <v>-41.666666666666671</v>
      </c>
    </row>
    <row r="566" spans="1:15">
      <c r="A566" s="77">
        <v>47</v>
      </c>
      <c r="B566" s="78">
        <v>43228</v>
      </c>
      <c r="C566" s="79">
        <v>350</v>
      </c>
      <c r="D566" s="77" t="s">
        <v>21</v>
      </c>
      <c r="E566" s="77" t="s">
        <v>22</v>
      </c>
      <c r="F566" s="77" t="s">
        <v>101</v>
      </c>
      <c r="G566" s="77">
        <v>10</v>
      </c>
      <c r="H566" s="77">
        <v>7</v>
      </c>
      <c r="I566" s="77">
        <v>11.5</v>
      </c>
      <c r="J566" s="77">
        <v>13</v>
      </c>
      <c r="K566" s="77">
        <v>14.5</v>
      </c>
      <c r="L566" s="77">
        <v>7</v>
      </c>
      <c r="M566" s="77">
        <v>2667</v>
      </c>
      <c r="N566" s="80">
        <f>IF('NORMAL OPTION CALLS'!E566="BUY",('NORMAL OPTION CALLS'!L566-'NORMAL OPTION CALLS'!G566)*('NORMAL OPTION CALLS'!M566),('NORMAL OPTION CALLS'!G566-'NORMAL OPTION CALLS'!L566)*('NORMAL OPTION CALLS'!M566))</f>
        <v>-8001</v>
      </c>
      <c r="O566" s="81">
        <f>'NORMAL OPTION CALLS'!N566/('NORMAL OPTION CALLS'!M566)/'NORMAL OPTION CALLS'!G566%</f>
        <v>-30</v>
      </c>
    </row>
    <row r="567" spans="1:15">
      <c r="A567" s="77">
        <v>48</v>
      </c>
      <c r="B567" s="78">
        <v>43228</v>
      </c>
      <c r="C567" s="79">
        <v>85</v>
      </c>
      <c r="D567" s="77" t="s">
        <v>47</v>
      </c>
      <c r="E567" s="77" t="s">
        <v>22</v>
      </c>
      <c r="F567" s="77" t="s">
        <v>59</v>
      </c>
      <c r="G567" s="77">
        <v>3</v>
      </c>
      <c r="H567" s="77">
        <v>2</v>
      </c>
      <c r="I567" s="77">
        <v>3.5</v>
      </c>
      <c r="J567" s="77">
        <v>4</v>
      </c>
      <c r="K567" s="77">
        <v>4.5</v>
      </c>
      <c r="L567" s="77">
        <v>3.5</v>
      </c>
      <c r="M567" s="77">
        <v>6000</v>
      </c>
      <c r="N567" s="80">
        <f>IF('NORMAL OPTION CALLS'!E567="BUY",('NORMAL OPTION CALLS'!L567-'NORMAL OPTION CALLS'!G567)*('NORMAL OPTION CALLS'!M567),('NORMAL OPTION CALLS'!G567-'NORMAL OPTION CALLS'!L567)*('NORMAL OPTION CALLS'!M567))</f>
        <v>3000</v>
      </c>
      <c r="O567" s="81">
        <f>'NORMAL OPTION CALLS'!N567/('NORMAL OPTION CALLS'!M567)/'NORMAL OPTION CALLS'!G567%</f>
        <v>16.666666666666668</v>
      </c>
    </row>
    <row r="568" spans="1:15">
      <c r="A568" s="77">
        <v>49</v>
      </c>
      <c r="B568" s="78">
        <v>43227</v>
      </c>
      <c r="C568" s="79">
        <v>390</v>
      </c>
      <c r="D568" s="77" t="s">
        <v>21</v>
      </c>
      <c r="E568" s="77" t="s">
        <v>22</v>
      </c>
      <c r="F568" s="77" t="s">
        <v>76</v>
      </c>
      <c r="G568" s="77">
        <v>17.5</v>
      </c>
      <c r="H568" s="77">
        <v>14</v>
      </c>
      <c r="I568" s="77">
        <v>19.5</v>
      </c>
      <c r="J568" s="77">
        <v>21.5</v>
      </c>
      <c r="K568" s="77">
        <v>22.5</v>
      </c>
      <c r="L568" s="77">
        <v>19.5</v>
      </c>
      <c r="M568" s="77">
        <v>1800</v>
      </c>
      <c r="N568" s="80">
        <f>IF('NORMAL OPTION CALLS'!E568="BUY",('NORMAL OPTION CALLS'!L568-'NORMAL OPTION CALLS'!G568)*('NORMAL OPTION CALLS'!M568),('NORMAL OPTION CALLS'!G568-'NORMAL OPTION CALLS'!L568)*('NORMAL OPTION CALLS'!M568))</f>
        <v>3600</v>
      </c>
      <c r="O568" s="81">
        <f>'NORMAL OPTION CALLS'!N568/('NORMAL OPTION CALLS'!M568)/'NORMAL OPTION CALLS'!G568%</f>
        <v>11.428571428571429</v>
      </c>
    </row>
    <row r="569" spans="1:15">
      <c r="A569" s="77">
        <v>50</v>
      </c>
      <c r="B569" s="78">
        <v>43227</v>
      </c>
      <c r="C569" s="79">
        <v>600</v>
      </c>
      <c r="D569" s="77" t="s">
        <v>21</v>
      </c>
      <c r="E569" s="77" t="s">
        <v>22</v>
      </c>
      <c r="F569" s="77" t="s">
        <v>99</v>
      </c>
      <c r="G569" s="77">
        <v>18</v>
      </c>
      <c r="H569" s="77">
        <v>10</v>
      </c>
      <c r="I569" s="77">
        <v>22</v>
      </c>
      <c r="J569" s="77">
        <v>26</v>
      </c>
      <c r="K569" s="77">
        <v>30</v>
      </c>
      <c r="L569" s="77">
        <v>22</v>
      </c>
      <c r="M569" s="77">
        <v>1061</v>
      </c>
      <c r="N569" s="80">
        <f>IF('NORMAL OPTION CALLS'!E569="BUY",('NORMAL OPTION CALLS'!L569-'NORMAL OPTION CALLS'!G569)*('NORMAL OPTION CALLS'!M569),('NORMAL OPTION CALLS'!G569-'NORMAL OPTION CALLS'!L569)*('NORMAL OPTION CALLS'!M569))</f>
        <v>4244</v>
      </c>
      <c r="O569" s="81">
        <f>'NORMAL OPTION CALLS'!N569/('NORMAL OPTION CALLS'!M569)/'NORMAL OPTION CALLS'!G569%</f>
        <v>22.222222222222221</v>
      </c>
    </row>
    <row r="570" spans="1:15">
      <c r="A570" s="77">
        <v>51</v>
      </c>
      <c r="B570" s="78">
        <v>43227</v>
      </c>
      <c r="C570" s="79">
        <v>95</v>
      </c>
      <c r="D570" s="77" t="s">
        <v>21</v>
      </c>
      <c r="E570" s="77" t="s">
        <v>22</v>
      </c>
      <c r="F570" s="77" t="s">
        <v>116</v>
      </c>
      <c r="G570" s="77">
        <v>4.5</v>
      </c>
      <c r="H570" s="77">
        <v>3</v>
      </c>
      <c r="I570" s="77">
        <v>5.4</v>
      </c>
      <c r="J570" s="77">
        <v>6.3</v>
      </c>
      <c r="K570" s="77">
        <v>7.2</v>
      </c>
      <c r="L570" s="77">
        <v>5.4</v>
      </c>
      <c r="M570" s="77">
        <v>3500</v>
      </c>
      <c r="N570" s="80">
        <f>IF('NORMAL OPTION CALLS'!E570="BUY",('NORMAL OPTION CALLS'!L570-'NORMAL OPTION CALLS'!G570)*('NORMAL OPTION CALLS'!M570),('NORMAL OPTION CALLS'!G570-'NORMAL OPTION CALLS'!L570)*('NORMAL OPTION CALLS'!M570))</f>
        <v>3150.0000000000014</v>
      </c>
      <c r="O570" s="81">
        <f>'NORMAL OPTION CALLS'!N570/('NORMAL OPTION CALLS'!M570)/'NORMAL OPTION CALLS'!G570%</f>
        <v>20.000000000000007</v>
      </c>
    </row>
    <row r="571" spans="1:15">
      <c r="A571" s="77">
        <v>52</v>
      </c>
      <c r="B571" s="78">
        <v>43227</v>
      </c>
      <c r="C571" s="79">
        <v>250</v>
      </c>
      <c r="D571" s="77" t="s">
        <v>21</v>
      </c>
      <c r="E571" s="77" t="s">
        <v>22</v>
      </c>
      <c r="F571" s="77" t="s">
        <v>51</v>
      </c>
      <c r="G571" s="77">
        <v>14</v>
      </c>
      <c r="H571" s="77">
        <v>10.5</v>
      </c>
      <c r="I571" s="77">
        <v>16</v>
      </c>
      <c r="J571" s="77">
        <v>18</v>
      </c>
      <c r="K571" s="77">
        <v>20</v>
      </c>
      <c r="L571" s="77">
        <v>16</v>
      </c>
      <c r="M571" s="77">
        <v>2250</v>
      </c>
      <c r="N571" s="80">
        <f>IF('NORMAL OPTION CALLS'!E571="BUY",('NORMAL OPTION CALLS'!L571-'NORMAL OPTION CALLS'!G571)*('NORMAL OPTION CALLS'!M571),('NORMAL OPTION CALLS'!G571-'NORMAL OPTION CALLS'!L571)*('NORMAL OPTION CALLS'!M571))</f>
        <v>4500</v>
      </c>
      <c r="O571" s="81">
        <f>'NORMAL OPTION CALLS'!N571/('NORMAL OPTION CALLS'!M571)/'NORMAL OPTION CALLS'!G571%</f>
        <v>14.285714285714285</v>
      </c>
    </row>
    <row r="572" spans="1:15">
      <c r="A572" s="77">
        <v>53</v>
      </c>
      <c r="B572" s="78">
        <v>43227</v>
      </c>
      <c r="C572" s="79">
        <v>340</v>
      </c>
      <c r="D572" s="77" t="s">
        <v>21</v>
      </c>
      <c r="E572" s="77" t="s">
        <v>22</v>
      </c>
      <c r="F572" s="77" t="s">
        <v>101</v>
      </c>
      <c r="G572" s="77">
        <v>10</v>
      </c>
      <c r="H572" s="77">
        <v>7.5</v>
      </c>
      <c r="I572" s="77">
        <v>1.5</v>
      </c>
      <c r="J572" s="77">
        <v>13</v>
      </c>
      <c r="K572" s="77">
        <v>14.5</v>
      </c>
      <c r="L572" s="77">
        <v>13</v>
      </c>
      <c r="M572" s="77">
        <v>2667</v>
      </c>
      <c r="N572" s="80">
        <f>IF('NORMAL OPTION CALLS'!E572="BUY",('NORMAL OPTION CALLS'!L572-'NORMAL OPTION CALLS'!G572)*('NORMAL OPTION CALLS'!M572),('NORMAL OPTION CALLS'!G572-'NORMAL OPTION CALLS'!L572)*('NORMAL OPTION CALLS'!M572))</f>
        <v>8001</v>
      </c>
      <c r="O572" s="81">
        <f>'NORMAL OPTION CALLS'!N572/('NORMAL OPTION CALLS'!M572)/'NORMAL OPTION CALLS'!G572%</f>
        <v>30</v>
      </c>
    </row>
    <row r="573" spans="1:15">
      <c r="A573" s="77">
        <v>54</v>
      </c>
      <c r="B573" s="78">
        <v>43224</v>
      </c>
      <c r="C573" s="79">
        <v>60</v>
      </c>
      <c r="D573" s="77" t="s">
        <v>47</v>
      </c>
      <c r="E573" s="77" t="s">
        <v>22</v>
      </c>
      <c r="F573" s="77" t="s">
        <v>46</v>
      </c>
      <c r="G573" s="77">
        <v>1.75</v>
      </c>
      <c r="H573" s="77">
        <v>0.8</v>
      </c>
      <c r="I573" s="77">
        <v>2.2999999999999998</v>
      </c>
      <c r="J573" s="77">
        <v>2.8</v>
      </c>
      <c r="K573" s="77">
        <v>3.2</v>
      </c>
      <c r="L573" s="77">
        <v>2.2999999999999998</v>
      </c>
      <c r="M573" s="77">
        <v>7000</v>
      </c>
      <c r="N573" s="80">
        <f>IF('NORMAL OPTION CALLS'!E573="BUY",('NORMAL OPTION CALLS'!L573-'NORMAL OPTION CALLS'!G573)*('NORMAL OPTION CALLS'!M573),('NORMAL OPTION CALLS'!G573-'NORMAL OPTION CALLS'!L573)*('NORMAL OPTION CALLS'!M573))</f>
        <v>3849.9999999999986</v>
      </c>
      <c r="O573" s="81">
        <f>'NORMAL OPTION CALLS'!N573/('NORMAL OPTION CALLS'!M573)/'NORMAL OPTION CALLS'!G573%</f>
        <v>31.428571428571416</v>
      </c>
    </row>
    <row r="574" spans="1:15">
      <c r="A574" s="77">
        <v>55</v>
      </c>
      <c r="B574" s="78">
        <v>43223</v>
      </c>
      <c r="C574" s="79">
        <v>540</v>
      </c>
      <c r="D574" s="77" t="s">
        <v>21</v>
      </c>
      <c r="E574" s="77" t="s">
        <v>22</v>
      </c>
      <c r="F574" s="77" t="s">
        <v>236</v>
      </c>
      <c r="G574" s="77">
        <v>17</v>
      </c>
      <c r="H574" s="77">
        <v>10</v>
      </c>
      <c r="I574" s="77">
        <v>21</v>
      </c>
      <c r="J574" s="77">
        <v>25</v>
      </c>
      <c r="K574" s="77">
        <v>29</v>
      </c>
      <c r="L574" s="77">
        <v>10</v>
      </c>
      <c r="M574" s="77">
        <v>1100</v>
      </c>
      <c r="N574" s="80">
        <f>IF('NORMAL OPTION CALLS'!E574="BUY",('NORMAL OPTION CALLS'!L574-'NORMAL OPTION CALLS'!G574)*('NORMAL OPTION CALLS'!M574),('NORMAL OPTION CALLS'!G574-'NORMAL OPTION CALLS'!L574)*('NORMAL OPTION CALLS'!M574))</f>
        <v>-7700</v>
      </c>
      <c r="O574" s="81">
        <f>'NORMAL OPTION CALLS'!N574/('NORMAL OPTION CALLS'!M574)/'NORMAL OPTION CALLS'!G574%</f>
        <v>-41.17647058823529</v>
      </c>
    </row>
    <row r="575" spans="1:15">
      <c r="A575" s="77">
        <v>56</v>
      </c>
      <c r="B575" s="78">
        <v>43223</v>
      </c>
      <c r="C575" s="79">
        <v>540</v>
      </c>
      <c r="D575" s="77" t="s">
        <v>21</v>
      </c>
      <c r="E575" s="77" t="s">
        <v>22</v>
      </c>
      <c r="F575" s="77" t="s">
        <v>213</v>
      </c>
      <c r="G575" s="77">
        <v>30</v>
      </c>
      <c r="H575" s="77">
        <v>24</v>
      </c>
      <c r="I575" s="77">
        <v>33</v>
      </c>
      <c r="J575" s="77">
        <v>36</v>
      </c>
      <c r="K575" s="77">
        <v>39</v>
      </c>
      <c r="L575" s="77">
        <v>39</v>
      </c>
      <c r="M575" s="77">
        <v>1200</v>
      </c>
      <c r="N575" s="80">
        <f>IF('NORMAL OPTION CALLS'!E575="BUY",('NORMAL OPTION CALLS'!L575-'NORMAL OPTION CALLS'!G575)*('NORMAL OPTION CALLS'!M575),('NORMAL OPTION CALLS'!G575-'NORMAL OPTION CALLS'!L575)*('NORMAL OPTION CALLS'!M575))</f>
        <v>10800</v>
      </c>
      <c r="O575" s="81">
        <f>'NORMAL OPTION CALLS'!N575/('NORMAL OPTION CALLS'!M575)/'NORMAL OPTION CALLS'!G575%</f>
        <v>30</v>
      </c>
    </row>
    <row r="576" spans="1:15">
      <c r="A576" s="77">
        <v>57</v>
      </c>
      <c r="B576" s="78">
        <v>43222</v>
      </c>
      <c r="C576" s="79">
        <v>290</v>
      </c>
      <c r="D576" s="77" t="s">
        <v>21</v>
      </c>
      <c r="E576" s="77" t="s">
        <v>22</v>
      </c>
      <c r="F576" s="77" t="s">
        <v>174</v>
      </c>
      <c r="G576" s="77">
        <v>4.5</v>
      </c>
      <c r="H576" s="77">
        <v>1.5</v>
      </c>
      <c r="I576" s="77">
        <v>6</v>
      </c>
      <c r="J576" s="77">
        <v>7.5</v>
      </c>
      <c r="K576" s="77">
        <v>9</v>
      </c>
      <c r="L576" s="77">
        <v>1.5</v>
      </c>
      <c r="M576" s="77">
        <v>2400</v>
      </c>
      <c r="N576" s="80">
        <f>IF('NORMAL OPTION CALLS'!E576="BUY",('NORMAL OPTION CALLS'!L576-'NORMAL OPTION CALLS'!G576)*('NORMAL OPTION CALLS'!M576),('NORMAL OPTION CALLS'!G576-'NORMAL OPTION CALLS'!L576)*('NORMAL OPTION CALLS'!M576))</f>
        <v>-7200</v>
      </c>
      <c r="O576" s="81">
        <f>'NORMAL OPTION CALLS'!N576/('NORMAL OPTION CALLS'!M576)/'NORMAL OPTION CALLS'!G576%</f>
        <v>-66.666666666666671</v>
      </c>
    </row>
    <row r="577" spans="1:15">
      <c r="A577" s="77">
        <v>58</v>
      </c>
      <c r="B577" s="78">
        <v>43222</v>
      </c>
      <c r="C577" s="79">
        <v>90</v>
      </c>
      <c r="D577" s="77" t="s">
        <v>21</v>
      </c>
      <c r="E577" s="77" t="s">
        <v>22</v>
      </c>
      <c r="F577" s="77" t="s">
        <v>59</v>
      </c>
      <c r="G577" s="77">
        <v>3</v>
      </c>
      <c r="H577" s="77">
        <v>2</v>
      </c>
      <c r="I577" s="77">
        <v>3.5</v>
      </c>
      <c r="J577" s="77">
        <v>4</v>
      </c>
      <c r="K577" s="77">
        <v>4.5</v>
      </c>
      <c r="L577" s="77">
        <v>2</v>
      </c>
      <c r="M577" s="77">
        <v>6000</v>
      </c>
      <c r="N577" s="80">
        <f>IF('NORMAL OPTION CALLS'!E577="BUY",('NORMAL OPTION CALLS'!L577-'NORMAL OPTION CALLS'!G577)*('NORMAL OPTION CALLS'!M577),('NORMAL OPTION CALLS'!G577-'NORMAL OPTION CALLS'!L577)*('NORMAL OPTION CALLS'!M577))</f>
        <v>-6000</v>
      </c>
      <c r="O577" s="81">
        <f>'NORMAL OPTION CALLS'!N577/('NORMAL OPTION CALLS'!M577)/'NORMAL OPTION CALLS'!G577%</f>
        <v>-33.333333333333336</v>
      </c>
    </row>
    <row r="578" spans="1:15">
      <c r="A578" s="77">
        <v>59</v>
      </c>
      <c r="B578" s="78">
        <v>43222</v>
      </c>
      <c r="C578" s="79">
        <v>900</v>
      </c>
      <c r="D578" s="77" t="s">
        <v>21</v>
      </c>
      <c r="E578" s="77" t="s">
        <v>22</v>
      </c>
      <c r="F578" s="77" t="s">
        <v>237</v>
      </c>
      <c r="G578" s="77">
        <v>27</v>
      </c>
      <c r="H578" s="77">
        <v>18</v>
      </c>
      <c r="I578" s="77">
        <v>32</v>
      </c>
      <c r="J578" s="77">
        <v>37</v>
      </c>
      <c r="K578" s="77">
        <v>42</v>
      </c>
      <c r="L578" s="77">
        <v>32</v>
      </c>
      <c r="M578" s="77">
        <v>800</v>
      </c>
      <c r="N578" s="80">
        <f>IF('NORMAL OPTION CALLS'!E578="BUY",('NORMAL OPTION CALLS'!L578-'NORMAL OPTION CALLS'!G578)*('NORMAL OPTION CALLS'!M578),('NORMAL OPTION CALLS'!G578-'NORMAL OPTION CALLS'!L578)*('NORMAL OPTION CALLS'!M578))</f>
        <v>4000</v>
      </c>
      <c r="O578" s="81">
        <f>'NORMAL OPTION CALLS'!N578/('NORMAL OPTION CALLS'!M578)/'NORMAL OPTION CALLS'!G578%</f>
        <v>18.518518518518519</v>
      </c>
    </row>
    <row r="580" spans="1:15" ht="16.5">
      <c r="A580" s="82" t="s">
        <v>95</v>
      </c>
      <c r="B580" s="83"/>
      <c r="C580" s="84"/>
      <c r="D580" s="85"/>
      <c r="E580" s="86"/>
      <c r="F580" s="86"/>
      <c r="G580" s="87"/>
      <c r="H580" s="88"/>
      <c r="I580" s="88"/>
      <c r="J580" s="88"/>
      <c r="K580" s="86"/>
      <c r="L580" s="89"/>
      <c r="M580" s="90"/>
      <c r="O580" s="90"/>
    </row>
    <row r="581" spans="1:15" ht="16.5">
      <c r="A581" s="82" t="s">
        <v>96</v>
      </c>
      <c r="B581" s="83"/>
      <c r="C581" s="84"/>
      <c r="D581" s="85"/>
      <c r="E581" s="86"/>
      <c r="F581" s="86"/>
      <c r="G581" s="87"/>
      <c r="H581" s="86"/>
      <c r="I581" s="86"/>
      <c r="J581" s="86"/>
      <c r="K581" s="86"/>
      <c r="L581" s="89"/>
      <c r="M581" s="90"/>
      <c r="N581" s="66"/>
    </row>
    <row r="582" spans="1:15" ht="16.5">
      <c r="A582" s="82" t="s">
        <v>96</v>
      </c>
      <c r="B582" s="83"/>
      <c r="C582" s="84"/>
      <c r="D582" s="85"/>
      <c r="E582" s="86"/>
      <c r="F582" s="86"/>
      <c r="G582" s="87"/>
      <c r="H582" s="86"/>
      <c r="I582" s="86"/>
      <c r="J582" s="86"/>
      <c r="K582" s="86"/>
      <c r="L582" s="89"/>
      <c r="M582" s="89"/>
    </row>
    <row r="583" spans="1:15" ht="17.25" thickBot="1">
      <c r="A583" s="91"/>
      <c r="B583" s="92"/>
      <c r="C583" s="92"/>
      <c r="D583" s="93"/>
      <c r="E583" s="93"/>
      <c r="F583" s="93"/>
      <c r="G583" s="94"/>
      <c r="H583" s="95"/>
      <c r="I583" s="96" t="s">
        <v>27</v>
      </c>
      <c r="J583" s="96"/>
      <c r="K583" s="97"/>
      <c r="L583" s="97"/>
      <c r="O583" s="90"/>
    </row>
    <row r="584" spans="1:15" ht="16.5">
      <c r="A584" s="98"/>
      <c r="B584" s="92"/>
      <c r="C584" s="92"/>
      <c r="D584" s="154" t="s">
        <v>28</v>
      </c>
      <c r="E584" s="154"/>
      <c r="F584" s="99">
        <v>59</v>
      </c>
      <c r="G584" s="100">
        <f>'NORMAL OPTION CALLS'!G585+'NORMAL OPTION CALLS'!G586+'NORMAL OPTION CALLS'!G587+'NORMAL OPTION CALLS'!G588+'NORMAL OPTION CALLS'!G589+'NORMAL OPTION CALLS'!G590</f>
        <v>101.69491525423729</v>
      </c>
      <c r="H584" s="93">
        <v>59</v>
      </c>
      <c r="I584" s="101">
        <f>'NORMAL OPTION CALLS'!H585/'NORMAL OPTION CALLS'!H584%</f>
        <v>72.881355932203391</v>
      </c>
      <c r="J584" s="101"/>
      <c r="K584" s="101"/>
      <c r="L584" s="102"/>
      <c r="O584" s="93" t="s">
        <v>30</v>
      </c>
    </row>
    <row r="585" spans="1:15" ht="16.5">
      <c r="A585" s="98"/>
      <c r="B585" s="92"/>
      <c r="C585" s="92"/>
      <c r="D585" s="155" t="s">
        <v>29</v>
      </c>
      <c r="E585" s="155"/>
      <c r="F585" s="103">
        <v>43</v>
      </c>
      <c r="G585" s="104">
        <f>('NORMAL OPTION CALLS'!F585/'NORMAL OPTION CALLS'!F584)*100</f>
        <v>72.881355932203391</v>
      </c>
      <c r="H585" s="93">
        <v>43</v>
      </c>
      <c r="I585" s="97"/>
      <c r="J585" s="97"/>
      <c r="K585" s="93"/>
      <c r="L585" s="97"/>
      <c r="O585" s="93"/>
    </row>
    <row r="586" spans="1:15" ht="16.5">
      <c r="A586" s="105"/>
      <c r="B586" s="92"/>
      <c r="C586" s="92"/>
      <c r="D586" s="155" t="s">
        <v>31</v>
      </c>
      <c r="E586" s="155"/>
      <c r="F586" s="103">
        <v>0</v>
      </c>
      <c r="G586" s="104">
        <f>('NORMAL OPTION CALLS'!F586/'NORMAL OPTION CALLS'!F584)*100</f>
        <v>0</v>
      </c>
      <c r="H586" s="106"/>
      <c r="I586" s="93"/>
      <c r="J586" s="93"/>
      <c r="K586" s="93"/>
      <c r="L586" s="97"/>
      <c r="O586" s="98"/>
    </row>
    <row r="587" spans="1:15" ht="16.5">
      <c r="A587" s="105"/>
      <c r="B587" s="92"/>
      <c r="C587" s="92"/>
      <c r="D587" s="155" t="s">
        <v>32</v>
      </c>
      <c r="E587" s="155"/>
      <c r="F587" s="103">
        <v>0</v>
      </c>
      <c r="G587" s="104">
        <f>('NORMAL OPTION CALLS'!F587/'NORMAL OPTION CALLS'!F584)*100</f>
        <v>0</v>
      </c>
      <c r="H587" s="106"/>
      <c r="I587" s="93"/>
      <c r="J587" s="93"/>
      <c r="K587" s="93"/>
      <c r="L587" s="97"/>
    </row>
    <row r="588" spans="1:15" ht="16.5">
      <c r="A588" s="105"/>
      <c r="B588" s="92"/>
      <c r="C588" s="92"/>
      <c r="D588" s="155" t="s">
        <v>33</v>
      </c>
      <c r="E588" s="155"/>
      <c r="F588" s="103">
        <v>17</v>
      </c>
      <c r="G588" s="104">
        <f>('NORMAL OPTION CALLS'!F588/'NORMAL OPTION CALLS'!F584)*100</f>
        <v>28.8135593220339</v>
      </c>
      <c r="H588" s="106"/>
      <c r="I588" s="93" t="s">
        <v>34</v>
      </c>
      <c r="J588" s="93"/>
      <c r="K588" s="97"/>
      <c r="L588" s="97"/>
      <c r="N588" s="98"/>
    </row>
    <row r="589" spans="1:15" ht="16.5">
      <c r="A589" s="105"/>
      <c r="B589" s="92"/>
      <c r="C589" s="92"/>
      <c r="D589" s="155" t="s">
        <v>35</v>
      </c>
      <c r="E589" s="155"/>
      <c r="F589" s="103">
        <v>0</v>
      </c>
      <c r="G589" s="104">
        <f>('NORMAL OPTION CALLS'!F589/'NORMAL OPTION CALLS'!F584)*100</f>
        <v>0</v>
      </c>
      <c r="H589" s="106"/>
      <c r="I589" s="93"/>
      <c r="J589" s="93"/>
      <c r="K589" s="97"/>
      <c r="L589" s="97"/>
    </row>
    <row r="590" spans="1:15" ht="17.25" thickBot="1">
      <c r="A590" s="105"/>
      <c r="B590" s="92"/>
      <c r="C590" s="92"/>
      <c r="D590" s="156" t="s">
        <v>36</v>
      </c>
      <c r="E590" s="156"/>
      <c r="F590" s="107"/>
      <c r="G590" s="108">
        <f>('NORMAL OPTION CALLS'!F590/'NORMAL OPTION CALLS'!F584)*100</f>
        <v>0</v>
      </c>
      <c r="H590" s="106"/>
      <c r="I590" s="93"/>
      <c r="J590" s="93"/>
      <c r="K590" s="102"/>
      <c r="L590" s="102"/>
    </row>
    <row r="591" spans="1:15" ht="16.5">
      <c r="A591" s="109" t="s">
        <v>37</v>
      </c>
      <c r="B591" s="92"/>
      <c r="C591" s="92"/>
      <c r="D591" s="98"/>
      <c r="E591" s="98"/>
      <c r="F591" s="93"/>
      <c r="G591" s="93"/>
      <c r="H591" s="110"/>
      <c r="I591" s="111"/>
      <c r="J591" s="111"/>
      <c r="K591" s="111"/>
      <c r="L591" s="93"/>
      <c r="O591" s="115"/>
    </row>
    <row r="592" spans="1:15" ht="16.5">
      <c r="A592" s="112" t="s">
        <v>38</v>
      </c>
      <c r="B592" s="92"/>
      <c r="C592" s="92"/>
      <c r="D592" s="113"/>
      <c r="E592" s="114"/>
      <c r="F592" s="98"/>
      <c r="G592" s="111"/>
      <c r="H592" s="110"/>
      <c r="I592" s="111"/>
      <c r="J592" s="111"/>
      <c r="K592" s="111"/>
      <c r="L592" s="93"/>
      <c r="N592" s="115"/>
      <c r="O592" s="98"/>
    </row>
    <row r="593" spans="1:15" ht="16.5">
      <c r="A593" s="112" t="s">
        <v>39</v>
      </c>
      <c r="B593" s="92"/>
      <c r="C593" s="92"/>
      <c r="D593" s="98"/>
      <c r="E593" s="114"/>
      <c r="F593" s="98"/>
      <c r="G593" s="111"/>
      <c r="H593" s="110"/>
      <c r="I593" s="97"/>
      <c r="J593" s="97"/>
      <c r="K593" s="97"/>
      <c r="L593" s="93"/>
      <c r="N593" s="98"/>
    </row>
    <row r="594" spans="1:15" ht="16.5">
      <c r="A594" s="112" t="s">
        <v>40</v>
      </c>
      <c r="B594" s="113"/>
      <c r="C594" s="92"/>
      <c r="D594" s="98"/>
      <c r="E594" s="114"/>
      <c r="F594" s="98"/>
      <c r="G594" s="111"/>
      <c r="H594" s="95"/>
      <c r="I594" s="97"/>
      <c r="J594" s="97"/>
      <c r="K594" s="97"/>
      <c r="L594" s="93"/>
    </row>
    <row r="595" spans="1:15" ht="16.5">
      <c r="A595" s="112" t="s">
        <v>41</v>
      </c>
      <c r="B595" s="105"/>
      <c r="C595" s="113"/>
      <c r="D595" s="98"/>
      <c r="E595" s="116"/>
      <c r="F595" s="111"/>
      <c r="G595" s="111"/>
      <c r="H595" s="95"/>
      <c r="I595" s="97"/>
      <c r="J595" s="97"/>
      <c r="K595" s="97"/>
      <c r="L595" s="111"/>
    </row>
    <row r="597" spans="1:15">
      <c r="A597" s="157" t="s">
        <v>0</v>
      </c>
      <c r="B597" s="157"/>
      <c r="C597" s="157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</row>
    <row r="598" spans="1:15">
      <c r="A598" s="157"/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</row>
    <row r="599" spans="1:15">
      <c r="A599" s="157"/>
      <c r="B599" s="157"/>
      <c r="C599" s="157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</row>
    <row r="600" spans="1:15">
      <c r="A600" s="168" t="s">
        <v>1</v>
      </c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</row>
    <row r="601" spans="1:15">
      <c r="A601" s="168" t="s">
        <v>2</v>
      </c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</row>
    <row r="602" spans="1:15">
      <c r="A602" s="161" t="s">
        <v>3</v>
      </c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</row>
    <row r="603" spans="1:15" ht="16.5">
      <c r="A603" s="162" t="s">
        <v>283</v>
      </c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</row>
    <row r="604" spans="1:15" ht="16.5">
      <c r="A604" s="163" t="s">
        <v>5</v>
      </c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</row>
    <row r="605" spans="1:15">
      <c r="A605" s="164" t="s">
        <v>6</v>
      </c>
      <c r="B605" s="165" t="s">
        <v>7</v>
      </c>
      <c r="C605" s="166" t="s">
        <v>8</v>
      </c>
      <c r="D605" s="165" t="s">
        <v>9</v>
      </c>
      <c r="E605" s="164" t="s">
        <v>10</v>
      </c>
      <c r="F605" s="164" t="s">
        <v>11</v>
      </c>
      <c r="G605" s="166" t="s">
        <v>12</v>
      </c>
      <c r="H605" s="166" t="s">
        <v>13</v>
      </c>
      <c r="I605" s="166" t="s">
        <v>14</v>
      </c>
      <c r="J605" s="166" t="s">
        <v>15</v>
      </c>
      <c r="K605" s="166" t="s">
        <v>16</v>
      </c>
      <c r="L605" s="167" t="s">
        <v>17</v>
      </c>
      <c r="M605" s="165" t="s">
        <v>18</v>
      </c>
      <c r="N605" s="165" t="s">
        <v>19</v>
      </c>
      <c r="O605" s="165" t="s">
        <v>20</v>
      </c>
    </row>
    <row r="606" spans="1:15">
      <c r="A606" s="164"/>
      <c r="B606" s="165"/>
      <c r="C606" s="166"/>
      <c r="D606" s="165"/>
      <c r="E606" s="164"/>
      <c r="F606" s="164"/>
      <c r="G606" s="166"/>
      <c r="H606" s="166"/>
      <c r="I606" s="166"/>
      <c r="J606" s="166"/>
      <c r="K606" s="166"/>
      <c r="L606" s="167"/>
      <c r="M606" s="165"/>
      <c r="N606" s="165"/>
      <c r="O606" s="165"/>
    </row>
    <row r="607" spans="1:15" s="72" customFormat="1">
      <c r="A607" s="77">
        <v>1</v>
      </c>
      <c r="B607" s="78">
        <v>43220</v>
      </c>
      <c r="C607" s="79">
        <v>300</v>
      </c>
      <c r="D607" s="77" t="s">
        <v>21</v>
      </c>
      <c r="E607" s="77" t="s">
        <v>22</v>
      </c>
      <c r="F607" s="77" t="s">
        <v>74</v>
      </c>
      <c r="G607" s="77">
        <v>15</v>
      </c>
      <c r="H607" s="77">
        <v>10</v>
      </c>
      <c r="I607" s="77">
        <v>18</v>
      </c>
      <c r="J607" s="77">
        <v>20.5</v>
      </c>
      <c r="K607" s="77">
        <v>23</v>
      </c>
      <c r="L607" s="77">
        <v>10</v>
      </c>
      <c r="M607" s="77">
        <v>1750</v>
      </c>
      <c r="N607" s="80">
        <f>IF('NORMAL OPTION CALLS'!E607="BUY",('NORMAL OPTION CALLS'!L607-'NORMAL OPTION CALLS'!G607)*('NORMAL OPTION CALLS'!M607),('NORMAL OPTION CALLS'!G607-'NORMAL OPTION CALLS'!L607)*('NORMAL OPTION CALLS'!M607))</f>
        <v>-8750</v>
      </c>
      <c r="O607" s="81">
        <f>'NORMAL OPTION CALLS'!N607/('NORMAL OPTION CALLS'!M607)/'NORMAL OPTION CALLS'!G607%</f>
        <v>-33.333333333333336</v>
      </c>
    </row>
    <row r="608" spans="1:15" s="72" customFormat="1">
      <c r="A608" s="77">
        <v>2</v>
      </c>
      <c r="B608" s="78">
        <v>43220</v>
      </c>
      <c r="C608" s="79">
        <v>150</v>
      </c>
      <c r="D608" s="77" t="s">
        <v>47</v>
      </c>
      <c r="E608" s="77" t="s">
        <v>22</v>
      </c>
      <c r="F608" s="77" t="s">
        <v>270</v>
      </c>
      <c r="G608" s="77">
        <v>20</v>
      </c>
      <c r="H608" s="77">
        <v>14.5</v>
      </c>
      <c r="I608" s="77">
        <v>23</v>
      </c>
      <c r="J608" s="77">
        <v>26</v>
      </c>
      <c r="K608" s="77">
        <v>29</v>
      </c>
      <c r="L608" s="77">
        <v>29</v>
      </c>
      <c r="M608" s="77">
        <v>1500</v>
      </c>
      <c r="N608" s="80">
        <f>IF('NORMAL OPTION CALLS'!E608="BUY",('NORMAL OPTION CALLS'!L608-'NORMAL OPTION CALLS'!G608)*('NORMAL OPTION CALLS'!M608),('NORMAL OPTION CALLS'!G608-'NORMAL OPTION CALLS'!L608)*('NORMAL OPTION CALLS'!M608))</f>
        <v>13500</v>
      </c>
      <c r="O608" s="81">
        <f>'NORMAL OPTION CALLS'!N608/('NORMAL OPTION CALLS'!M608)/'NORMAL OPTION CALLS'!G608%</f>
        <v>45</v>
      </c>
    </row>
    <row r="609" spans="1:15" s="72" customFormat="1">
      <c r="A609" s="77">
        <v>3</v>
      </c>
      <c r="B609" s="78">
        <v>43216</v>
      </c>
      <c r="C609" s="79">
        <v>1060</v>
      </c>
      <c r="D609" s="77" t="s">
        <v>21</v>
      </c>
      <c r="E609" s="77" t="s">
        <v>22</v>
      </c>
      <c r="F609" s="77" t="s">
        <v>275</v>
      </c>
      <c r="G609" s="77">
        <v>33</v>
      </c>
      <c r="H609" s="77">
        <v>27</v>
      </c>
      <c r="I609" s="77">
        <v>36</v>
      </c>
      <c r="J609" s="77">
        <v>39</v>
      </c>
      <c r="K609" s="77">
        <v>42</v>
      </c>
      <c r="L609" s="77">
        <v>36</v>
      </c>
      <c r="M609" s="77">
        <v>1200</v>
      </c>
      <c r="N609" s="80">
        <f>IF('NORMAL OPTION CALLS'!E609="BUY",('NORMAL OPTION CALLS'!L609-'NORMAL OPTION CALLS'!G609)*('NORMAL OPTION CALLS'!M609),('NORMAL OPTION CALLS'!G609-'NORMAL OPTION CALLS'!L609)*('NORMAL OPTION CALLS'!M609))</f>
        <v>3600</v>
      </c>
      <c r="O609" s="81">
        <f>'NORMAL OPTION CALLS'!N609/('NORMAL OPTION CALLS'!M609)/'NORMAL OPTION CALLS'!G609%</f>
        <v>9.0909090909090899</v>
      </c>
    </row>
    <row r="610" spans="1:15" s="72" customFormat="1">
      <c r="A610" s="77">
        <v>4</v>
      </c>
      <c r="B610" s="78">
        <v>43216</v>
      </c>
      <c r="C610" s="79">
        <v>70</v>
      </c>
      <c r="D610" s="77" t="s">
        <v>47</v>
      </c>
      <c r="E610" s="77" t="s">
        <v>22</v>
      </c>
      <c r="F610" s="77" t="s">
        <v>46</v>
      </c>
      <c r="G610" s="77">
        <v>4</v>
      </c>
      <c r="H610" s="77">
        <v>3</v>
      </c>
      <c r="I610" s="77">
        <v>4.5</v>
      </c>
      <c r="J610" s="77">
        <v>5</v>
      </c>
      <c r="K610" s="77">
        <v>5.5</v>
      </c>
      <c r="L610" s="77">
        <v>5</v>
      </c>
      <c r="M610" s="77">
        <v>7000</v>
      </c>
      <c r="N610" s="80">
        <f>IF('NORMAL OPTION CALLS'!E610="BUY",('NORMAL OPTION CALLS'!L610-'NORMAL OPTION CALLS'!G610)*('NORMAL OPTION CALLS'!M610),('NORMAL OPTION CALLS'!G610-'NORMAL OPTION CALLS'!L610)*('NORMAL OPTION CALLS'!M610))</f>
        <v>7000</v>
      </c>
      <c r="O610" s="81">
        <f>'NORMAL OPTION CALLS'!N610/('NORMAL OPTION CALLS'!M610)/'NORMAL OPTION CALLS'!G610%</f>
        <v>25</v>
      </c>
    </row>
    <row r="611" spans="1:15" s="72" customFormat="1">
      <c r="A611" s="77">
        <v>5</v>
      </c>
      <c r="B611" s="78">
        <v>43215</v>
      </c>
      <c r="C611" s="79">
        <v>290</v>
      </c>
      <c r="D611" s="77" t="s">
        <v>21</v>
      </c>
      <c r="E611" s="77" t="s">
        <v>22</v>
      </c>
      <c r="F611" s="77" t="s">
        <v>195</v>
      </c>
      <c r="G611" s="77">
        <v>3.5</v>
      </c>
      <c r="H611" s="77">
        <v>1.5</v>
      </c>
      <c r="I611" s="77">
        <v>4.5</v>
      </c>
      <c r="J611" s="77">
        <v>5.5</v>
      </c>
      <c r="K611" s="77">
        <v>6.5</v>
      </c>
      <c r="L611" s="77">
        <v>1.5</v>
      </c>
      <c r="M611" s="77">
        <v>4500</v>
      </c>
      <c r="N611" s="80">
        <f>IF('NORMAL OPTION CALLS'!E611="BUY",('NORMAL OPTION CALLS'!L611-'NORMAL OPTION CALLS'!G611)*('NORMAL OPTION CALLS'!M611),('NORMAL OPTION CALLS'!G611-'NORMAL OPTION CALLS'!L611)*('NORMAL OPTION CALLS'!M611))</f>
        <v>-9000</v>
      </c>
      <c r="O611" s="81">
        <f>'NORMAL OPTION CALLS'!N611/('NORMAL OPTION CALLS'!M611)/'NORMAL OPTION CALLS'!G611%</f>
        <v>-57.142857142857139</v>
      </c>
    </row>
    <row r="612" spans="1:15" s="72" customFormat="1">
      <c r="A612" s="77">
        <v>6</v>
      </c>
      <c r="B612" s="78">
        <v>43215</v>
      </c>
      <c r="C612" s="79">
        <v>160</v>
      </c>
      <c r="D612" s="77" t="s">
        <v>21</v>
      </c>
      <c r="E612" s="77" t="s">
        <v>22</v>
      </c>
      <c r="F612" s="77" t="s">
        <v>25</v>
      </c>
      <c r="G612" s="77">
        <v>2.2000000000000002</v>
      </c>
      <c r="H612" s="77">
        <v>1.2</v>
      </c>
      <c r="I612" s="77">
        <v>2.7</v>
      </c>
      <c r="J612" s="77">
        <v>3.2</v>
      </c>
      <c r="K612" s="77">
        <v>3.7</v>
      </c>
      <c r="L612" s="77">
        <v>3.7</v>
      </c>
      <c r="M612" s="77">
        <v>7000</v>
      </c>
      <c r="N612" s="80">
        <f>IF('NORMAL OPTION CALLS'!E612="BUY",('NORMAL OPTION CALLS'!L612-'NORMAL OPTION CALLS'!G612)*('NORMAL OPTION CALLS'!M612),('NORMAL OPTION CALLS'!G612-'NORMAL OPTION CALLS'!L612)*('NORMAL OPTION CALLS'!M612))</f>
        <v>10500</v>
      </c>
      <c r="O612" s="81">
        <f>'NORMAL OPTION CALLS'!N612/('NORMAL OPTION CALLS'!M612)/'NORMAL OPTION CALLS'!G612%</f>
        <v>68.181818181818173</v>
      </c>
    </row>
    <row r="613" spans="1:15" s="72" customFormat="1">
      <c r="A613" s="77">
        <v>7</v>
      </c>
      <c r="B613" s="78">
        <v>43213</v>
      </c>
      <c r="C613" s="79">
        <v>800</v>
      </c>
      <c r="D613" s="77" t="s">
        <v>21</v>
      </c>
      <c r="E613" s="77" t="s">
        <v>22</v>
      </c>
      <c r="F613" s="77" t="s">
        <v>262</v>
      </c>
      <c r="G613" s="77">
        <v>13</v>
      </c>
      <c r="H613" s="77">
        <v>7</v>
      </c>
      <c r="I613" s="77">
        <v>16</v>
      </c>
      <c r="J613" s="77">
        <v>19</v>
      </c>
      <c r="K613" s="77">
        <v>21</v>
      </c>
      <c r="L613" s="77">
        <v>21</v>
      </c>
      <c r="M613" s="77">
        <v>600</v>
      </c>
      <c r="N613" s="80">
        <f>IF('NORMAL OPTION CALLS'!E613="BUY",('NORMAL OPTION CALLS'!L613-'NORMAL OPTION CALLS'!G613)*('NORMAL OPTION CALLS'!M613),('NORMAL OPTION CALLS'!G613-'NORMAL OPTION CALLS'!L613)*('NORMAL OPTION CALLS'!M613))</f>
        <v>4800</v>
      </c>
      <c r="O613" s="81">
        <f>'NORMAL OPTION CALLS'!N613/('NORMAL OPTION CALLS'!M613)/'NORMAL OPTION CALLS'!G613%</f>
        <v>61.538461538461533</v>
      </c>
    </row>
    <row r="614" spans="1:15" ht="15.75" customHeight="1">
      <c r="A614" s="77">
        <v>8</v>
      </c>
      <c r="B614" s="78">
        <v>43207</v>
      </c>
      <c r="C614" s="119">
        <v>1000</v>
      </c>
      <c r="D614" s="119" t="s">
        <v>21</v>
      </c>
      <c r="E614" s="120" t="s">
        <v>22</v>
      </c>
      <c r="F614" s="120" t="s">
        <v>169</v>
      </c>
      <c r="G614" s="121">
        <v>20</v>
      </c>
      <c r="H614" s="121">
        <v>15</v>
      </c>
      <c r="I614" s="121">
        <v>23</v>
      </c>
      <c r="J614" s="121">
        <v>26</v>
      </c>
      <c r="K614" s="121">
        <v>29</v>
      </c>
      <c r="L614" s="121">
        <v>21.8</v>
      </c>
      <c r="M614" s="119">
        <v>1997</v>
      </c>
      <c r="N614" s="122">
        <f>IF('NORMAL OPTION CALLS'!E614="BUY",('NORMAL OPTION CALLS'!L614-'NORMAL OPTION CALLS'!G614)*('NORMAL OPTION CALLS'!M614),('NORMAL OPTION CALLS'!G614-'NORMAL OPTION CALLS'!L614)*('NORMAL OPTION CALLS'!M614))</f>
        <v>3594.6000000000013</v>
      </c>
      <c r="O614" s="8">
        <f>'NORMAL OPTION CALLS'!N614/('NORMAL OPTION CALLS'!M614)/'NORMAL OPTION CALLS'!G614%</f>
        <v>9.0000000000000036</v>
      </c>
    </row>
    <row r="615" spans="1:15" ht="15.75" customHeight="1">
      <c r="A615" s="77">
        <v>9</v>
      </c>
      <c r="B615" s="78">
        <v>43207</v>
      </c>
      <c r="C615" s="119">
        <v>600</v>
      </c>
      <c r="D615" s="119" t="s">
        <v>21</v>
      </c>
      <c r="E615" s="120" t="s">
        <v>22</v>
      </c>
      <c r="F615" s="120" t="s">
        <v>78</v>
      </c>
      <c r="G615" s="121">
        <v>11</v>
      </c>
      <c r="H615" s="121">
        <v>9</v>
      </c>
      <c r="I615" s="121">
        <v>13</v>
      </c>
      <c r="J615" s="121">
        <v>15</v>
      </c>
      <c r="K615" s="121">
        <v>17</v>
      </c>
      <c r="L615" s="121">
        <v>13</v>
      </c>
      <c r="M615" s="119">
        <v>1998</v>
      </c>
      <c r="N615" s="122">
        <f>IF('NORMAL OPTION CALLS'!E615="BUY",('NORMAL OPTION CALLS'!L615-'NORMAL OPTION CALLS'!G615)*('NORMAL OPTION CALLS'!M615),('NORMAL OPTION CALLS'!G615-'NORMAL OPTION CALLS'!L615)*('NORMAL OPTION CALLS'!M615))</f>
        <v>3996</v>
      </c>
      <c r="O615" s="8">
        <f>'NORMAL OPTION CALLS'!N615/('NORMAL OPTION CALLS'!M615)/'NORMAL OPTION CALLS'!G615%</f>
        <v>18.181818181818183</v>
      </c>
    </row>
    <row r="616" spans="1:15" ht="15.75" customHeight="1">
      <c r="A616" s="77">
        <v>10</v>
      </c>
      <c r="B616" s="78">
        <v>43203</v>
      </c>
      <c r="C616" s="119">
        <v>150</v>
      </c>
      <c r="D616" s="119" t="s">
        <v>21</v>
      </c>
      <c r="E616" s="119" t="s">
        <v>22</v>
      </c>
      <c r="F616" s="119" t="s">
        <v>25</v>
      </c>
      <c r="G616" s="123">
        <v>4</v>
      </c>
      <c r="H616" s="123">
        <v>3</v>
      </c>
      <c r="I616" s="123">
        <v>4.5</v>
      </c>
      <c r="J616" s="123">
        <v>5</v>
      </c>
      <c r="K616" s="123">
        <v>5.5</v>
      </c>
      <c r="L616" s="123">
        <v>5</v>
      </c>
      <c r="M616" s="119">
        <v>1999</v>
      </c>
      <c r="N616" s="122">
        <f>IF('NORMAL OPTION CALLS'!E616="BUY",('NORMAL OPTION CALLS'!L616-'NORMAL OPTION CALLS'!G616)*('NORMAL OPTION CALLS'!M616),('NORMAL OPTION CALLS'!G616-'NORMAL OPTION CALLS'!L616)*('NORMAL OPTION CALLS'!M616))</f>
        <v>1999</v>
      </c>
      <c r="O616" s="8">
        <f>'NORMAL OPTION CALLS'!N616/('NORMAL OPTION CALLS'!M616)/'NORMAL OPTION CALLS'!G616%</f>
        <v>25</v>
      </c>
    </row>
    <row r="617" spans="1:15" ht="15.75" customHeight="1">
      <c r="A617" s="77">
        <v>11</v>
      </c>
      <c r="B617" s="78">
        <v>43202</v>
      </c>
      <c r="C617" s="119">
        <v>550</v>
      </c>
      <c r="D617" s="119" t="s">
        <v>21</v>
      </c>
      <c r="E617" s="119" t="s">
        <v>22</v>
      </c>
      <c r="F617" s="119" t="s">
        <v>92</v>
      </c>
      <c r="G617" s="123">
        <v>13</v>
      </c>
      <c r="H617" s="123">
        <v>10.5</v>
      </c>
      <c r="I617" s="123">
        <v>15</v>
      </c>
      <c r="J617" s="123">
        <v>17</v>
      </c>
      <c r="K617" s="123">
        <v>19</v>
      </c>
      <c r="L617" s="123">
        <v>14.85</v>
      </c>
      <c r="M617" s="119">
        <v>2000</v>
      </c>
      <c r="N617" s="122">
        <f>IF('NORMAL OPTION CALLS'!E617="BUY",('NORMAL OPTION CALLS'!L617-'NORMAL OPTION CALLS'!G617)*('NORMAL OPTION CALLS'!M617),('NORMAL OPTION CALLS'!G617-'NORMAL OPTION CALLS'!L617)*('NORMAL OPTION CALLS'!M617))</f>
        <v>3699.9999999999991</v>
      </c>
      <c r="O617" s="8">
        <f>'NORMAL OPTION CALLS'!N617/('NORMAL OPTION CALLS'!M617)/'NORMAL OPTION CALLS'!G617%</f>
        <v>14.230769230769228</v>
      </c>
    </row>
    <row r="618" spans="1:15">
      <c r="A618" s="77">
        <v>12</v>
      </c>
      <c r="B618" s="78">
        <v>43202</v>
      </c>
      <c r="C618" s="119">
        <v>230</v>
      </c>
      <c r="D618" s="119" t="s">
        <v>21</v>
      </c>
      <c r="E618" s="119" t="s">
        <v>22</v>
      </c>
      <c r="F618" s="119" t="s">
        <v>247</v>
      </c>
      <c r="G618" s="123">
        <v>6.5</v>
      </c>
      <c r="H618" s="123">
        <v>5</v>
      </c>
      <c r="I618" s="123">
        <v>7.2</v>
      </c>
      <c r="J618" s="123">
        <v>8</v>
      </c>
      <c r="K618" s="123">
        <v>8.6999999999999993</v>
      </c>
      <c r="L618" s="123">
        <v>7.2</v>
      </c>
      <c r="M618" s="119">
        <v>4500</v>
      </c>
      <c r="N618" s="122">
        <f>IF('NORMAL OPTION CALLS'!E618="BUY",('NORMAL OPTION CALLS'!L618-'NORMAL OPTION CALLS'!G618)*('NORMAL OPTION CALLS'!M618),('NORMAL OPTION CALLS'!G618-'NORMAL OPTION CALLS'!L618)*('NORMAL OPTION CALLS'!M618))</f>
        <v>3150.0000000000009</v>
      </c>
      <c r="O618" s="8">
        <f>'NORMAL OPTION CALLS'!N618/('NORMAL OPTION CALLS'!M618)/'NORMAL OPTION CALLS'!G618%</f>
        <v>10.769230769230772</v>
      </c>
    </row>
    <row r="619" spans="1:15">
      <c r="A619" s="77">
        <v>13</v>
      </c>
      <c r="B619" s="78">
        <v>43201</v>
      </c>
      <c r="C619" s="119">
        <v>320</v>
      </c>
      <c r="D619" s="119" t="s">
        <v>21</v>
      </c>
      <c r="E619" s="119" t="s">
        <v>22</v>
      </c>
      <c r="F619" s="119" t="s">
        <v>270</v>
      </c>
      <c r="G619" s="123">
        <v>14</v>
      </c>
      <c r="H619" s="123">
        <v>9</v>
      </c>
      <c r="I619" s="123">
        <v>16.5</v>
      </c>
      <c r="J619" s="123">
        <v>19</v>
      </c>
      <c r="K619" s="123">
        <v>21.5</v>
      </c>
      <c r="L619" s="123">
        <v>9</v>
      </c>
      <c r="M619" s="119">
        <v>1500</v>
      </c>
      <c r="N619" s="122">
        <f>IF('NORMAL OPTION CALLS'!E619="BUY",('NORMAL OPTION CALLS'!L619-'NORMAL OPTION CALLS'!G619)*('NORMAL OPTION CALLS'!M619),('NORMAL OPTION CALLS'!G619-'NORMAL OPTION CALLS'!L619)*('NORMAL OPTION CALLS'!M619))</f>
        <v>-7500</v>
      </c>
      <c r="O619" s="8">
        <f>'NORMAL OPTION CALLS'!N619/('NORMAL OPTION CALLS'!M619)/'NORMAL OPTION CALLS'!G619%</f>
        <v>-35.714285714285708</v>
      </c>
    </row>
    <row r="620" spans="1:15">
      <c r="A620" s="77">
        <v>14</v>
      </c>
      <c r="B620" s="78">
        <v>43199</v>
      </c>
      <c r="C620" s="119">
        <v>180</v>
      </c>
      <c r="D620" s="119" t="s">
        <v>21</v>
      </c>
      <c r="E620" s="119" t="s">
        <v>22</v>
      </c>
      <c r="F620" s="119" t="s">
        <v>56</v>
      </c>
      <c r="G620" s="123">
        <v>4.5019999999999998</v>
      </c>
      <c r="H620" s="123">
        <v>2</v>
      </c>
      <c r="I620" s="123">
        <v>6</v>
      </c>
      <c r="J620" s="123">
        <v>7.5</v>
      </c>
      <c r="K620" s="123">
        <v>9</v>
      </c>
      <c r="L620" s="123">
        <v>2</v>
      </c>
      <c r="M620" s="119">
        <v>3000</v>
      </c>
      <c r="N620" s="122">
        <f>IF('NORMAL OPTION CALLS'!E620="BUY",('NORMAL OPTION CALLS'!L620-'NORMAL OPTION CALLS'!G620)*('NORMAL OPTION CALLS'!M620),('NORMAL OPTION CALLS'!G620-'NORMAL OPTION CALLS'!L620)*('NORMAL OPTION CALLS'!M620))</f>
        <v>-7505.9999999999991</v>
      </c>
      <c r="O620" s="8">
        <f>'NORMAL OPTION CALLS'!N620/('NORMAL OPTION CALLS'!M620)/'NORMAL OPTION CALLS'!G620%</f>
        <v>-55.575299866725899</v>
      </c>
    </row>
    <row r="621" spans="1:15">
      <c r="A621" s="77">
        <v>15</v>
      </c>
      <c r="B621" s="78">
        <v>43196</v>
      </c>
      <c r="C621" s="119">
        <v>440</v>
      </c>
      <c r="D621" s="119" t="s">
        <v>21</v>
      </c>
      <c r="E621" s="119" t="s">
        <v>22</v>
      </c>
      <c r="F621" s="119" t="s">
        <v>76</v>
      </c>
      <c r="G621" s="123">
        <v>8.5</v>
      </c>
      <c r="H621" s="123">
        <v>5</v>
      </c>
      <c r="I621" s="123">
        <v>10.5</v>
      </c>
      <c r="J621" s="123">
        <v>12.5</v>
      </c>
      <c r="K621" s="123">
        <v>14.5</v>
      </c>
      <c r="L621" s="123">
        <v>10.5</v>
      </c>
      <c r="M621" s="119">
        <v>1800</v>
      </c>
      <c r="N621" s="122">
        <f>IF('NORMAL OPTION CALLS'!E621="BUY",('NORMAL OPTION CALLS'!L621-'NORMAL OPTION CALLS'!G621)*('NORMAL OPTION CALLS'!M621),('NORMAL OPTION CALLS'!G621-'NORMAL OPTION CALLS'!L621)*('NORMAL OPTION CALLS'!M621))</f>
        <v>3600</v>
      </c>
      <c r="O621" s="8">
        <f>'NORMAL OPTION CALLS'!N621/('NORMAL OPTION CALLS'!M621)/'NORMAL OPTION CALLS'!G621%</f>
        <v>23.52941176470588</v>
      </c>
    </row>
    <row r="622" spans="1:15">
      <c r="A622" s="77">
        <v>16</v>
      </c>
      <c r="B622" s="78">
        <v>43196</v>
      </c>
      <c r="C622" s="119">
        <v>1600</v>
      </c>
      <c r="D622" s="119" t="s">
        <v>21</v>
      </c>
      <c r="E622" s="119" t="s">
        <v>22</v>
      </c>
      <c r="F622" s="119" t="s">
        <v>156</v>
      </c>
      <c r="G622" s="123">
        <v>40</v>
      </c>
      <c r="H622" s="123">
        <v>25</v>
      </c>
      <c r="I622" s="123">
        <v>48</v>
      </c>
      <c r="J622" s="123">
        <v>55</v>
      </c>
      <c r="K622" s="123">
        <v>62</v>
      </c>
      <c r="L622" s="123">
        <v>48</v>
      </c>
      <c r="M622" s="119">
        <v>600</v>
      </c>
      <c r="N622" s="122">
        <f>IF('NORMAL OPTION CALLS'!E622="BUY",('NORMAL OPTION CALLS'!L622-'NORMAL OPTION CALLS'!G622)*('NORMAL OPTION CALLS'!M622),('NORMAL OPTION CALLS'!G622-'NORMAL OPTION CALLS'!L622)*('NORMAL OPTION CALLS'!M622))</f>
        <v>4800</v>
      </c>
      <c r="O622" s="8">
        <f>'NORMAL OPTION CALLS'!N622/('NORMAL OPTION CALLS'!M622)/'NORMAL OPTION CALLS'!G622%</f>
        <v>20</v>
      </c>
    </row>
    <row r="623" spans="1:15">
      <c r="A623" s="77">
        <v>17</v>
      </c>
      <c r="B623" s="78">
        <v>43195</v>
      </c>
      <c r="C623" s="119">
        <v>300</v>
      </c>
      <c r="D623" s="119" t="s">
        <v>21</v>
      </c>
      <c r="E623" s="119" t="s">
        <v>22</v>
      </c>
      <c r="F623" s="119" t="s">
        <v>180</v>
      </c>
      <c r="G623" s="123">
        <v>5</v>
      </c>
      <c r="H623" s="123">
        <v>3.6</v>
      </c>
      <c r="I623" s="123">
        <v>5.7</v>
      </c>
      <c r="J623" s="123">
        <v>6.4</v>
      </c>
      <c r="K623" s="123">
        <v>7</v>
      </c>
      <c r="L623" s="123">
        <v>7</v>
      </c>
      <c r="M623" s="119">
        <v>6000</v>
      </c>
      <c r="N623" s="122">
        <f>IF('NORMAL OPTION CALLS'!E623="BUY",('NORMAL OPTION CALLS'!L623-'NORMAL OPTION CALLS'!G623)*('NORMAL OPTION CALLS'!M623),('NORMAL OPTION CALLS'!G623-'NORMAL OPTION CALLS'!L623)*('NORMAL OPTION CALLS'!M623))</f>
        <v>12000</v>
      </c>
      <c r="O623" s="8">
        <f>'NORMAL OPTION CALLS'!N623/('NORMAL OPTION CALLS'!M623)/'NORMAL OPTION CALLS'!G623%</f>
        <v>40</v>
      </c>
    </row>
    <row r="624" spans="1:15">
      <c r="A624" s="77">
        <v>18</v>
      </c>
      <c r="B624" s="78">
        <v>43195</v>
      </c>
      <c r="C624" s="119">
        <v>370</v>
      </c>
      <c r="D624" s="119" t="s">
        <v>21</v>
      </c>
      <c r="E624" s="119" t="s">
        <v>22</v>
      </c>
      <c r="F624" s="119" t="s">
        <v>75</v>
      </c>
      <c r="G624" s="123">
        <v>12.5</v>
      </c>
      <c r="H624" s="123">
        <v>8</v>
      </c>
      <c r="I624" s="123">
        <v>15</v>
      </c>
      <c r="J624" s="123">
        <v>17.5</v>
      </c>
      <c r="K624" s="123">
        <v>20</v>
      </c>
      <c r="L624" s="123">
        <v>8</v>
      </c>
      <c r="M624" s="119">
        <v>1500</v>
      </c>
      <c r="N624" s="122">
        <f>IF('NORMAL OPTION CALLS'!E624="BUY",('NORMAL OPTION CALLS'!L624-'NORMAL OPTION CALLS'!G624)*('NORMAL OPTION CALLS'!M624),('NORMAL OPTION CALLS'!G624-'NORMAL OPTION CALLS'!L624)*('NORMAL OPTION CALLS'!M624))</f>
        <v>-6750</v>
      </c>
      <c r="O624" s="8">
        <f>'NORMAL OPTION CALLS'!N624/('NORMAL OPTION CALLS'!M624)/'NORMAL OPTION CALLS'!G624%</f>
        <v>-36</v>
      </c>
    </row>
    <row r="625" spans="1:15">
      <c r="A625" s="77">
        <v>19</v>
      </c>
      <c r="B625" s="78">
        <v>43195</v>
      </c>
      <c r="C625" s="119">
        <v>280</v>
      </c>
      <c r="D625" s="119" t="s">
        <v>21</v>
      </c>
      <c r="E625" s="119" t="s">
        <v>22</v>
      </c>
      <c r="F625" s="119" t="s">
        <v>91</v>
      </c>
      <c r="G625" s="123">
        <v>7</v>
      </c>
      <c r="H625" s="123">
        <v>4</v>
      </c>
      <c r="I625" s="123">
        <v>8.5</v>
      </c>
      <c r="J625" s="123">
        <v>10</v>
      </c>
      <c r="K625" s="123">
        <v>11.5</v>
      </c>
      <c r="L625" s="123">
        <v>8.5</v>
      </c>
      <c r="M625" s="119">
        <v>2750</v>
      </c>
      <c r="N625" s="122">
        <f>IF('NORMAL OPTION CALLS'!E625="BUY",('NORMAL OPTION CALLS'!L625-'NORMAL OPTION CALLS'!G625)*('NORMAL OPTION CALLS'!M625),('NORMAL OPTION CALLS'!G625-'NORMAL OPTION CALLS'!L625)*('NORMAL OPTION CALLS'!M625))</f>
        <v>4125</v>
      </c>
      <c r="O625" s="8">
        <f>'NORMAL OPTION CALLS'!N625/('NORMAL OPTION CALLS'!M625)/'NORMAL OPTION CALLS'!G625%</f>
        <v>21.428571428571427</v>
      </c>
    </row>
    <row r="626" spans="1:15">
      <c r="A626" s="77">
        <v>20</v>
      </c>
      <c r="B626" s="78">
        <v>43194</v>
      </c>
      <c r="C626" s="119">
        <v>300</v>
      </c>
      <c r="D626" s="119" t="s">
        <v>47</v>
      </c>
      <c r="E626" s="119" t="s">
        <v>22</v>
      </c>
      <c r="F626" s="119" t="s">
        <v>270</v>
      </c>
      <c r="G626" s="123">
        <v>20</v>
      </c>
      <c r="H626" s="123">
        <v>15</v>
      </c>
      <c r="I626" s="123">
        <v>22.5</v>
      </c>
      <c r="J626" s="123">
        <v>25</v>
      </c>
      <c r="K626" s="123">
        <v>27.5</v>
      </c>
      <c r="L626" s="123">
        <v>22.5</v>
      </c>
      <c r="M626" s="119">
        <v>1500</v>
      </c>
      <c r="N626" s="122">
        <f>IF('NORMAL OPTION CALLS'!E626="BUY",('NORMAL OPTION CALLS'!L626-'NORMAL OPTION CALLS'!G626)*('NORMAL OPTION CALLS'!M626),('NORMAL OPTION CALLS'!G626-'NORMAL OPTION CALLS'!L626)*('NORMAL OPTION CALLS'!M626))</f>
        <v>3750</v>
      </c>
      <c r="O626" s="8">
        <f>'NORMAL OPTION CALLS'!N626/('NORMAL OPTION CALLS'!M626)/'NORMAL OPTION CALLS'!G626%</f>
        <v>12.5</v>
      </c>
    </row>
    <row r="627" spans="1:15">
      <c r="A627" s="77">
        <v>21</v>
      </c>
      <c r="B627" s="78">
        <v>43194</v>
      </c>
      <c r="C627" s="119">
        <v>790</v>
      </c>
      <c r="D627" s="119" t="s">
        <v>21</v>
      </c>
      <c r="E627" s="119" t="s">
        <v>22</v>
      </c>
      <c r="F627" s="119" t="s">
        <v>285</v>
      </c>
      <c r="G627" s="123">
        <v>13</v>
      </c>
      <c r="H627" s="123">
        <v>6</v>
      </c>
      <c r="I627" s="123">
        <v>17</v>
      </c>
      <c r="J627" s="123">
        <v>21</v>
      </c>
      <c r="K627" s="123">
        <v>25</v>
      </c>
      <c r="L627" s="123">
        <v>6</v>
      </c>
      <c r="M627" s="119">
        <v>1000</v>
      </c>
      <c r="N627" s="122">
        <f>IF('NORMAL OPTION CALLS'!E627="BUY",('NORMAL OPTION CALLS'!L627-'NORMAL OPTION CALLS'!G627)*('NORMAL OPTION CALLS'!M627),('NORMAL OPTION CALLS'!G627-'NORMAL OPTION CALLS'!L627)*('NORMAL OPTION CALLS'!M627))</f>
        <v>-7000</v>
      </c>
      <c r="O627" s="8">
        <f>'NORMAL OPTION CALLS'!N627/('NORMAL OPTION CALLS'!M627)/'NORMAL OPTION CALLS'!G627%</f>
        <v>-53.846153846153847</v>
      </c>
    </row>
    <row r="628" spans="1:15">
      <c r="A628" s="77">
        <v>22</v>
      </c>
      <c r="B628" s="78">
        <v>43193</v>
      </c>
      <c r="C628" s="119">
        <v>600</v>
      </c>
      <c r="D628" s="119" t="s">
        <v>21</v>
      </c>
      <c r="E628" s="119" t="s">
        <v>22</v>
      </c>
      <c r="F628" s="119" t="s">
        <v>99</v>
      </c>
      <c r="G628" s="123">
        <v>15</v>
      </c>
      <c r="H628" s="123">
        <v>9</v>
      </c>
      <c r="I628" s="123">
        <v>19</v>
      </c>
      <c r="J628" s="123">
        <v>22.5</v>
      </c>
      <c r="K628" s="123">
        <v>26</v>
      </c>
      <c r="L628" s="123">
        <v>9</v>
      </c>
      <c r="M628" s="119">
        <v>1061</v>
      </c>
      <c r="N628" s="122">
        <f>IF('NORMAL OPTION CALLS'!E628="BUY",('NORMAL OPTION CALLS'!L628-'NORMAL OPTION CALLS'!G628)*('NORMAL OPTION CALLS'!M628),('NORMAL OPTION CALLS'!G628-'NORMAL OPTION CALLS'!L628)*('NORMAL OPTION CALLS'!M628))</f>
        <v>-6366</v>
      </c>
      <c r="O628" s="8">
        <f>'NORMAL OPTION CALLS'!N628/('NORMAL OPTION CALLS'!M628)/'NORMAL OPTION CALLS'!G628%</f>
        <v>-40</v>
      </c>
    </row>
    <row r="629" spans="1:15">
      <c r="A629" s="77">
        <v>23</v>
      </c>
      <c r="B629" s="78">
        <v>43193</v>
      </c>
      <c r="C629" s="119">
        <v>210</v>
      </c>
      <c r="D629" s="119" t="s">
        <v>21</v>
      </c>
      <c r="E629" s="119" t="s">
        <v>22</v>
      </c>
      <c r="F629" s="119" t="s">
        <v>51</v>
      </c>
      <c r="G629" s="123">
        <v>10.199999999999999</v>
      </c>
      <c r="H629" s="123">
        <v>8.6999999999999993</v>
      </c>
      <c r="I629" s="123">
        <v>11</v>
      </c>
      <c r="J629" s="123">
        <v>11.8</v>
      </c>
      <c r="K629" s="123">
        <v>12.6</v>
      </c>
      <c r="L629" s="123">
        <v>12.6</v>
      </c>
      <c r="M629" s="119">
        <v>4500</v>
      </c>
      <c r="N629" s="122">
        <f>IF('NORMAL OPTION CALLS'!E629="BUY",('NORMAL OPTION CALLS'!L629-'NORMAL OPTION CALLS'!G629)*('NORMAL OPTION CALLS'!M629),('NORMAL OPTION CALLS'!G629-'NORMAL OPTION CALLS'!L629)*('NORMAL OPTION CALLS'!M629))</f>
        <v>10800.000000000002</v>
      </c>
      <c r="O629" s="8">
        <f>'NORMAL OPTION CALLS'!N629/('NORMAL OPTION CALLS'!M629)/'NORMAL OPTION CALLS'!G629%</f>
        <v>23.529411764705888</v>
      </c>
    </row>
    <row r="630" spans="1:15">
      <c r="A630" s="77">
        <v>24</v>
      </c>
      <c r="B630" s="78">
        <v>43192</v>
      </c>
      <c r="C630" s="119">
        <v>270</v>
      </c>
      <c r="D630" s="119" t="s">
        <v>21</v>
      </c>
      <c r="E630" s="119" t="s">
        <v>22</v>
      </c>
      <c r="F630" s="119" t="s">
        <v>195</v>
      </c>
      <c r="G630" s="123">
        <v>13</v>
      </c>
      <c r="H630" s="123">
        <v>11</v>
      </c>
      <c r="I630" s="123">
        <v>14</v>
      </c>
      <c r="J630" s="123">
        <v>15</v>
      </c>
      <c r="K630" s="123">
        <v>16</v>
      </c>
      <c r="L630" s="123">
        <v>11</v>
      </c>
      <c r="M630" s="119">
        <v>4500</v>
      </c>
      <c r="N630" s="122">
        <f>IF('NORMAL OPTION CALLS'!E630="BUY",('NORMAL OPTION CALLS'!L630-'NORMAL OPTION CALLS'!G630)*('NORMAL OPTION CALLS'!M630),('NORMAL OPTION CALLS'!G630-'NORMAL OPTION CALLS'!L630)*('NORMAL OPTION CALLS'!M630))</f>
        <v>-9000</v>
      </c>
      <c r="O630" s="8">
        <f>'NORMAL OPTION CALLS'!N630/('NORMAL OPTION CALLS'!M630)/'NORMAL OPTION CALLS'!G630%</f>
        <v>-15.384615384615383</v>
      </c>
    </row>
    <row r="631" spans="1:15">
      <c r="A631" s="77">
        <v>25</v>
      </c>
      <c r="B631" s="78">
        <v>43192</v>
      </c>
      <c r="C631" s="119">
        <v>780</v>
      </c>
      <c r="D631" s="119" t="s">
        <v>21</v>
      </c>
      <c r="E631" s="119" t="s">
        <v>22</v>
      </c>
      <c r="F631" s="119" t="s">
        <v>262</v>
      </c>
      <c r="G631" s="123">
        <v>20</v>
      </c>
      <c r="H631" s="123">
        <v>10</v>
      </c>
      <c r="I631" s="123">
        <v>26</v>
      </c>
      <c r="J631" s="123">
        <v>32</v>
      </c>
      <c r="K631" s="123">
        <v>38</v>
      </c>
      <c r="L631" s="123">
        <v>32</v>
      </c>
      <c r="M631" s="119">
        <v>600</v>
      </c>
      <c r="N631" s="122">
        <f>IF('NORMAL OPTION CALLS'!E631="BUY",('NORMAL OPTION CALLS'!L631-'NORMAL OPTION CALLS'!G631)*('NORMAL OPTION CALLS'!M631),('NORMAL OPTION CALLS'!G631-'NORMAL OPTION CALLS'!L631)*('NORMAL OPTION CALLS'!M631))</f>
        <v>7200</v>
      </c>
      <c r="O631" s="8">
        <f>'NORMAL OPTION CALLS'!N631/('NORMAL OPTION CALLS'!M631)/'NORMAL OPTION CALLS'!G631%</f>
        <v>60</v>
      </c>
    </row>
    <row r="632" spans="1:15">
      <c r="A632" s="77">
        <v>26</v>
      </c>
      <c r="B632" s="78">
        <v>43192</v>
      </c>
      <c r="C632" s="119">
        <v>270</v>
      </c>
      <c r="D632" s="119" t="s">
        <v>21</v>
      </c>
      <c r="E632" s="119" t="s">
        <v>22</v>
      </c>
      <c r="F632" s="119" t="s">
        <v>195</v>
      </c>
      <c r="G632" s="123">
        <v>12</v>
      </c>
      <c r="H632" s="123">
        <v>10.5</v>
      </c>
      <c r="I632" s="123">
        <v>12.7</v>
      </c>
      <c r="J632" s="123">
        <v>13.4</v>
      </c>
      <c r="K632" s="123">
        <v>14</v>
      </c>
      <c r="L632" s="123">
        <v>14</v>
      </c>
      <c r="M632" s="119">
        <v>4500</v>
      </c>
      <c r="N632" s="122">
        <f>IF('NORMAL OPTION CALLS'!E632="BUY",('NORMAL OPTION CALLS'!L632-'NORMAL OPTION CALLS'!G632)*('NORMAL OPTION CALLS'!M632),('NORMAL OPTION CALLS'!G632-'NORMAL OPTION CALLS'!L632)*('NORMAL OPTION CALLS'!M632))</f>
        <v>9000</v>
      </c>
      <c r="O632" s="8">
        <f>'NORMAL OPTION CALLS'!N632/('NORMAL OPTION CALLS'!M632)/'NORMAL OPTION CALLS'!G632%</f>
        <v>16.666666666666668</v>
      </c>
    </row>
    <row r="633" spans="1:15">
      <c r="A633" s="77">
        <v>27</v>
      </c>
      <c r="B633" s="78">
        <v>43192</v>
      </c>
      <c r="C633" s="119">
        <v>285</v>
      </c>
      <c r="D633" s="119" t="s">
        <v>21</v>
      </c>
      <c r="E633" s="119" t="s">
        <v>22</v>
      </c>
      <c r="F633" s="119" t="s">
        <v>284</v>
      </c>
      <c r="G633" s="123">
        <v>9.6</v>
      </c>
      <c r="H633" s="123">
        <v>6.5</v>
      </c>
      <c r="I633" s="123">
        <v>11</v>
      </c>
      <c r="J633" s="123">
        <v>12.5</v>
      </c>
      <c r="K633" s="123">
        <v>14</v>
      </c>
      <c r="L633" s="123">
        <v>11</v>
      </c>
      <c r="M633" s="119">
        <v>2400</v>
      </c>
      <c r="N633" s="122">
        <f>IF('NORMAL OPTION CALLS'!E633="BUY",('NORMAL OPTION CALLS'!L633-'NORMAL OPTION CALLS'!G633)*('NORMAL OPTION CALLS'!M633),('NORMAL OPTION CALLS'!G633-'NORMAL OPTION CALLS'!L633)*('NORMAL OPTION CALLS'!M633))</f>
        <v>3360.0000000000009</v>
      </c>
      <c r="O633" s="8">
        <f>'NORMAL OPTION CALLS'!N633/('NORMAL OPTION CALLS'!M633)/'NORMAL OPTION CALLS'!G633%</f>
        <v>14.583333333333337</v>
      </c>
    </row>
    <row r="635" spans="1:15" ht="16.5">
      <c r="A635" s="82" t="s">
        <v>95</v>
      </c>
      <c r="B635" s="83"/>
      <c r="C635" s="84"/>
      <c r="D635" s="85"/>
      <c r="E635" s="86"/>
      <c r="F635" s="86"/>
      <c r="G635" s="87"/>
      <c r="H635" s="88"/>
      <c r="I635" s="88"/>
      <c r="J635" s="88"/>
      <c r="K635" s="86"/>
      <c r="L635" s="89"/>
      <c r="M635" s="90"/>
      <c r="O635" s="90"/>
    </row>
    <row r="636" spans="1:15" ht="16.5">
      <c r="A636" s="82" t="s">
        <v>96</v>
      </c>
      <c r="B636" s="83"/>
      <c r="C636" s="84"/>
      <c r="D636" s="85"/>
      <c r="E636" s="86"/>
      <c r="F636" s="86"/>
      <c r="G636" s="87"/>
      <c r="H636" s="86"/>
      <c r="I636" s="86"/>
      <c r="J636" s="86"/>
      <c r="K636" s="86"/>
      <c r="L636" s="89"/>
      <c r="M636" s="90"/>
      <c r="N636" s="66"/>
    </row>
    <row r="637" spans="1:15" ht="16.5">
      <c r="A637" s="82" t="s">
        <v>96</v>
      </c>
      <c r="B637" s="83"/>
      <c r="C637" s="84"/>
      <c r="D637" s="85"/>
      <c r="E637" s="86"/>
      <c r="F637" s="86"/>
      <c r="G637" s="87"/>
      <c r="H637" s="86"/>
      <c r="I637" s="86"/>
      <c r="J637" s="86"/>
      <c r="K637" s="86"/>
      <c r="L637" s="89"/>
      <c r="M637" s="89"/>
      <c r="O637" s="90"/>
    </row>
    <row r="638" spans="1:15" ht="17.25" thickBot="1">
      <c r="A638" s="91"/>
      <c r="B638" s="92"/>
      <c r="C638" s="92"/>
      <c r="D638" s="93"/>
      <c r="E638" s="93"/>
      <c r="F638" s="93"/>
      <c r="G638" s="94"/>
      <c r="H638" s="95"/>
      <c r="I638" s="96" t="s">
        <v>27</v>
      </c>
      <c r="J638" s="96"/>
      <c r="K638" s="97"/>
      <c r="L638" s="97"/>
    </row>
    <row r="639" spans="1:15" ht="16.5">
      <c r="A639" s="98"/>
      <c r="B639" s="92"/>
      <c r="C639" s="92"/>
      <c r="D639" s="154" t="s">
        <v>28</v>
      </c>
      <c r="E639" s="154"/>
      <c r="F639" s="99">
        <v>27</v>
      </c>
      <c r="G639" s="100">
        <f>'NORMAL OPTION CALLS'!G640+'NORMAL OPTION CALLS'!G641+'NORMAL OPTION CALLS'!G642+'NORMAL OPTION CALLS'!G643+'NORMAL OPTION CALLS'!G644+'NORMAL OPTION CALLS'!G645</f>
        <v>100</v>
      </c>
      <c r="H639" s="93">
        <v>27</v>
      </c>
      <c r="I639" s="101">
        <f>'NORMAL OPTION CALLS'!H640/'NORMAL OPTION CALLS'!H639%</f>
        <v>70.370370370370367</v>
      </c>
      <c r="J639" s="101"/>
      <c r="K639" s="101"/>
      <c r="L639" s="102"/>
      <c r="O639" s="93" t="s">
        <v>30</v>
      </c>
    </row>
    <row r="640" spans="1:15" ht="16.5">
      <c r="A640" s="98"/>
      <c r="B640" s="92"/>
      <c r="C640" s="92"/>
      <c r="D640" s="155" t="s">
        <v>29</v>
      </c>
      <c r="E640" s="155"/>
      <c r="F640" s="103">
        <v>19</v>
      </c>
      <c r="G640" s="104">
        <f>('NORMAL OPTION CALLS'!F640/'NORMAL OPTION CALLS'!F639)*100</f>
        <v>70.370370370370367</v>
      </c>
      <c r="H640" s="93">
        <v>19</v>
      </c>
      <c r="I640" s="97"/>
      <c r="J640" s="97"/>
      <c r="K640" s="93"/>
      <c r="L640" s="97"/>
      <c r="O640" s="93"/>
    </row>
    <row r="641" spans="1:15" ht="16.5">
      <c r="A641" s="105"/>
      <c r="B641" s="92"/>
      <c r="C641" s="92"/>
      <c r="D641" s="155" t="s">
        <v>31</v>
      </c>
      <c r="E641" s="155"/>
      <c r="F641" s="103">
        <v>0</v>
      </c>
      <c r="G641" s="104">
        <f>('NORMAL OPTION CALLS'!F641/'NORMAL OPTION CALLS'!F639)*100</f>
        <v>0</v>
      </c>
      <c r="H641" s="106"/>
      <c r="I641" s="93"/>
      <c r="J641" s="93"/>
      <c r="K641" s="93"/>
      <c r="L641" s="97"/>
      <c r="O641" s="98"/>
    </row>
    <row r="642" spans="1:15" ht="16.5">
      <c r="A642" s="105"/>
      <c r="B642" s="92"/>
      <c r="C642" s="92"/>
      <c r="D642" s="155" t="s">
        <v>32</v>
      </c>
      <c r="E642" s="155"/>
      <c r="F642" s="103">
        <v>0</v>
      </c>
      <c r="G642" s="104">
        <f>('NORMAL OPTION CALLS'!F642/'NORMAL OPTION CALLS'!F639)*100</f>
        <v>0</v>
      </c>
      <c r="H642" s="106"/>
      <c r="I642" s="93"/>
      <c r="J642" s="93"/>
      <c r="K642" s="93"/>
      <c r="L642" s="97"/>
    </row>
    <row r="643" spans="1:15" ht="16.5">
      <c r="A643" s="105"/>
      <c r="B643" s="92"/>
      <c r="C643" s="92"/>
      <c r="D643" s="155" t="s">
        <v>33</v>
      </c>
      <c r="E643" s="155"/>
      <c r="F643" s="103">
        <v>8</v>
      </c>
      <c r="G643" s="104">
        <f>('NORMAL OPTION CALLS'!F643/'NORMAL OPTION CALLS'!F639)*100</f>
        <v>29.629629629629626</v>
      </c>
      <c r="H643" s="106"/>
      <c r="I643" s="93" t="s">
        <v>34</v>
      </c>
      <c r="J643" s="93"/>
      <c r="K643" s="97"/>
      <c r="L643" s="97"/>
      <c r="N643" s="98"/>
    </row>
    <row r="644" spans="1:15" ht="16.5">
      <c r="A644" s="105"/>
      <c r="B644" s="92"/>
      <c r="C644" s="92"/>
      <c r="D644" s="155" t="s">
        <v>35</v>
      </c>
      <c r="E644" s="155"/>
      <c r="F644" s="103">
        <v>0</v>
      </c>
      <c r="G644" s="104">
        <f>('NORMAL OPTION CALLS'!F644/'NORMAL OPTION CALLS'!F639)*100</f>
        <v>0</v>
      </c>
      <c r="H644" s="106"/>
      <c r="I644" s="93"/>
      <c r="J644" s="93"/>
      <c r="K644" s="97"/>
      <c r="L644" s="97"/>
    </row>
    <row r="645" spans="1:15" ht="17.25" thickBot="1">
      <c r="A645" s="105"/>
      <c r="B645" s="92"/>
      <c r="C645" s="92"/>
      <c r="D645" s="156" t="s">
        <v>36</v>
      </c>
      <c r="E645" s="156"/>
      <c r="F645" s="107"/>
      <c r="G645" s="108">
        <f>('NORMAL OPTION CALLS'!F645/'NORMAL OPTION CALLS'!F639)*100</f>
        <v>0</v>
      </c>
      <c r="H645" s="106"/>
      <c r="I645" s="93"/>
      <c r="J645" s="93"/>
      <c r="K645" s="102"/>
      <c r="L645" s="102"/>
    </row>
    <row r="646" spans="1:15" ht="16.5">
      <c r="A646" s="109" t="s">
        <v>37</v>
      </c>
      <c r="B646" s="92"/>
      <c r="C646" s="92"/>
      <c r="D646" s="98"/>
      <c r="E646" s="98"/>
      <c r="F646" s="93"/>
      <c r="G646" s="93"/>
      <c r="H646" s="110"/>
      <c r="I646" s="111"/>
      <c r="J646" s="111"/>
      <c r="K646" s="111"/>
      <c r="L646" s="93"/>
      <c r="N646" s="115"/>
      <c r="O646" s="115"/>
    </row>
    <row r="647" spans="1:15" ht="16.5">
      <c r="A647" s="112" t="s">
        <v>38</v>
      </c>
      <c r="B647" s="92"/>
      <c r="C647" s="92"/>
      <c r="D647" s="113"/>
      <c r="E647" s="114"/>
      <c r="F647" s="98"/>
      <c r="G647" s="111"/>
      <c r="H647" s="110"/>
      <c r="I647" s="111"/>
      <c r="J647" s="111"/>
      <c r="K647" s="111"/>
      <c r="L647" s="93"/>
      <c r="N647" s="98"/>
      <c r="O647" s="98"/>
    </row>
    <row r="648" spans="1:15" ht="16.5">
      <c r="A648" s="112" t="s">
        <v>39</v>
      </c>
      <c r="B648" s="92"/>
      <c r="C648" s="92"/>
      <c r="D648" s="98"/>
      <c r="E648" s="114"/>
      <c r="F648" s="98"/>
      <c r="G648" s="111"/>
      <c r="H648" s="110"/>
      <c r="I648" s="97"/>
      <c r="J648" s="97"/>
      <c r="K648" s="97"/>
      <c r="L648" s="93"/>
    </row>
    <row r="649" spans="1:15" ht="16.5">
      <c r="A649" s="112" t="s">
        <v>40</v>
      </c>
      <c r="B649" s="113"/>
      <c r="C649" s="92"/>
      <c r="D649" s="98"/>
      <c r="E649" s="114"/>
      <c r="F649" s="98"/>
      <c r="G649" s="111"/>
      <c r="H649" s="95"/>
      <c r="I649" s="97"/>
      <c r="J649" s="97"/>
      <c r="K649" s="97"/>
      <c r="L649" s="93"/>
    </row>
    <row r="650" spans="1:15" ht="16.5">
      <c r="A650" s="112" t="s">
        <v>41</v>
      </c>
      <c r="B650" s="105"/>
      <c r="C650" s="113"/>
      <c r="D650" s="98"/>
      <c r="E650" s="116"/>
      <c r="F650" s="111"/>
      <c r="G650" s="111"/>
      <c r="H650" s="95"/>
      <c r="I650" s="97"/>
      <c r="J650" s="97"/>
      <c r="K650" s="97"/>
      <c r="L650" s="111"/>
    </row>
    <row r="651" spans="1:15">
      <c r="A651" s="157" t="s">
        <v>0</v>
      </c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</row>
    <row r="652" spans="1:15">
      <c r="A652" s="157"/>
      <c r="B652" s="157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</row>
    <row r="653" spans="1:15">
      <c r="A653" s="157"/>
      <c r="B653" s="157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</row>
    <row r="654" spans="1:15">
      <c r="A654" s="168" t="s">
        <v>1</v>
      </c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</row>
    <row r="655" spans="1:15">
      <c r="A655" s="168" t="s">
        <v>2</v>
      </c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</row>
    <row r="656" spans="1:15">
      <c r="A656" s="161" t="s">
        <v>3</v>
      </c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</row>
    <row r="657" spans="1:15" ht="16.5">
      <c r="A657" s="162" t="s">
        <v>280</v>
      </c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</row>
    <row r="658" spans="1:15" ht="16.5">
      <c r="A658" s="163" t="s">
        <v>5</v>
      </c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</row>
    <row r="659" spans="1:15">
      <c r="A659" s="164" t="s">
        <v>6</v>
      </c>
      <c r="B659" s="165" t="s">
        <v>7</v>
      </c>
      <c r="C659" s="166" t="s">
        <v>8</v>
      </c>
      <c r="D659" s="165" t="s">
        <v>9</v>
      </c>
      <c r="E659" s="164" t="s">
        <v>10</v>
      </c>
      <c r="F659" s="164" t="s">
        <v>11</v>
      </c>
      <c r="G659" s="166" t="s">
        <v>12</v>
      </c>
      <c r="H659" s="166" t="s">
        <v>13</v>
      </c>
      <c r="I659" s="166" t="s">
        <v>14</v>
      </c>
      <c r="J659" s="166" t="s">
        <v>15</v>
      </c>
      <c r="K659" s="166" t="s">
        <v>16</v>
      </c>
      <c r="L659" s="167" t="s">
        <v>17</v>
      </c>
      <c r="M659" s="165" t="s">
        <v>18</v>
      </c>
      <c r="N659" s="165" t="s">
        <v>19</v>
      </c>
      <c r="O659" s="165" t="s">
        <v>20</v>
      </c>
    </row>
    <row r="660" spans="1:15">
      <c r="A660" s="164"/>
      <c r="B660" s="165"/>
      <c r="C660" s="166"/>
      <c r="D660" s="165"/>
      <c r="E660" s="164"/>
      <c r="F660" s="164"/>
      <c r="G660" s="166"/>
      <c r="H660" s="166"/>
      <c r="I660" s="166"/>
      <c r="J660" s="166"/>
      <c r="K660" s="166"/>
      <c r="L660" s="167"/>
      <c r="M660" s="165"/>
      <c r="N660" s="165"/>
      <c r="O660" s="165"/>
    </row>
    <row r="661" spans="1:15">
      <c r="A661" s="119">
        <v>1</v>
      </c>
      <c r="B661" s="78">
        <v>43187</v>
      </c>
      <c r="C661" s="119">
        <v>980</v>
      </c>
      <c r="D661" s="119" t="s">
        <v>21</v>
      </c>
      <c r="E661" s="119" t="s">
        <v>22</v>
      </c>
      <c r="F661" s="119" t="s">
        <v>169</v>
      </c>
      <c r="G661" s="123">
        <v>25</v>
      </c>
      <c r="H661" s="123">
        <v>19</v>
      </c>
      <c r="I661" s="123">
        <v>28</v>
      </c>
      <c r="J661" s="123">
        <v>31</v>
      </c>
      <c r="K661" s="123">
        <v>34</v>
      </c>
      <c r="L661" s="123">
        <v>34</v>
      </c>
      <c r="M661" s="119">
        <v>1500</v>
      </c>
      <c r="N661" s="122">
        <f>IF('NORMAL OPTION CALLS'!E661="BUY",('NORMAL OPTION CALLS'!L661-'NORMAL OPTION CALLS'!G661)*('NORMAL OPTION CALLS'!M661),('NORMAL OPTION CALLS'!G661-'NORMAL OPTION CALLS'!L661)*('NORMAL OPTION CALLS'!M661))</f>
        <v>13500</v>
      </c>
      <c r="O661" s="8">
        <f>'NORMAL OPTION CALLS'!N661/('NORMAL OPTION CALLS'!M661)/'NORMAL OPTION CALLS'!G661%</f>
        <v>36</v>
      </c>
    </row>
    <row r="662" spans="1:15" ht="16.5" customHeight="1">
      <c r="A662" s="119">
        <v>2</v>
      </c>
      <c r="B662" s="78">
        <v>43186</v>
      </c>
      <c r="C662" s="119">
        <v>250</v>
      </c>
      <c r="D662" s="119" t="s">
        <v>21</v>
      </c>
      <c r="E662" s="119" t="s">
        <v>22</v>
      </c>
      <c r="F662" s="119" t="s">
        <v>49</v>
      </c>
      <c r="G662" s="123">
        <v>4.5</v>
      </c>
      <c r="H662" s="123">
        <v>2</v>
      </c>
      <c r="I662" s="123">
        <v>6</v>
      </c>
      <c r="J662" s="123">
        <v>7.5</v>
      </c>
      <c r="K662" s="123">
        <v>9</v>
      </c>
      <c r="L662" s="123">
        <v>2</v>
      </c>
      <c r="M662" s="119">
        <v>3000</v>
      </c>
      <c r="N662" s="122">
        <f>IF('NORMAL OPTION CALLS'!E662="BUY",('NORMAL OPTION CALLS'!L662-'NORMAL OPTION CALLS'!G662)*('NORMAL OPTION CALLS'!M662),('NORMAL OPTION CALLS'!G662-'NORMAL OPTION CALLS'!L662)*('NORMAL OPTION CALLS'!M662))</f>
        <v>-7500</v>
      </c>
      <c r="O662" s="8">
        <f>'NORMAL OPTION CALLS'!N662/('NORMAL OPTION CALLS'!M662)/'NORMAL OPTION CALLS'!G662%</f>
        <v>-55.555555555555557</v>
      </c>
    </row>
    <row r="663" spans="1:15" ht="16.5" customHeight="1">
      <c r="A663" s="119">
        <v>3</v>
      </c>
      <c r="B663" s="78">
        <v>43186</v>
      </c>
      <c r="C663" s="119">
        <v>270</v>
      </c>
      <c r="D663" s="119" t="s">
        <v>21</v>
      </c>
      <c r="E663" s="119" t="s">
        <v>22</v>
      </c>
      <c r="F663" s="119" t="s">
        <v>87</v>
      </c>
      <c r="G663" s="123">
        <v>4.5</v>
      </c>
      <c r="H663" s="123">
        <v>1.5</v>
      </c>
      <c r="I663" s="123">
        <v>6</v>
      </c>
      <c r="J663" s="123">
        <v>7.5</v>
      </c>
      <c r="K663" s="123">
        <v>9</v>
      </c>
      <c r="L663" s="123">
        <v>6</v>
      </c>
      <c r="M663" s="119">
        <v>3000</v>
      </c>
      <c r="N663" s="122">
        <f>IF('NORMAL OPTION CALLS'!E663="BUY",('NORMAL OPTION CALLS'!L663-'NORMAL OPTION CALLS'!G663)*('NORMAL OPTION CALLS'!M663),('NORMAL OPTION CALLS'!G663-'NORMAL OPTION CALLS'!L663)*('NORMAL OPTION CALLS'!M663))</f>
        <v>4500</v>
      </c>
      <c r="O663" s="8">
        <f>'NORMAL OPTION CALLS'!N663/('NORMAL OPTION CALLS'!M663)/'NORMAL OPTION CALLS'!G663%</f>
        <v>33.333333333333336</v>
      </c>
    </row>
    <row r="664" spans="1:15" ht="16.5" customHeight="1">
      <c r="A664" s="119">
        <v>4</v>
      </c>
      <c r="B664" s="78">
        <v>43185</v>
      </c>
      <c r="C664" s="119">
        <v>550</v>
      </c>
      <c r="D664" s="119" t="s">
        <v>21</v>
      </c>
      <c r="E664" s="119" t="s">
        <v>22</v>
      </c>
      <c r="F664" s="119" t="s">
        <v>77</v>
      </c>
      <c r="G664" s="123">
        <v>3</v>
      </c>
      <c r="H664" s="123">
        <v>0.5</v>
      </c>
      <c r="I664" s="123">
        <v>6</v>
      </c>
      <c r="J664" s="123">
        <v>9</v>
      </c>
      <c r="K664" s="123">
        <v>12</v>
      </c>
      <c r="L664" s="123">
        <v>12</v>
      </c>
      <c r="M664" s="119">
        <v>1100</v>
      </c>
      <c r="N664" s="122">
        <f>IF('NORMAL OPTION CALLS'!E664="BUY",('NORMAL OPTION CALLS'!L664-'NORMAL OPTION CALLS'!G664)*('NORMAL OPTION CALLS'!M664),('NORMAL OPTION CALLS'!G664-'NORMAL OPTION CALLS'!L664)*('NORMAL OPTION CALLS'!M664))</f>
        <v>9900</v>
      </c>
      <c r="O664" s="8">
        <f>'NORMAL OPTION CALLS'!N664/('NORMAL OPTION CALLS'!M664)/'NORMAL OPTION CALLS'!G664%</f>
        <v>300</v>
      </c>
    </row>
    <row r="665" spans="1:15" ht="16.5" customHeight="1">
      <c r="A665" s="119">
        <v>5</v>
      </c>
      <c r="B665" s="78">
        <v>43185</v>
      </c>
      <c r="C665" s="119">
        <v>140</v>
      </c>
      <c r="D665" s="119" t="s">
        <v>21</v>
      </c>
      <c r="E665" s="119" t="s">
        <v>22</v>
      </c>
      <c r="F665" s="119" t="s">
        <v>124</v>
      </c>
      <c r="G665" s="123">
        <v>2.5</v>
      </c>
      <c r="H665" s="123">
        <v>1</v>
      </c>
      <c r="I665" s="123">
        <v>3.3</v>
      </c>
      <c r="J665" s="123">
        <v>4</v>
      </c>
      <c r="K665" s="123">
        <v>4.9000000000000004</v>
      </c>
      <c r="L665" s="123">
        <v>3.3</v>
      </c>
      <c r="M665" s="119">
        <v>4000</v>
      </c>
      <c r="N665" s="122">
        <f>IF('NORMAL OPTION CALLS'!E665="BUY",('NORMAL OPTION CALLS'!L665-'NORMAL OPTION CALLS'!G665)*('NORMAL OPTION CALLS'!M665),('NORMAL OPTION CALLS'!G665-'NORMAL OPTION CALLS'!L665)*('NORMAL OPTION CALLS'!M665))</f>
        <v>3199.9999999999991</v>
      </c>
      <c r="O665" s="8">
        <f>'NORMAL OPTION CALLS'!N665/('NORMAL OPTION CALLS'!M665)/'NORMAL OPTION CALLS'!G665%</f>
        <v>31.999999999999993</v>
      </c>
    </row>
    <row r="666" spans="1:15" ht="16.5" customHeight="1">
      <c r="A666" s="119">
        <v>6</v>
      </c>
      <c r="B666" s="78">
        <v>43185</v>
      </c>
      <c r="C666" s="119">
        <v>530</v>
      </c>
      <c r="D666" s="119" t="s">
        <v>21</v>
      </c>
      <c r="E666" s="119" t="s">
        <v>22</v>
      </c>
      <c r="F666" s="119" t="s">
        <v>77</v>
      </c>
      <c r="G666" s="123">
        <v>7</v>
      </c>
      <c r="H666" s="123">
        <v>2</v>
      </c>
      <c r="I666" s="123">
        <v>10</v>
      </c>
      <c r="J666" s="123">
        <v>13</v>
      </c>
      <c r="K666" s="123">
        <v>16</v>
      </c>
      <c r="L666" s="123">
        <v>16</v>
      </c>
      <c r="M666" s="119">
        <v>1100</v>
      </c>
      <c r="N666" s="122">
        <f>IF('NORMAL OPTION CALLS'!E666="BUY",('NORMAL OPTION CALLS'!L666-'NORMAL OPTION CALLS'!G666)*('NORMAL OPTION CALLS'!M666),('NORMAL OPTION CALLS'!G666-'NORMAL OPTION CALLS'!L666)*('NORMAL OPTION CALLS'!M666))</f>
        <v>9900</v>
      </c>
      <c r="O666" s="8">
        <f>'NORMAL OPTION CALLS'!N666/('NORMAL OPTION CALLS'!M666)/'NORMAL OPTION CALLS'!G666%</f>
        <v>128.57142857142856</v>
      </c>
    </row>
    <row r="667" spans="1:15" ht="16.5" customHeight="1">
      <c r="A667" s="119">
        <v>7</v>
      </c>
      <c r="B667" s="78">
        <v>43182</v>
      </c>
      <c r="C667" s="119">
        <v>210</v>
      </c>
      <c r="D667" s="119" t="s">
        <v>47</v>
      </c>
      <c r="E667" s="119" t="s">
        <v>22</v>
      </c>
      <c r="F667" s="119" t="s">
        <v>51</v>
      </c>
      <c r="G667" s="123">
        <v>5.2</v>
      </c>
      <c r="H667" s="123">
        <v>3.6</v>
      </c>
      <c r="I667" s="123">
        <v>6</v>
      </c>
      <c r="J667" s="123">
        <v>6.8</v>
      </c>
      <c r="K667" s="123">
        <v>7.6</v>
      </c>
      <c r="L667" s="123">
        <v>7.6</v>
      </c>
      <c r="M667" s="119">
        <v>4500</v>
      </c>
      <c r="N667" s="122">
        <f>IF('NORMAL OPTION CALLS'!E667="BUY",('NORMAL OPTION CALLS'!L667-'NORMAL OPTION CALLS'!G667)*('NORMAL OPTION CALLS'!M667),('NORMAL OPTION CALLS'!G667-'NORMAL OPTION CALLS'!L667)*('NORMAL OPTION CALLS'!M667))</f>
        <v>10799.999999999998</v>
      </c>
      <c r="O667" s="8">
        <f>'NORMAL OPTION CALLS'!N667/('NORMAL OPTION CALLS'!M667)/'NORMAL OPTION CALLS'!G667%</f>
        <v>46.153846153846139</v>
      </c>
    </row>
    <row r="668" spans="1:15" ht="16.5" customHeight="1">
      <c r="A668" s="119">
        <v>8</v>
      </c>
      <c r="B668" s="78">
        <v>43182</v>
      </c>
      <c r="C668" s="119">
        <v>125</v>
      </c>
      <c r="D668" s="119" t="s">
        <v>47</v>
      </c>
      <c r="E668" s="119" t="s">
        <v>22</v>
      </c>
      <c r="F668" s="119" t="s">
        <v>64</v>
      </c>
      <c r="G668" s="123">
        <v>3.2</v>
      </c>
      <c r="H668" s="123">
        <v>2</v>
      </c>
      <c r="I668" s="123">
        <v>3.8</v>
      </c>
      <c r="J668" s="123">
        <v>4.4000000000000004</v>
      </c>
      <c r="K668" s="123">
        <v>5</v>
      </c>
      <c r="L668" s="123">
        <v>3.8</v>
      </c>
      <c r="M668" s="119">
        <v>6000</v>
      </c>
      <c r="N668" s="122">
        <f>IF('NORMAL OPTION CALLS'!E668="BUY",('NORMAL OPTION CALLS'!L668-'NORMAL OPTION CALLS'!G668)*('NORMAL OPTION CALLS'!M668),('NORMAL OPTION CALLS'!G668-'NORMAL OPTION CALLS'!L668)*('NORMAL OPTION CALLS'!M668))</f>
        <v>3599.9999999999977</v>
      </c>
      <c r="O668" s="8">
        <f>'NORMAL OPTION CALLS'!N668/('NORMAL OPTION CALLS'!M668)/'NORMAL OPTION CALLS'!G668%</f>
        <v>18.749999999999989</v>
      </c>
    </row>
    <row r="669" spans="1:15" ht="16.5" customHeight="1">
      <c r="A669" s="119">
        <v>9</v>
      </c>
      <c r="B669" s="78">
        <v>43182</v>
      </c>
      <c r="C669" s="119">
        <v>560</v>
      </c>
      <c r="D669" s="119" t="s">
        <v>47</v>
      </c>
      <c r="E669" s="119" t="s">
        <v>22</v>
      </c>
      <c r="F669" s="119" t="s">
        <v>44</v>
      </c>
      <c r="G669" s="123">
        <v>11.5</v>
      </c>
      <c r="H669" s="123">
        <v>6</v>
      </c>
      <c r="I669" s="123">
        <v>15</v>
      </c>
      <c r="J669" s="123">
        <v>18.5</v>
      </c>
      <c r="K669" s="123">
        <v>22</v>
      </c>
      <c r="L669" s="123">
        <v>6</v>
      </c>
      <c r="M669" s="119">
        <v>1061</v>
      </c>
      <c r="N669" s="122">
        <f>IF('NORMAL OPTION CALLS'!E669="BUY",('NORMAL OPTION CALLS'!L669-'NORMAL OPTION CALLS'!G669)*('NORMAL OPTION CALLS'!M669),('NORMAL OPTION CALLS'!G669-'NORMAL OPTION CALLS'!L669)*('NORMAL OPTION CALLS'!M669))</f>
        <v>-5835.5</v>
      </c>
      <c r="O669" s="8">
        <f>'NORMAL OPTION CALLS'!N669/('NORMAL OPTION CALLS'!M669)/'NORMAL OPTION CALLS'!G669%</f>
        <v>-47.826086956521735</v>
      </c>
    </row>
    <row r="670" spans="1:15" ht="16.5" customHeight="1">
      <c r="A670" s="119">
        <v>10</v>
      </c>
      <c r="B670" s="78">
        <v>43181</v>
      </c>
      <c r="C670" s="119">
        <v>280</v>
      </c>
      <c r="D670" s="119" t="s">
        <v>47</v>
      </c>
      <c r="E670" s="119" t="s">
        <v>22</v>
      </c>
      <c r="F670" s="119" t="s">
        <v>91</v>
      </c>
      <c r="G670" s="123">
        <v>3.3</v>
      </c>
      <c r="H670" s="123">
        <v>1</v>
      </c>
      <c r="I670" s="123">
        <v>4.5</v>
      </c>
      <c r="J670" s="123">
        <v>5.7</v>
      </c>
      <c r="K670" s="123">
        <v>7</v>
      </c>
      <c r="L670" s="123">
        <v>7</v>
      </c>
      <c r="M670" s="119">
        <v>2750</v>
      </c>
      <c r="N670" s="122">
        <f>IF('NORMAL OPTION CALLS'!E670="BUY",('NORMAL OPTION CALLS'!L670-'NORMAL OPTION CALLS'!G670)*('NORMAL OPTION CALLS'!M670),('NORMAL OPTION CALLS'!G670-'NORMAL OPTION CALLS'!L670)*('NORMAL OPTION CALLS'!M670))</f>
        <v>10175</v>
      </c>
      <c r="O670" s="8">
        <f>'NORMAL OPTION CALLS'!N670/('NORMAL OPTION CALLS'!M670)/'NORMAL OPTION CALLS'!G670%</f>
        <v>112.12121212121212</v>
      </c>
    </row>
    <row r="671" spans="1:15" ht="16.5" customHeight="1">
      <c r="A671" s="119">
        <v>11</v>
      </c>
      <c r="B671" s="78">
        <v>43181</v>
      </c>
      <c r="C671" s="119">
        <v>240</v>
      </c>
      <c r="D671" s="119" t="s">
        <v>47</v>
      </c>
      <c r="E671" s="119" t="s">
        <v>22</v>
      </c>
      <c r="F671" s="119" t="s">
        <v>49</v>
      </c>
      <c r="G671" s="123">
        <v>3.4</v>
      </c>
      <c r="H671" s="123">
        <v>0.9</v>
      </c>
      <c r="I671" s="123">
        <v>4.9000000000000004</v>
      </c>
      <c r="J671" s="123">
        <v>6.4</v>
      </c>
      <c r="K671" s="123">
        <v>8</v>
      </c>
      <c r="L671" s="123">
        <v>6.4</v>
      </c>
      <c r="M671" s="119">
        <v>3000</v>
      </c>
      <c r="N671" s="122">
        <f>IF('NORMAL OPTION CALLS'!E671="BUY",('NORMAL OPTION CALLS'!L671-'NORMAL OPTION CALLS'!G671)*('NORMAL OPTION CALLS'!M671),('NORMAL OPTION CALLS'!G671-'NORMAL OPTION CALLS'!L671)*('NORMAL OPTION CALLS'!M671))</f>
        <v>9000.0000000000018</v>
      </c>
      <c r="O671" s="8">
        <f>'NORMAL OPTION CALLS'!N671/('NORMAL OPTION CALLS'!M671)/'NORMAL OPTION CALLS'!G671%</f>
        <v>88.235294117647072</v>
      </c>
    </row>
    <row r="672" spans="1:15" ht="16.5" customHeight="1">
      <c r="A672" s="119">
        <v>12</v>
      </c>
      <c r="B672" s="78">
        <v>43181</v>
      </c>
      <c r="C672" s="119">
        <v>90</v>
      </c>
      <c r="D672" s="119" t="s">
        <v>47</v>
      </c>
      <c r="E672" s="119" t="s">
        <v>22</v>
      </c>
      <c r="F672" s="119" t="s">
        <v>59</v>
      </c>
      <c r="G672" s="123">
        <v>3.5</v>
      </c>
      <c r="H672" s="123">
        <v>2.5</v>
      </c>
      <c r="I672" s="123">
        <v>4</v>
      </c>
      <c r="J672" s="123">
        <v>4.5</v>
      </c>
      <c r="K672" s="123">
        <v>5</v>
      </c>
      <c r="L672" s="123">
        <v>4</v>
      </c>
      <c r="M672" s="119">
        <v>6000</v>
      </c>
      <c r="N672" s="122">
        <f>IF('NORMAL OPTION CALLS'!E672="BUY",('NORMAL OPTION CALLS'!L672-'NORMAL OPTION CALLS'!G672)*('NORMAL OPTION CALLS'!M672),('NORMAL OPTION CALLS'!G672-'NORMAL OPTION CALLS'!L672)*('NORMAL OPTION CALLS'!M672))</f>
        <v>3000</v>
      </c>
      <c r="O672" s="8">
        <f>'NORMAL OPTION CALLS'!N672/('NORMAL OPTION CALLS'!M672)/'NORMAL OPTION CALLS'!G672%</f>
        <v>14.285714285714285</v>
      </c>
    </row>
    <row r="673" spans="1:15" ht="16.5" customHeight="1">
      <c r="A673" s="119">
        <v>13</v>
      </c>
      <c r="B673" s="78">
        <v>43180</v>
      </c>
      <c r="C673" s="119">
        <v>290</v>
      </c>
      <c r="D673" s="119" t="s">
        <v>21</v>
      </c>
      <c r="E673" s="119" t="s">
        <v>22</v>
      </c>
      <c r="F673" s="119" t="s">
        <v>43</v>
      </c>
      <c r="G673" s="123">
        <v>6.4</v>
      </c>
      <c r="H673" s="123">
        <v>3.5</v>
      </c>
      <c r="I673" s="123">
        <v>8</v>
      </c>
      <c r="J673" s="123">
        <v>10.5</v>
      </c>
      <c r="K673" s="123">
        <v>12</v>
      </c>
      <c r="L673" s="123">
        <v>3.5</v>
      </c>
      <c r="M673" s="119">
        <v>3000</v>
      </c>
      <c r="N673" s="122">
        <f>IF('NORMAL OPTION CALLS'!E673="BUY",('NORMAL OPTION CALLS'!L673-'NORMAL OPTION CALLS'!G673)*('NORMAL OPTION CALLS'!M673),('NORMAL OPTION CALLS'!G673-'NORMAL OPTION CALLS'!L673)*('NORMAL OPTION CALLS'!M673))</f>
        <v>-8700.0000000000018</v>
      </c>
      <c r="O673" s="8">
        <f>'NORMAL OPTION CALLS'!N673/('NORMAL OPTION CALLS'!M673)/'NORMAL OPTION CALLS'!G673%</f>
        <v>-45.312500000000014</v>
      </c>
    </row>
    <row r="674" spans="1:15" ht="16.5" customHeight="1">
      <c r="A674" s="119">
        <v>14</v>
      </c>
      <c r="B674" s="78">
        <v>43180</v>
      </c>
      <c r="C674" s="119">
        <v>960</v>
      </c>
      <c r="D674" s="119" t="s">
        <v>21</v>
      </c>
      <c r="E674" s="119" t="s">
        <v>22</v>
      </c>
      <c r="F674" s="119" t="s">
        <v>281</v>
      </c>
      <c r="G674" s="123">
        <v>23</v>
      </c>
      <c r="H674" s="123">
        <v>19</v>
      </c>
      <c r="I674" s="123">
        <v>26</v>
      </c>
      <c r="J674" s="123">
        <v>29</v>
      </c>
      <c r="K674" s="123">
        <v>32</v>
      </c>
      <c r="L674" s="123">
        <v>19</v>
      </c>
      <c r="M674" s="119">
        <v>1500</v>
      </c>
      <c r="N674" s="122">
        <f>IF('NORMAL OPTION CALLS'!E674="BUY",('NORMAL OPTION CALLS'!L674-'NORMAL OPTION CALLS'!G674)*('NORMAL OPTION CALLS'!M674),('NORMAL OPTION CALLS'!G674-'NORMAL OPTION CALLS'!L674)*('NORMAL OPTION CALLS'!M674))</f>
        <v>-6000</v>
      </c>
      <c r="O674" s="8">
        <f>'NORMAL OPTION CALLS'!N674/('NORMAL OPTION CALLS'!M674)/'NORMAL OPTION CALLS'!G674%</f>
        <v>-17.391304347826086</v>
      </c>
    </row>
    <row r="675" spans="1:15" ht="16.5" customHeight="1">
      <c r="A675" s="119">
        <v>15</v>
      </c>
      <c r="B675" s="78">
        <v>43180</v>
      </c>
      <c r="C675" s="119">
        <v>290</v>
      </c>
      <c r="D675" s="119" t="s">
        <v>47</v>
      </c>
      <c r="E675" s="119" t="s">
        <v>22</v>
      </c>
      <c r="F675" s="119" t="s">
        <v>91</v>
      </c>
      <c r="G675" s="123">
        <v>4.5</v>
      </c>
      <c r="H675" s="123">
        <v>3</v>
      </c>
      <c r="I675" s="123">
        <v>5.7</v>
      </c>
      <c r="J675" s="123">
        <v>7</v>
      </c>
      <c r="K675" s="123">
        <v>7.8</v>
      </c>
      <c r="L675" s="123">
        <v>5.7</v>
      </c>
      <c r="M675" s="119">
        <v>2750</v>
      </c>
      <c r="N675" s="122">
        <f>IF('NORMAL OPTION CALLS'!E675="BUY",('NORMAL OPTION CALLS'!L675-'NORMAL OPTION CALLS'!G675)*('NORMAL OPTION CALLS'!M675),('NORMAL OPTION CALLS'!G675-'NORMAL OPTION CALLS'!L675)*('NORMAL OPTION CALLS'!M675))</f>
        <v>3300.0000000000005</v>
      </c>
      <c r="O675" s="8">
        <f>'NORMAL OPTION CALLS'!N675/('NORMAL OPTION CALLS'!M675)/'NORMAL OPTION CALLS'!G675%</f>
        <v>26.666666666666671</v>
      </c>
    </row>
    <row r="676" spans="1:15" ht="16.5" customHeight="1">
      <c r="A676" s="119">
        <v>16</v>
      </c>
      <c r="B676" s="78">
        <v>43179</v>
      </c>
      <c r="C676" s="119">
        <v>600</v>
      </c>
      <c r="D676" s="119" t="s">
        <v>21</v>
      </c>
      <c r="E676" s="119" t="s">
        <v>22</v>
      </c>
      <c r="F676" s="119" t="s">
        <v>99</v>
      </c>
      <c r="G676" s="123">
        <v>13.5</v>
      </c>
      <c r="H676" s="123">
        <v>7</v>
      </c>
      <c r="I676" s="123">
        <v>17</v>
      </c>
      <c r="J676" s="123">
        <v>20.5</v>
      </c>
      <c r="K676" s="123">
        <v>24</v>
      </c>
      <c r="L676" s="123">
        <v>1</v>
      </c>
      <c r="M676" s="119">
        <v>1061</v>
      </c>
      <c r="N676" s="122">
        <f>IF('NORMAL OPTION CALLS'!E676="BUY",('NORMAL OPTION CALLS'!L676-'NORMAL OPTION CALLS'!G676)*('NORMAL OPTION CALLS'!M676),('NORMAL OPTION CALLS'!G676-'NORMAL OPTION CALLS'!L676)*('NORMAL OPTION CALLS'!M676))</f>
        <v>-13262.5</v>
      </c>
      <c r="O676" s="8">
        <f>'NORMAL OPTION CALLS'!N676/('NORMAL OPTION CALLS'!M676)/'NORMAL OPTION CALLS'!G676%</f>
        <v>-92.592592592592581</v>
      </c>
    </row>
    <row r="677" spans="1:15" ht="16.5" customHeight="1">
      <c r="A677" s="119">
        <v>17</v>
      </c>
      <c r="B677" s="78">
        <v>43179</v>
      </c>
      <c r="C677" s="119">
        <v>175</v>
      </c>
      <c r="D677" s="119" t="s">
        <v>47</v>
      </c>
      <c r="E677" s="119" t="s">
        <v>22</v>
      </c>
      <c r="F677" s="119" t="s">
        <v>56</v>
      </c>
      <c r="G677" s="123">
        <v>3.3</v>
      </c>
      <c r="H677" s="123">
        <v>2</v>
      </c>
      <c r="I677" s="123">
        <v>4.7</v>
      </c>
      <c r="J677" s="123">
        <v>6</v>
      </c>
      <c r="K677" s="123">
        <v>7.3</v>
      </c>
      <c r="L677" s="123">
        <v>4.7</v>
      </c>
      <c r="M677" s="119">
        <v>3000</v>
      </c>
      <c r="N677" s="122">
        <f>IF('NORMAL OPTION CALLS'!E677="BUY",('NORMAL OPTION CALLS'!L677-'NORMAL OPTION CALLS'!G677)*('NORMAL OPTION CALLS'!M677),('NORMAL OPTION CALLS'!G677-'NORMAL OPTION CALLS'!L677)*('NORMAL OPTION CALLS'!M677))</f>
        <v>4200.0000000000009</v>
      </c>
      <c r="O677" s="8">
        <f>'NORMAL OPTION CALLS'!N677/('NORMAL OPTION CALLS'!M677)/'NORMAL OPTION CALLS'!G677%</f>
        <v>42.424242424242436</v>
      </c>
    </row>
    <row r="678" spans="1:15" ht="16.5" customHeight="1">
      <c r="A678" s="119">
        <v>18</v>
      </c>
      <c r="B678" s="78">
        <v>43179</v>
      </c>
      <c r="C678" s="119">
        <v>155</v>
      </c>
      <c r="D678" s="119" t="s">
        <v>47</v>
      </c>
      <c r="E678" s="119" t="s">
        <v>22</v>
      </c>
      <c r="F678" s="119" t="s">
        <v>184</v>
      </c>
      <c r="G678" s="123">
        <v>4.2</v>
      </c>
      <c r="H678" s="123">
        <v>2.8</v>
      </c>
      <c r="I678" s="123">
        <v>5</v>
      </c>
      <c r="J678" s="123">
        <v>5.8</v>
      </c>
      <c r="K678" s="123">
        <v>6.6</v>
      </c>
      <c r="L678" s="123">
        <v>5</v>
      </c>
      <c r="M678" s="119">
        <v>4500</v>
      </c>
      <c r="N678" s="122">
        <f>IF('NORMAL OPTION CALLS'!E678="BUY",('NORMAL OPTION CALLS'!L678-'NORMAL OPTION CALLS'!G678)*('NORMAL OPTION CALLS'!M678),('NORMAL OPTION CALLS'!G678-'NORMAL OPTION CALLS'!L678)*('NORMAL OPTION CALLS'!M678))</f>
        <v>3599.9999999999991</v>
      </c>
      <c r="O678" s="8">
        <f>'NORMAL OPTION CALLS'!N678/('NORMAL OPTION CALLS'!M678)/'NORMAL OPTION CALLS'!G678%</f>
        <v>19.047619047619044</v>
      </c>
    </row>
    <row r="679" spans="1:15" ht="16.5" customHeight="1">
      <c r="A679" s="119">
        <v>19</v>
      </c>
      <c r="B679" s="78">
        <v>43178</v>
      </c>
      <c r="C679" s="119">
        <v>130</v>
      </c>
      <c r="D679" s="119" t="s">
        <v>47</v>
      </c>
      <c r="E679" s="119" t="s">
        <v>22</v>
      </c>
      <c r="F679" s="119" t="s">
        <v>124</v>
      </c>
      <c r="G679" s="123">
        <v>1.6</v>
      </c>
      <c r="H679" s="123">
        <v>0.5</v>
      </c>
      <c r="I679" s="123">
        <v>2.4</v>
      </c>
      <c r="J679" s="123">
        <v>3.2</v>
      </c>
      <c r="K679" s="123">
        <v>4</v>
      </c>
      <c r="L679" s="123">
        <v>4</v>
      </c>
      <c r="M679" s="119">
        <v>4000</v>
      </c>
      <c r="N679" s="122">
        <f>IF('NORMAL OPTION CALLS'!E679="BUY",('NORMAL OPTION CALLS'!L679-'NORMAL OPTION CALLS'!G679)*('NORMAL OPTION CALLS'!M679),('NORMAL OPTION CALLS'!G679-'NORMAL OPTION CALLS'!L679)*('NORMAL OPTION CALLS'!M679))</f>
        <v>9600</v>
      </c>
      <c r="O679" s="8">
        <f>'NORMAL OPTION CALLS'!N679/('NORMAL OPTION CALLS'!M679)/'NORMAL OPTION CALLS'!G679%</f>
        <v>150</v>
      </c>
    </row>
    <row r="680" spans="1:15" ht="16.5" customHeight="1">
      <c r="A680" s="119">
        <v>20</v>
      </c>
      <c r="B680" s="78">
        <v>43178</v>
      </c>
      <c r="C680" s="119">
        <v>580</v>
      </c>
      <c r="D680" s="119" t="s">
        <v>47</v>
      </c>
      <c r="E680" s="119" t="s">
        <v>22</v>
      </c>
      <c r="F680" s="119" t="s">
        <v>99</v>
      </c>
      <c r="G680" s="123">
        <v>11</v>
      </c>
      <c r="H680" s="123">
        <v>5</v>
      </c>
      <c r="I680" s="123">
        <v>14.5</v>
      </c>
      <c r="J680" s="123">
        <v>18</v>
      </c>
      <c r="K680" s="123">
        <v>21.5</v>
      </c>
      <c r="L680" s="123">
        <v>14.5</v>
      </c>
      <c r="M680" s="119">
        <v>1061</v>
      </c>
      <c r="N680" s="122">
        <f>IF('NORMAL OPTION CALLS'!E680="BUY",('NORMAL OPTION CALLS'!L680-'NORMAL OPTION CALLS'!G680)*('NORMAL OPTION CALLS'!M680),('NORMAL OPTION CALLS'!G680-'NORMAL OPTION CALLS'!L680)*('NORMAL OPTION CALLS'!M680))</f>
        <v>3713.5</v>
      </c>
      <c r="O680" s="8">
        <f>'NORMAL OPTION CALLS'!N680/('NORMAL OPTION CALLS'!M680)/'NORMAL OPTION CALLS'!G680%</f>
        <v>31.818181818181817</v>
      </c>
    </row>
    <row r="681" spans="1:15" ht="16.5" customHeight="1">
      <c r="A681" s="119">
        <v>21</v>
      </c>
      <c r="B681" s="78">
        <v>43178</v>
      </c>
      <c r="C681" s="119">
        <v>85</v>
      </c>
      <c r="D681" s="119" t="s">
        <v>47</v>
      </c>
      <c r="E681" s="119" t="s">
        <v>22</v>
      </c>
      <c r="F681" s="119" t="s">
        <v>59</v>
      </c>
      <c r="G681" s="123">
        <v>2.2000000000000002</v>
      </c>
      <c r="H681" s="123">
        <v>1.2</v>
      </c>
      <c r="I681" s="123">
        <v>2.7</v>
      </c>
      <c r="J681" s="123">
        <v>3.2</v>
      </c>
      <c r="K681" s="123">
        <v>3.7</v>
      </c>
      <c r="L681" s="123">
        <v>2.7</v>
      </c>
      <c r="M681" s="119">
        <v>6000</v>
      </c>
      <c r="N681" s="122">
        <f>IF('NORMAL OPTION CALLS'!E681="BUY",('NORMAL OPTION CALLS'!L681-'NORMAL OPTION CALLS'!G681)*('NORMAL OPTION CALLS'!M681),('NORMAL OPTION CALLS'!G681-'NORMAL OPTION CALLS'!L681)*('NORMAL OPTION CALLS'!M681))</f>
        <v>3000</v>
      </c>
      <c r="O681" s="8">
        <f>'NORMAL OPTION CALLS'!N681/('NORMAL OPTION CALLS'!M681)/'NORMAL OPTION CALLS'!G681%</f>
        <v>22.727272727272727</v>
      </c>
    </row>
    <row r="682" spans="1:15" ht="16.5" customHeight="1">
      <c r="A682" s="119">
        <v>22</v>
      </c>
      <c r="B682" s="78">
        <v>43175</v>
      </c>
      <c r="C682" s="119">
        <v>600</v>
      </c>
      <c r="D682" s="119" t="s">
        <v>47</v>
      </c>
      <c r="E682" s="119" t="s">
        <v>22</v>
      </c>
      <c r="F682" s="119" t="s">
        <v>99</v>
      </c>
      <c r="G682" s="123">
        <v>15.5</v>
      </c>
      <c r="H682" s="123">
        <v>9.5</v>
      </c>
      <c r="I682" s="123">
        <v>19</v>
      </c>
      <c r="J682" s="123">
        <v>22.5</v>
      </c>
      <c r="K682" s="123">
        <v>26</v>
      </c>
      <c r="L682" s="123">
        <v>19</v>
      </c>
      <c r="M682" s="119">
        <v>1061</v>
      </c>
      <c r="N682" s="122">
        <f>IF('NORMAL OPTION CALLS'!E682="BUY",('NORMAL OPTION CALLS'!L682-'NORMAL OPTION CALLS'!G682)*('NORMAL OPTION CALLS'!M682),('NORMAL OPTION CALLS'!G682-'NORMAL OPTION CALLS'!L682)*('NORMAL OPTION CALLS'!M682))</f>
        <v>3713.5</v>
      </c>
      <c r="O682" s="8">
        <f>'NORMAL OPTION CALLS'!N682/('NORMAL OPTION CALLS'!M682)/'NORMAL OPTION CALLS'!G682%</f>
        <v>22.580645161290324</v>
      </c>
    </row>
    <row r="683" spans="1:15" ht="16.5" customHeight="1">
      <c r="A683" s="119">
        <v>23</v>
      </c>
      <c r="B683" s="78">
        <v>43175</v>
      </c>
      <c r="C683" s="119">
        <v>280</v>
      </c>
      <c r="D683" s="119" t="s">
        <v>21</v>
      </c>
      <c r="E683" s="119" t="s">
        <v>22</v>
      </c>
      <c r="F683" s="119" t="s">
        <v>82</v>
      </c>
      <c r="G683" s="123">
        <v>5.5</v>
      </c>
      <c r="H683" s="123">
        <v>2</v>
      </c>
      <c r="I683" s="123">
        <v>8</v>
      </c>
      <c r="J683" s="123">
        <v>10.5</v>
      </c>
      <c r="K683" s="123">
        <v>13</v>
      </c>
      <c r="L683" s="123">
        <v>7.95</v>
      </c>
      <c r="M683" s="119">
        <v>1600</v>
      </c>
      <c r="N683" s="122">
        <f>IF('NORMAL OPTION CALLS'!E683="BUY",('NORMAL OPTION CALLS'!L683-'NORMAL OPTION CALLS'!G683)*('NORMAL OPTION CALLS'!M683),('NORMAL OPTION CALLS'!G683-'NORMAL OPTION CALLS'!L683)*('NORMAL OPTION CALLS'!M683))</f>
        <v>3920.0000000000005</v>
      </c>
      <c r="O683" s="8">
        <f>'NORMAL OPTION CALLS'!N683/('NORMAL OPTION CALLS'!M683)/'NORMAL OPTION CALLS'!G683%</f>
        <v>44.545454545454547</v>
      </c>
    </row>
    <row r="684" spans="1:15" ht="16.5" customHeight="1">
      <c r="A684" s="119">
        <v>24</v>
      </c>
      <c r="B684" s="78">
        <v>43174</v>
      </c>
      <c r="C684" s="119">
        <v>880</v>
      </c>
      <c r="D684" s="119" t="s">
        <v>21</v>
      </c>
      <c r="E684" s="119" t="s">
        <v>22</v>
      </c>
      <c r="F684" s="119" t="s">
        <v>169</v>
      </c>
      <c r="G684" s="123">
        <v>17</v>
      </c>
      <c r="H684" s="123">
        <v>13</v>
      </c>
      <c r="I684" s="123">
        <v>19.5</v>
      </c>
      <c r="J684" s="123">
        <v>22</v>
      </c>
      <c r="K684" s="123">
        <v>24.5</v>
      </c>
      <c r="L684" s="123">
        <v>13</v>
      </c>
      <c r="M684" s="119">
        <v>1500</v>
      </c>
      <c r="N684" s="122">
        <f>IF('NORMAL OPTION CALLS'!E684="BUY",('NORMAL OPTION CALLS'!L684-'NORMAL OPTION CALLS'!G684)*('NORMAL OPTION CALLS'!M684),('NORMAL OPTION CALLS'!G684-'NORMAL OPTION CALLS'!L684)*('NORMAL OPTION CALLS'!M684))</f>
        <v>-6000</v>
      </c>
      <c r="O684" s="8">
        <f>'NORMAL OPTION CALLS'!N684/('NORMAL OPTION CALLS'!M684)/'NORMAL OPTION CALLS'!G684%</f>
        <v>-23.52941176470588</v>
      </c>
    </row>
    <row r="685" spans="1:15" ht="16.5" customHeight="1">
      <c r="A685" s="119">
        <v>25</v>
      </c>
      <c r="B685" s="78">
        <v>43174</v>
      </c>
      <c r="C685" s="119">
        <v>280</v>
      </c>
      <c r="D685" s="119" t="s">
        <v>21</v>
      </c>
      <c r="E685" s="119" t="s">
        <v>22</v>
      </c>
      <c r="F685" s="119" t="s">
        <v>195</v>
      </c>
      <c r="G685" s="123">
        <v>8.5</v>
      </c>
      <c r="H685" s="123">
        <v>7</v>
      </c>
      <c r="I685" s="123">
        <v>9.3000000000000007</v>
      </c>
      <c r="J685" s="123">
        <v>10.1</v>
      </c>
      <c r="K685" s="123">
        <v>10.9</v>
      </c>
      <c r="L685" s="123">
        <v>9.3000000000000007</v>
      </c>
      <c r="M685" s="119">
        <v>4500</v>
      </c>
      <c r="N685" s="122">
        <f>IF('NORMAL OPTION CALLS'!E685="BUY",('NORMAL OPTION CALLS'!L685-'NORMAL OPTION CALLS'!G685)*('NORMAL OPTION CALLS'!M685),('NORMAL OPTION CALLS'!G685-'NORMAL OPTION CALLS'!L685)*('NORMAL OPTION CALLS'!M685))</f>
        <v>3600.0000000000032</v>
      </c>
      <c r="O685" s="8">
        <f>'NORMAL OPTION CALLS'!N685/('NORMAL OPTION CALLS'!M685)/'NORMAL OPTION CALLS'!G685%</f>
        <v>9.4117647058823604</v>
      </c>
    </row>
    <row r="686" spans="1:15" ht="16.5" customHeight="1">
      <c r="A686" s="119">
        <v>26</v>
      </c>
      <c r="B686" s="78">
        <v>43173</v>
      </c>
      <c r="C686" s="119">
        <v>320</v>
      </c>
      <c r="D686" s="119" t="s">
        <v>21</v>
      </c>
      <c r="E686" s="119" t="s">
        <v>22</v>
      </c>
      <c r="F686" s="119" t="s">
        <v>55</v>
      </c>
      <c r="G686" s="123">
        <v>8.5</v>
      </c>
      <c r="H686" s="123">
        <v>5</v>
      </c>
      <c r="I686" s="123">
        <v>10.5</v>
      </c>
      <c r="J686" s="123">
        <v>12.5</v>
      </c>
      <c r="K686" s="123">
        <v>14.5</v>
      </c>
      <c r="L686" s="123">
        <v>5</v>
      </c>
      <c r="M686" s="119">
        <v>1750</v>
      </c>
      <c r="N686" s="122">
        <f>IF('NORMAL OPTION CALLS'!E686="BUY",('NORMAL OPTION CALLS'!L686-'NORMAL OPTION CALLS'!G686)*('NORMAL OPTION CALLS'!M686),('NORMAL OPTION CALLS'!G686-'NORMAL OPTION CALLS'!L686)*('NORMAL OPTION CALLS'!M686))</f>
        <v>-6125</v>
      </c>
      <c r="O686" s="8">
        <f>'NORMAL OPTION CALLS'!N686/('NORMAL OPTION CALLS'!M686)/'NORMAL OPTION CALLS'!G686%</f>
        <v>-41.17647058823529</v>
      </c>
    </row>
    <row r="687" spans="1:15" ht="16.5" customHeight="1">
      <c r="A687" s="119">
        <v>27</v>
      </c>
      <c r="B687" s="78">
        <v>43173</v>
      </c>
      <c r="C687" s="119">
        <v>225</v>
      </c>
      <c r="D687" s="119" t="s">
        <v>21</v>
      </c>
      <c r="E687" s="119" t="s">
        <v>22</v>
      </c>
      <c r="F687" s="119" t="s">
        <v>247</v>
      </c>
      <c r="G687" s="123">
        <v>6.5</v>
      </c>
      <c r="H687" s="123">
        <v>5</v>
      </c>
      <c r="I687" s="123">
        <v>7.3</v>
      </c>
      <c r="J687" s="123">
        <v>8</v>
      </c>
      <c r="K687" s="123">
        <v>8.8000000000000007</v>
      </c>
      <c r="L687" s="123">
        <v>8.8000000000000007</v>
      </c>
      <c r="M687" s="119">
        <v>4500</v>
      </c>
      <c r="N687" s="122">
        <f>IF('NORMAL OPTION CALLS'!E687="BUY",('NORMAL OPTION CALLS'!L687-'NORMAL OPTION CALLS'!G687)*('NORMAL OPTION CALLS'!M687),('NORMAL OPTION CALLS'!G687-'NORMAL OPTION CALLS'!L687)*('NORMAL OPTION CALLS'!M687))</f>
        <v>10350.000000000004</v>
      </c>
      <c r="O687" s="8">
        <f>'NORMAL OPTION CALLS'!N687/('NORMAL OPTION CALLS'!M687)/'NORMAL OPTION CALLS'!G687%</f>
        <v>35.384615384615394</v>
      </c>
    </row>
    <row r="688" spans="1:15" ht="16.5" customHeight="1">
      <c r="A688" s="119">
        <v>28</v>
      </c>
      <c r="B688" s="78">
        <v>43173</v>
      </c>
      <c r="C688" s="119">
        <v>90</v>
      </c>
      <c r="D688" s="119" t="s">
        <v>47</v>
      </c>
      <c r="E688" s="119" t="s">
        <v>22</v>
      </c>
      <c r="F688" s="119" t="s">
        <v>59</v>
      </c>
      <c r="G688" s="123">
        <v>3.5</v>
      </c>
      <c r="H688" s="123">
        <v>2.5</v>
      </c>
      <c r="I688" s="123">
        <v>4</v>
      </c>
      <c r="J688" s="123">
        <v>4.5</v>
      </c>
      <c r="K688" s="123">
        <v>5</v>
      </c>
      <c r="L688" s="123">
        <v>4.5</v>
      </c>
      <c r="M688" s="119">
        <v>6000</v>
      </c>
      <c r="N688" s="122">
        <f>IF('NORMAL OPTION CALLS'!E688="BUY",('NORMAL OPTION CALLS'!L688-'NORMAL OPTION CALLS'!G688)*('NORMAL OPTION CALLS'!M688),('NORMAL OPTION CALLS'!G688-'NORMAL OPTION CALLS'!L688)*('NORMAL OPTION CALLS'!M688))</f>
        <v>6000</v>
      </c>
      <c r="O688" s="8">
        <f>'NORMAL OPTION CALLS'!N688/('NORMAL OPTION CALLS'!M688)/'NORMAL OPTION CALLS'!G688%</f>
        <v>28.571428571428569</v>
      </c>
    </row>
    <row r="689" spans="1:15" ht="16.5" customHeight="1">
      <c r="A689" s="119">
        <v>29</v>
      </c>
      <c r="B689" s="78">
        <v>43172</v>
      </c>
      <c r="C689" s="119">
        <v>360</v>
      </c>
      <c r="D689" s="119" t="s">
        <v>21</v>
      </c>
      <c r="E689" s="119" t="s">
        <v>22</v>
      </c>
      <c r="F689" s="119" t="s">
        <v>75</v>
      </c>
      <c r="G689" s="123">
        <v>7</v>
      </c>
      <c r="H689" s="123">
        <v>4</v>
      </c>
      <c r="I689" s="123">
        <v>9.5</v>
      </c>
      <c r="J689" s="123">
        <v>12</v>
      </c>
      <c r="K689" s="123">
        <v>14.5</v>
      </c>
      <c r="L689" s="123">
        <v>4</v>
      </c>
      <c r="M689" s="119">
        <v>1500</v>
      </c>
      <c r="N689" s="122">
        <f>IF('NORMAL OPTION CALLS'!E689="BUY",('NORMAL OPTION CALLS'!L689-'NORMAL OPTION CALLS'!G689)*('NORMAL OPTION CALLS'!M689),('NORMAL OPTION CALLS'!G689-'NORMAL OPTION CALLS'!L689)*('NORMAL OPTION CALLS'!M689))</f>
        <v>-4500</v>
      </c>
      <c r="O689" s="8">
        <f>'NORMAL OPTION CALLS'!N689/('NORMAL OPTION CALLS'!M689)/'NORMAL OPTION CALLS'!G689%</f>
        <v>-42.857142857142854</v>
      </c>
    </row>
    <row r="690" spans="1:15" ht="16.5" customHeight="1">
      <c r="A690" s="119">
        <v>30</v>
      </c>
      <c r="B690" s="78">
        <v>43172</v>
      </c>
      <c r="C690" s="119">
        <v>860</v>
      </c>
      <c r="D690" s="119" t="s">
        <v>21</v>
      </c>
      <c r="E690" s="119" t="s">
        <v>22</v>
      </c>
      <c r="F690" s="119" t="s">
        <v>169</v>
      </c>
      <c r="G690" s="123">
        <v>13</v>
      </c>
      <c r="H690" s="123">
        <v>8.5</v>
      </c>
      <c r="I690" s="123">
        <v>15.5</v>
      </c>
      <c r="J690" s="123">
        <v>18</v>
      </c>
      <c r="K690" s="123">
        <v>20.5</v>
      </c>
      <c r="L690" s="123">
        <v>20.5</v>
      </c>
      <c r="M690" s="119">
        <v>1500</v>
      </c>
      <c r="N690" s="122">
        <f>IF('NORMAL OPTION CALLS'!E690="BUY",('NORMAL OPTION CALLS'!L690-'NORMAL OPTION CALLS'!G690)*('NORMAL OPTION CALLS'!M690),('NORMAL OPTION CALLS'!G690-'NORMAL OPTION CALLS'!L690)*('NORMAL OPTION CALLS'!M690))</f>
        <v>11250</v>
      </c>
      <c r="O690" s="8">
        <f>'NORMAL OPTION CALLS'!N690/('NORMAL OPTION CALLS'!M690)/'NORMAL OPTION CALLS'!G690%</f>
        <v>57.692307692307693</v>
      </c>
    </row>
    <row r="691" spans="1:15" ht="16.5" customHeight="1">
      <c r="A691" s="119">
        <v>31</v>
      </c>
      <c r="B691" s="78">
        <v>43171</v>
      </c>
      <c r="C691" s="119">
        <v>400</v>
      </c>
      <c r="D691" s="119" t="s">
        <v>21</v>
      </c>
      <c r="E691" s="119" t="s">
        <v>22</v>
      </c>
      <c r="F691" s="119" t="s">
        <v>56</v>
      </c>
      <c r="G691" s="123">
        <v>5</v>
      </c>
      <c r="H691" s="123">
        <v>1</v>
      </c>
      <c r="I691" s="123">
        <v>7.5</v>
      </c>
      <c r="J691" s="123">
        <v>10</v>
      </c>
      <c r="K691" s="123">
        <v>12.5</v>
      </c>
      <c r="L691" s="123">
        <v>7.5</v>
      </c>
      <c r="M691" s="119">
        <v>1500</v>
      </c>
      <c r="N691" s="122">
        <f>IF('NORMAL OPTION CALLS'!E691="BUY",('NORMAL OPTION CALLS'!L691-'NORMAL OPTION CALLS'!G691)*('NORMAL OPTION CALLS'!M691),('NORMAL OPTION CALLS'!G691-'NORMAL OPTION CALLS'!L691)*('NORMAL OPTION CALLS'!M691))</f>
        <v>3750</v>
      </c>
      <c r="O691" s="8">
        <f>'NORMAL OPTION CALLS'!N691/('NORMAL OPTION CALLS'!M691)/'NORMAL OPTION CALLS'!G691%</f>
        <v>50</v>
      </c>
    </row>
    <row r="692" spans="1:15" ht="16.5" customHeight="1">
      <c r="A692" s="119">
        <v>32</v>
      </c>
      <c r="B692" s="78">
        <v>43171</v>
      </c>
      <c r="C692" s="119">
        <v>125</v>
      </c>
      <c r="D692" s="119" t="s">
        <v>47</v>
      </c>
      <c r="E692" s="119" t="s">
        <v>22</v>
      </c>
      <c r="F692" s="119" t="s">
        <v>64</v>
      </c>
      <c r="G692" s="123">
        <v>4.5999999999999996</v>
      </c>
      <c r="H692" s="123">
        <v>3.6</v>
      </c>
      <c r="I692" s="123">
        <v>5.0999999999999996</v>
      </c>
      <c r="J692" s="123">
        <v>6.6</v>
      </c>
      <c r="K692" s="123">
        <v>7.1</v>
      </c>
      <c r="L692" s="123">
        <v>5.0999999999999996</v>
      </c>
      <c r="M692" s="119">
        <v>6000</v>
      </c>
      <c r="N692" s="122">
        <f>IF('NORMAL OPTION CALLS'!E692="BUY",('NORMAL OPTION CALLS'!L692-'NORMAL OPTION CALLS'!G692)*('NORMAL OPTION CALLS'!M692),('NORMAL OPTION CALLS'!G692-'NORMAL OPTION CALLS'!L692)*('NORMAL OPTION CALLS'!M692))</f>
        <v>3000</v>
      </c>
      <c r="O692" s="8">
        <f>'NORMAL OPTION CALLS'!N692/('NORMAL OPTION CALLS'!M692)/'NORMAL OPTION CALLS'!G692%</f>
        <v>10.869565217391305</v>
      </c>
    </row>
    <row r="693" spans="1:15" ht="16.5" customHeight="1">
      <c r="A693" s="119">
        <v>33</v>
      </c>
      <c r="B693" s="78">
        <v>43171</v>
      </c>
      <c r="C693" s="119">
        <v>100</v>
      </c>
      <c r="D693" s="119" t="s">
        <v>47</v>
      </c>
      <c r="E693" s="119" t="s">
        <v>22</v>
      </c>
      <c r="F693" s="119" t="s">
        <v>180</v>
      </c>
      <c r="G693" s="123">
        <v>7</v>
      </c>
      <c r="H693" s="123">
        <v>5.5</v>
      </c>
      <c r="I693" s="123">
        <v>7.8</v>
      </c>
      <c r="J693" s="123">
        <v>8.6</v>
      </c>
      <c r="K693" s="123">
        <v>9.4</v>
      </c>
      <c r="L693" s="123">
        <v>9.4</v>
      </c>
      <c r="M693" s="119">
        <v>6000</v>
      </c>
      <c r="N693" s="122">
        <f>IF('NORMAL OPTION CALLS'!E693="BUY",('NORMAL OPTION CALLS'!L693-'NORMAL OPTION CALLS'!G693)*('NORMAL OPTION CALLS'!M693),('NORMAL OPTION CALLS'!G693-'NORMAL OPTION CALLS'!L693)*('NORMAL OPTION CALLS'!M693))</f>
        <v>14400.000000000002</v>
      </c>
      <c r="O693" s="8">
        <f>'NORMAL OPTION CALLS'!N693/('NORMAL OPTION CALLS'!M693)/'NORMAL OPTION CALLS'!G693%</f>
        <v>34.285714285714285</v>
      </c>
    </row>
    <row r="694" spans="1:15" ht="16.5" customHeight="1">
      <c r="A694" s="119">
        <v>34</v>
      </c>
      <c r="B694" s="78">
        <v>43171</v>
      </c>
      <c r="C694" s="119">
        <v>90</v>
      </c>
      <c r="D694" s="119" t="s">
        <v>47</v>
      </c>
      <c r="E694" s="119" t="s">
        <v>22</v>
      </c>
      <c r="F694" s="119" t="s">
        <v>59</v>
      </c>
      <c r="G694" s="123">
        <v>3.6</v>
      </c>
      <c r="H694" s="123">
        <v>2.6</v>
      </c>
      <c r="I694" s="123">
        <v>4.0999999999999996</v>
      </c>
      <c r="J694" s="123">
        <v>5.6</v>
      </c>
      <c r="K694" s="123">
        <v>6.1</v>
      </c>
      <c r="L694" s="123">
        <v>6.1</v>
      </c>
      <c r="M694" s="119">
        <v>6000</v>
      </c>
      <c r="N694" s="122">
        <f>IF('NORMAL OPTION CALLS'!E694="BUY",('NORMAL OPTION CALLS'!L694-'NORMAL OPTION CALLS'!G694)*('NORMAL OPTION CALLS'!M694),('NORMAL OPTION CALLS'!G694-'NORMAL OPTION CALLS'!L694)*('NORMAL OPTION CALLS'!M694))</f>
        <v>14999.999999999998</v>
      </c>
      <c r="O694" s="8">
        <f>'NORMAL OPTION CALLS'!N694/('NORMAL OPTION CALLS'!M694)/'NORMAL OPTION CALLS'!G694%</f>
        <v>69.444444444444429</v>
      </c>
    </row>
    <row r="695" spans="1:15" ht="16.5" customHeight="1">
      <c r="A695" s="119">
        <v>35</v>
      </c>
      <c r="B695" s="78">
        <v>43168</v>
      </c>
      <c r="C695" s="119">
        <v>240</v>
      </c>
      <c r="D695" s="119" t="s">
        <v>47</v>
      </c>
      <c r="E695" s="119" t="s">
        <v>22</v>
      </c>
      <c r="F695" s="119" t="s">
        <v>82</v>
      </c>
      <c r="G695" s="123">
        <v>13</v>
      </c>
      <c r="H695" s="123">
        <v>9.5</v>
      </c>
      <c r="I695" s="123">
        <v>15</v>
      </c>
      <c r="J695" s="123">
        <v>17</v>
      </c>
      <c r="K695" s="123">
        <v>19</v>
      </c>
      <c r="L695" s="123">
        <v>15</v>
      </c>
      <c r="M695" s="119">
        <v>1600</v>
      </c>
      <c r="N695" s="122">
        <f>IF('NORMAL OPTION CALLS'!E695="BUY",('NORMAL OPTION CALLS'!L695-'NORMAL OPTION CALLS'!G695)*('NORMAL OPTION CALLS'!M695),('NORMAL OPTION CALLS'!G695-'NORMAL OPTION CALLS'!L695)*('NORMAL OPTION CALLS'!M695))</f>
        <v>3200</v>
      </c>
      <c r="O695" s="8">
        <f>'NORMAL OPTION CALLS'!N695/('NORMAL OPTION CALLS'!M695)/'NORMAL OPTION CALLS'!G695%</f>
        <v>15.384615384615383</v>
      </c>
    </row>
    <row r="696" spans="1:15">
      <c r="A696" s="119">
        <v>36</v>
      </c>
      <c r="B696" s="78">
        <v>43168</v>
      </c>
      <c r="C696" s="119">
        <v>600</v>
      </c>
      <c r="D696" s="119" t="s">
        <v>47</v>
      </c>
      <c r="E696" s="119" t="s">
        <v>22</v>
      </c>
      <c r="F696" s="119" t="s">
        <v>99</v>
      </c>
      <c r="G696" s="123">
        <v>15.5</v>
      </c>
      <c r="H696" s="123">
        <v>10</v>
      </c>
      <c r="I696" s="123">
        <v>19</v>
      </c>
      <c r="J696" s="123">
        <v>22</v>
      </c>
      <c r="K696" s="123">
        <v>25.5</v>
      </c>
      <c r="L696" s="123">
        <v>25.5</v>
      </c>
      <c r="M696" s="119">
        <v>1061</v>
      </c>
      <c r="N696" s="122">
        <f>IF('NORMAL OPTION CALLS'!E696="BUY",('NORMAL OPTION CALLS'!L696-'NORMAL OPTION CALLS'!G696)*('NORMAL OPTION CALLS'!M696),('NORMAL OPTION CALLS'!G696-'NORMAL OPTION CALLS'!L696)*('NORMAL OPTION CALLS'!M696))</f>
        <v>10610</v>
      </c>
      <c r="O696" s="8">
        <f>'NORMAL OPTION CALLS'!N696/('NORMAL OPTION CALLS'!M696)/'NORMAL OPTION CALLS'!G696%</f>
        <v>64.516129032258064</v>
      </c>
    </row>
    <row r="697" spans="1:15">
      <c r="A697" s="119">
        <v>37</v>
      </c>
      <c r="B697" s="78">
        <v>43168</v>
      </c>
      <c r="C697" s="119">
        <v>225</v>
      </c>
      <c r="D697" s="119" t="s">
        <v>47</v>
      </c>
      <c r="E697" s="119" t="s">
        <v>22</v>
      </c>
      <c r="F697" s="119" t="s">
        <v>51</v>
      </c>
      <c r="G697" s="123">
        <v>10</v>
      </c>
      <c r="H697" s="123">
        <v>8.5</v>
      </c>
      <c r="I697" s="123">
        <v>10.8</v>
      </c>
      <c r="J697" s="123">
        <v>11.6</v>
      </c>
      <c r="K697" s="123">
        <v>12.4</v>
      </c>
      <c r="L697" s="123">
        <v>11.6</v>
      </c>
      <c r="M697" s="119">
        <v>4500</v>
      </c>
      <c r="N697" s="122">
        <f>IF('NORMAL OPTION CALLS'!E697="BUY",('NORMAL OPTION CALLS'!L697-'NORMAL OPTION CALLS'!G697)*('NORMAL OPTION CALLS'!M697),('NORMAL OPTION CALLS'!G697-'NORMAL OPTION CALLS'!L697)*('NORMAL OPTION CALLS'!M697))</f>
        <v>7199.9999999999982</v>
      </c>
      <c r="O697" s="8">
        <f>'NORMAL OPTION CALLS'!N697/('NORMAL OPTION CALLS'!M697)/'NORMAL OPTION CALLS'!G697%</f>
        <v>15.999999999999996</v>
      </c>
    </row>
    <row r="698" spans="1:15">
      <c r="A698" s="119">
        <v>38</v>
      </c>
      <c r="B698" s="78">
        <v>43167</v>
      </c>
      <c r="C698" s="119">
        <v>260</v>
      </c>
      <c r="D698" s="119" t="s">
        <v>21</v>
      </c>
      <c r="E698" s="119" t="s">
        <v>22</v>
      </c>
      <c r="F698" s="119" t="s">
        <v>49</v>
      </c>
      <c r="G698" s="123">
        <v>5.5</v>
      </c>
      <c r="H698" s="123">
        <v>3</v>
      </c>
      <c r="I698" s="123">
        <v>7</v>
      </c>
      <c r="J698" s="123">
        <v>8.5</v>
      </c>
      <c r="K698" s="123">
        <v>10</v>
      </c>
      <c r="L698" s="123">
        <v>6.75</v>
      </c>
      <c r="M698" s="119">
        <v>3000</v>
      </c>
      <c r="N698" s="122">
        <f>IF('NORMAL OPTION CALLS'!E698="BUY",('NORMAL OPTION CALLS'!L698-'NORMAL OPTION CALLS'!G698)*('NORMAL OPTION CALLS'!M698),('NORMAL OPTION CALLS'!G698-'NORMAL OPTION CALLS'!L698)*('NORMAL OPTION CALLS'!M698))</f>
        <v>3750</v>
      </c>
      <c r="O698" s="8">
        <f>'NORMAL OPTION CALLS'!N698/('NORMAL OPTION CALLS'!M698)/'NORMAL OPTION CALLS'!G698%</f>
        <v>22.727272727272727</v>
      </c>
    </row>
    <row r="699" spans="1:15">
      <c r="A699" s="119">
        <v>39</v>
      </c>
      <c r="B699" s="78">
        <v>43167</v>
      </c>
      <c r="C699" s="119">
        <v>90</v>
      </c>
      <c r="D699" s="119" t="s">
        <v>47</v>
      </c>
      <c r="E699" s="119" t="s">
        <v>22</v>
      </c>
      <c r="F699" s="119" t="s">
        <v>59</v>
      </c>
      <c r="G699" s="123">
        <v>3.2</v>
      </c>
      <c r="H699" s="123">
        <v>2.2000000000000002</v>
      </c>
      <c r="I699" s="123">
        <v>3.7</v>
      </c>
      <c r="J699" s="123">
        <v>4.2</v>
      </c>
      <c r="K699" s="123">
        <v>4.7</v>
      </c>
      <c r="L699" s="123">
        <v>3.7</v>
      </c>
      <c r="M699" s="119">
        <v>6000</v>
      </c>
      <c r="N699" s="122">
        <f>IF('NORMAL OPTION CALLS'!E699="BUY",('NORMAL OPTION CALLS'!L699-'NORMAL OPTION CALLS'!G699)*('NORMAL OPTION CALLS'!M699),('NORMAL OPTION CALLS'!G699-'NORMAL OPTION CALLS'!L699)*('NORMAL OPTION CALLS'!M699))</f>
        <v>3000</v>
      </c>
      <c r="O699" s="8">
        <f>'NORMAL OPTION CALLS'!N699/('NORMAL OPTION CALLS'!M699)/'NORMAL OPTION CALLS'!G699%</f>
        <v>15.625</v>
      </c>
    </row>
    <row r="700" spans="1:15">
      <c r="A700" s="119">
        <v>40</v>
      </c>
      <c r="B700" s="78">
        <v>43167</v>
      </c>
      <c r="C700" s="119">
        <v>580</v>
      </c>
      <c r="D700" s="119" t="s">
        <v>47</v>
      </c>
      <c r="E700" s="119" t="s">
        <v>22</v>
      </c>
      <c r="F700" s="119" t="s">
        <v>143</v>
      </c>
      <c r="G700" s="123">
        <v>15</v>
      </c>
      <c r="H700" s="123">
        <v>11</v>
      </c>
      <c r="I700" s="123">
        <v>17</v>
      </c>
      <c r="J700" s="123">
        <v>19</v>
      </c>
      <c r="K700" s="123">
        <v>21</v>
      </c>
      <c r="L700" s="123">
        <v>17</v>
      </c>
      <c r="M700" s="119">
        <v>1800</v>
      </c>
      <c r="N700" s="122">
        <f>IF('NORMAL OPTION CALLS'!E700="BUY",('NORMAL OPTION CALLS'!L700-'NORMAL OPTION CALLS'!G700)*('NORMAL OPTION CALLS'!M700),('NORMAL OPTION CALLS'!G700-'NORMAL OPTION CALLS'!L700)*('NORMAL OPTION CALLS'!M700))</f>
        <v>3600</v>
      </c>
      <c r="O700" s="8">
        <f>'NORMAL OPTION CALLS'!N700/('NORMAL OPTION CALLS'!M700)/'NORMAL OPTION CALLS'!G700%</f>
        <v>13.333333333333334</v>
      </c>
    </row>
    <row r="701" spans="1:15">
      <c r="A701" s="119">
        <v>41</v>
      </c>
      <c r="B701" s="78">
        <v>43167</v>
      </c>
      <c r="C701" s="119">
        <v>90</v>
      </c>
      <c r="D701" s="119" t="s">
        <v>47</v>
      </c>
      <c r="E701" s="119" t="s">
        <v>22</v>
      </c>
      <c r="F701" s="119" t="s">
        <v>59</v>
      </c>
      <c r="G701" s="123">
        <v>2.5</v>
      </c>
      <c r="H701" s="123">
        <v>1.5</v>
      </c>
      <c r="I701" s="123">
        <v>3</v>
      </c>
      <c r="J701" s="123">
        <v>3.5</v>
      </c>
      <c r="K701" s="123">
        <v>4</v>
      </c>
      <c r="L701" s="123">
        <v>4</v>
      </c>
      <c r="M701" s="119">
        <v>6000</v>
      </c>
      <c r="N701" s="122">
        <f>IF('NORMAL OPTION CALLS'!E701="BUY",('NORMAL OPTION CALLS'!L701-'NORMAL OPTION CALLS'!G701)*('NORMAL OPTION CALLS'!M701),('NORMAL OPTION CALLS'!G701-'NORMAL OPTION CALLS'!L701)*('NORMAL OPTION CALLS'!M701))</f>
        <v>9000</v>
      </c>
      <c r="O701" s="8">
        <f>'NORMAL OPTION CALLS'!N701/('NORMAL OPTION CALLS'!M701)/'NORMAL OPTION CALLS'!G701%</f>
        <v>60</v>
      </c>
    </row>
    <row r="702" spans="1:15">
      <c r="A702" s="119">
        <v>42</v>
      </c>
      <c r="B702" s="78">
        <v>43166</v>
      </c>
      <c r="C702" s="119">
        <v>135</v>
      </c>
      <c r="D702" s="119" t="s">
        <v>47</v>
      </c>
      <c r="E702" s="119" t="s">
        <v>22</v>
      </c>
      <c r="F702" s="119" t="s">
        <v>64</v>
      </c>
      <c r="G702" s="123">
        <v>4.5</v>
      </c>
      <c r="H702" s="123">
        <v>3.5</v>
      </c>
      <c r="I702" s="123">
        <v>5</v>
      </c>
      <c r="J702" s="123">
        <v>5.5</v>
      </c>
      <c r="K702" s="123">
        <v>6</v>
      </c>
      <c r="L702" s="123">
        <v>6</v>
      </c>
      <c r="M702" s="119">
        <v>6000</v>
      </c>
      <c r="N702" s="122">
        <f>IF('NORMAL OPTION CALLS'!E702="BUY",('NORMAL OPTION CALLS'!L702-'NORMAL OPTION CALLS'!G702)*('NORMAL OPTION CALLS'!M702),('NORMAL OPTION CALLS'!G702-'NORMAL OPTION CALLS'!L702)*('NORMAL OPTION CALLS'!M702))</f>
        <v>9000</v>
      </c>
      <c r="O702" s="8">
        <f>'NORMAL OPTION CALLS'!N702/('NORMAL OPTION CALLS'!M702)/'NORMAL OPTION CALLS'!G702%</f>
        <v>33.333333333333336</v>
      </c>
    </row>
    <row r="703" spans="1:15">
      <c r="A703" s="119">
        <v>43</v>
      </c>
      <c r="B703" s="78">
        <v>43166</v>
      </c>
      <c r="C703" s="119">
        <v>130</v>
      </c>
      <c r="D703" s="119" t="s">
        <v>47</v>
      </c>
      <c r="E703" s="119" t="s">
        <v>22</v>
      </c>
      <c r="F703" s="119" t="s">
        <v>124</v>
      </c>
      <c r="G703" s="123">
        <v>5.5</v>
      </c>
      <c r="H703" s="123">
        <v>3.9</v>
      </c>
      <c r="I703" s="123">
        <v>6.5</v>
      </c>
      <c r="J703" s="123">
        <v>7.3</v>
      </c>
      <c r="K703" s="123">
        <v>8.1</v>
      </c>
      <c r="L703" s="123">
        <v>6.5</v>
      </c>
      <c r="M703" s="119">
        <v>3500</v>
      </c>
      <c r="N703" s="122">
        <f>IF('NORMAL OPTION CALLS'!E703="BUY",('NORMAL OPTION CALLS'!L703-'NORMAL OPTION CALLS'!G703)*('NORMAL OPTION CALLS'!M703),('NORMAL OPTION CALLS'!G703-'NORMAL OPTION CALLS'!L703)*('NORMAL OPTION CALLS'!M703))</f>
        <v>3500</v>
      </c>
      <c r="O703" s="8">
        <f>'NORMAL OPTION CALLS'!N703/('NORMAL OPTION CALLS'!M703)/'NORMAL OPTION CALLS'!G703%</f>
        <v>18.181818181818183</v>
      </c>
    </row>
    <row r="704" spans="1:15">
      <c r="A704" s="119">
        <v>44</v>
      </c>
      <c r="B704" s="78">
        <v>43166</v>
      </c>
      <c r="C704" s="119">
        <v>250</v>
      </c>
      <c r="D704" s="119" t="s">
        <v>47</v>
      </c>
      <c r="E704" s="119" t="s">
        <v>22</v>
      </c>
      <c r="F704" s="119" t="s">
        <v>49</v>
      </c>
      <c r="G704" s="123">
        <v>7.5</v>
      </c>
      <c r="H704" s="123">
        <v>5</v>
      </c>
      <c r="I704" s="123">
        <v>9</v>
      </c>
      <c r="J704" s="123">
        <v>10.5</v>
      </c>
      <c r="K704" s="123">
        <v>12</v>
      </c>
      <c r="L704" s="123">
        <v>10.5</v>
      </c>
      <c r="M704" s="119">
        <v>3000</v>
      </c>
      <c r="N704" s="122">
        <f>IF('NORMAL OPTION CALLS'!E704="BUY",('NORMAL OPTION CALLS'!L704-'NORMAL OPTION CALLS'!G704)*('NORMAL OPTION CALLS'!M704),('NORMAL OPTION CALLS'!G704-'NORMAL OPTION CALLS'!L704)*('NORMAL OPTION CALLS'!M704))</f>
        <v>9000</v>
      </c>
      <c r="O704" s="8">
        <f>'NORMAL OPTION CALLS'!N704/('NORMAL OPTION CALLS'!M704)/'NORMAL OPTION CALLS'!G704%</f>
        <v>40</v>
      </c>
    </row>
    <row r="705" spans="1:15">
      <c r="A705" s="119">
        <v>45</v>
      </c>
      <c r="B705" s="78">
        <v>43165</v>
      </c>
      <c r="C705" s="119">
        <v>225</v>
      </c>
      <c r="D705" s="119" t="s">
        <v>47</v>
      </c>
      <c r="E705" s="119" t="s">
        <v>22</v>
      </c>
      <c r="F705" s="119" t="s">
        <v>24</v>
      </c>
      <c r="G705" s="123">
        <v>8</v>
      </c>
      <c r="H705" s="123">
        <v>6</v>
      </c>
      <c r="I705" s="123">
        <v>9</v>
      </c>
      <c r="J705" s="123">
        <v>10</v>
      </c>
      <c r="K705" s="123">
        <v>11</v>
      </c>
      <c r="L705" s="123">
        <v>11</v>
      </c>
      <c r="M705" s="119">
        <v>3500</v>
      </c>
      <c r="N705" s="122">
        <f>IF('NORMAL OPTION CALLS'!E705="BUY",('NORMAL OPTION CALLS'!L705-'NORMAL OPTION CALLS'!G705)*('NORMAL OPTION CALLS'!M705),('NORMAL OPTION CALLS'!G705-'NORMAL OPTION CALLS'!L705)*('NORMAL OPTION CALLS'!M705))</f>
        <v>10500</v>
      </c>
      <c r="O705" s="8">
        <f>'NORMAL OPTION CALLS'!N705/('NORMAL OPTION CALLS'!M705)/'NORMAL OPTION CALLS'!G705%</f>
        <v>37.5</v>
      </c>
    </row>
    <row r="706" spans="1:15">
      <c r="A706" s="119">
        <v>46</v>
      </c>
      <c r="B706" s="78">
        <v>43165</v>
      </c>
      <c r="C706" s="119">
        <v>100</v>
      </c>
      <c r="D706" s="119" t="s">
        <v>47</v>
      </c>
      <c r="E706" s="119" t="s">
        <v>22</v>
      </c>
      <c r="F706" s="119" t="s">
        <v>180</v>
      </c>
      <c r="G706" s="123">
        <v>3</v>
      </c>
      <c r="H706" s="123">
        <v>1.5</v>
      </c>
      <c r="I706" s="123">
        <v>3.6</v>
      </c>
      <c r="J706" s="123">
        <v>4.2</v>
      </c>
      <c r="K706" s="123">
        <v>4.8</v>
      </c>
      <c r="L706" s="123">
        <v>4.2</v>
      </c>
      <c r="M706" s="119">
        <v>6000</v>
      </c>
      <c r="N706" s="122">
        <f>IF('NORMAL OPTION CALLS'!E706="BUY",('NORMAL OPTION CALLS'!L706-'NORMAL OPTION CALLS'!G706)*('NORMAL OPTION CALLS'!M706),('NORMAL OPTION CALLS'!G706-'NORMAL OPTION CALLS'!L706)*('NORMAL OPTION CALLS'!M706))</f>
        <v>7200.0000000000009</v>
      </c>
      <c r="O706" s="8">
        <f>'NORMAL OPTION CALLS'!N706/('NORMAL OPTION CALLS'!M706)/'NORMAL OPTION CALLS'!G706%</f>
        <v>40.000000000000007</v>
      </c>
    </row>
    <row r="707" spans="1:15">
      <c r="A707" s="119">
        <v>47</v>
      </c>
      <c r="B707" s="78">
        <v>43165</v>
      </c>
      <c r="C707" s="119">
        <v>280</v>
      </c>
      <c r="D707" s="119" t="s">
        <v>21</v>
      </c>
      <c r="E707" s="119" t="s">
        <v>22</v>
      </c>
      <c r="F707" s="119" t="s">
        <v>195</v>
      </c>
      <c r="G707" s="123">
        <v>9</v>
      </c>
      <c r="H707" s="123">
        <v>7</v>
      </c>
      <c r="I707" s="123">
        <v>10</v>
      </c>
      <c r="J707" s="123">
        <v>11</v>
      </c>
      <c r="K707" s="123">
        <v>12</v>
      </c>
      <c r="L707" s="123">
        <v>11</v>
      </c>
      <c r="M707" s="119">
        <v>4500</v>
      </c>
      <c r="N707" s="122">
        <f>IF('NORMAL OPTION CALLS'!E707="BUY",('NORMAL OPTION CALLS'!L707-'NORMAL OPTION CALLS'!G707)*('NORMAL OPTION CALLS'!M707),('NORMAL OPTION CALLS'!G707-'NORMAL OPTION CALLS'!L707)*('NORMAL OPTION CALLS'!M707))</f>
        <v>9000</v>
      </c>
      <c r="O707" s="8">
        <f>'NORMAL OPTION CALLS'!N707/('NORMAL OPTION CALLS'!M707)/'NORMAL OPTION CALLS'!G707%</f>
        <v>22.222222222222221</v>
      </c>
    </row>
    <row r="708" spans="1:15">
      <c r="A708" s="119">
        <v>48</v>
      </c>
      <c r="B708" s="78">
        <v>43165</v>
      </c>
      <c r="C708" s="119">
        <v>720</v>
      </c>
      <c r="D708" s="119" t="s">
        <v>21</v>
      </c>
      <c r="E708" s="119" t="s">
        <v>22</v>
      </c>
      <c r="F708" s="119" t="s">
        <v>249</v>
      </c>
      <c r="G708" s="123">
        <v>7.5</v>
      </c>
      <c r="H708" s="123">
        <v>4.5</v>
      </c>
      <c r="I708" s="123">
        <v>9</v>
      </c>
      <c r="J708" s="123">
        <v>10.5</v>
      </c>
      <c r="K708" s="123">
        <v>12</v>
      </c>
      <c r="L708" s="123">
        <v>8.9</v>
      </c>
      <c r="M708" s="119">
        <v>1200</v>
      </c>
      <c r="N708" s="122">
        <f>IF('NORMAL OPTION CALLS'!E708="BUY",('NORMAL OPTION CALLS'!L708-'NORMAL OPTION CALLS'!G708)*('NORMAL OPTION CALLS'!M708),('NORMAL OPTION CALLS'!G708-'NORMAL OPTION CALLS'!L708)*('NORMAL OPTION CALLS'!M708))</f>
        <v>1680.0000000000005</v>
      </c>
      <c r="O708" s="8">
        <f>'NORMAL OPTION CALLS'!N708/('NORMAL OPTION CALLS'!M708)/'NORMAL OPTION CALLS'!G708%</f>
        <v>18.666666666666671</v>
      </c>
    </row>
    <row r="709" spans="1:15">
      <c r="A709" s="119">
        <v>49</v>
      </c>
      <c r="B709" s="78">
        <v>43164</v>
      </c>
      <c r="C709" s="119">
        <v>300</v>
      </c>
      <c r="D709" s="119" t="s">
        <v>47</v>
      </c>
      <c r="E709" s="119" t="s">
        <v>22</v>
      </c>
      <c r="F709" s="119" t="s">
        <v>91</v>
      </c>
      <c r="G709" s="123">
        <v>9</v>
      </c>
      <c r="H709" s="123">
        <v>6</v>
      </c>
      <c r="I709" s="123">
        <v>10.5</v>
      </c>
      <c r="J709" s="123">
        <v>12</v>
      </c>
      <c r="K709" s="123">
        <v>13.5</v>
      </c>
      <c r="L709" s="123">
        <v>6</v>
      </c>
      <c r="M709" s="119">
        <v>2750</v>
      </c>
      <c r="N709" s="122">
        <f>IF('NORMAL OPTION CALLS'!E709="BUY",('NORMAL OPTION CALLS'!L709-'NORMAL OPTION CALLS'!G709)*('NORMAL OPTION CALLS'!M709),('NORMAL OPTION CALLS'!G709-'NORMAL OPTION CALLS'!L709)*('NORMAL OPTION CALLS'!M709))</f>
        <v>-8250</v>
      </c>
      <c r="O709" s="8">
        <f>'NORMAL OPTION CALLS'!N709/('NORMAL OPTION CALLS'!M709)/'NORMAL OPTION CALLS'!G709%</f>
        <v>-33.333333333333336</v>
      </c>
    </row>
    <row r="710" spans="1:15">
      <c r="A710" s="119">
        <v>50</v>
      </c>
      <c r="B710" s="78">
        <v>43164</v>
      </c>
      <c r="C710" s="119">
        <v>640</v>
      </c>
      <c r="D710" s="119" t="s">
        <v>47</v>
      </c>
      <c r="E710" s="119" t="s">
        <v>22</v>
      </c>
      <c r="F710" s="119" t="s">
        <v>99</v>
      </c>
      <c r="G710" s="123">
        <v>19</v>
      </c>
      <c r="H710" s="123">
        <v>14</v>
      </c>
      <c r="I710" s="123">
        <v>23</v>
      </c>
      <c r="J710" s="123">
        <v>26</v>
      </c>
      <c r="K710" s="123">
        <v>29</v>
      </c>
      <c r="L710" s="123">
        <v>14</v>
      </c>
      <c r="M710" s="119">
        <v>1061</v>
      </c>
      <c r="N710" s="122">
        <f>IF('NORMAL OPTION CALLS'!E710="BUY",('NORMAL OPTION CALLS'!L710-'NORMAL OPTION CALLS'!G710)*('NORMAL OPTION CALLS'!M710),('NORMAL OPTION CALLS'!G710-'NORMAL OPTION CALLS'!L710)*('NORMAL OPTION CALLS'!M710))</f>
        <v>-5305</v>
      </c>
      <c r="O710" s="8">
        <f>'NORMAL OPTION CALLS'!N710/('NORMAL OPTION CALLS'!M710)/'NORMAL OPTION CALLS'!G710%</f>
        <v>-26.315789473684209</v>
      </c>
    </row>
    <row r="711" spans="1:15">
      <c r="A711" s="119">
        <v>51</v>
      </c>
      <c r="B711" s="78">
        <v>43164</v>
      </c>
      <c r="C711" s="119">
        <v>860</v>
      </c>
      <c r="D711" s="119" t="s">
        <v>21</v>
      </c>
      <c r="E711" s="119" t="s">
        <v>22</v>
      </c>
      <c r="F711" s="119" t="s">
        <v>275</v>
      </c>
      <c r="G711" s="123">
        <v>28</v>
      </c>
      <c r="H711" s="123">
        <v>22</v>
      </c>
      <c r="I711" s="123">
        <v>32</v>
      </c>
      <c r="J711" s="123">
        <v>35</v>
      </c>
      <c r="K711" s="123">
        <v>38</v>
      </c>
      <c r="L711" s="123">
        <v>22</v>
      </c>
      <c r="M711" s="119">
        <v>1500</v>
      </c>
      <c r="N711" s="122">
        <f>IF('NORMAL OPTION CALLS'!E711="BUY",('NORMAL OPTION CALLS'!L711-'NORMAL OPTION CALLS'!G711)*('NORMAL OPTION CALLS'!M711),('NORMAL OPTION CALLS'!G711-'NORMAL OPTION CALLS'!L711)*('NORMAL OPTION CALLS'!M711))</f>
        <v>-9000</v>
      </c>
      <c r="O711" s="8">
        <f>'NORMAL OPTION CALLS'!N711/('NORMAL OPTION CALLS'!M711)/'NORMAL OPTION CALLS'!G711%</f>
        <v>-21.428571428571427</v>
      </c>
    </row>
    <row r="712" spans="1:15">
      <c r="A712" s="119">
        <v>52</v>
      </c>
      <c r="B712" s="78">
        <v>43164</v>
      </c>
      <c r="C712" s="119">
        <v>140</v>
      </c>
      <c r="D712" s="119" t="s">
        <v>47</v>
      </c>
      <c r="E712" s="119" t="s">
        <v>22</v>
      </c>
      <c r="F712" s="119" t="s">
        <v>64</v>
      </c>
      <c r="G712" s="123">
        <v>4</v>
      </c>
      <c r="H712" s="123">
        <v>3</v>
      </c>
      <c r="I712" s="123">
        <v>4.5</v>
      </c>
      <c r="J712" s="123">
        <v>5</v>
      </c>
      <c r="K712" s="123">
        <v>5.5</v>
      </c>
      <c r="L712" s="123">
        <v>5</v>
      </c>
      <c r="M712" s="119">
        <v>6000</v>
      </c>
      <c r="N712" s="122">
        <f>IF('NORMAL OPTION CALLS'!E712="BUY",('NORMAL OPTION CALLS'!L712-'NORMAL OPTION CALLS'!G712)*('NORMAL OPTION CALLS'!M712),('NORMAL OPTION CALLS'!G712-'NORMAL OPTION CALLS'!L712)*('NORMAL OPTION CALLS'!M712))</f>
        <v>6000</v>
      </c>
      <c r="O712" s="8">
        <f>'NORMAL OPTION CALLS'!N712/('NORMAL OPTION CALLS'!M712)/'NORMAL OPTION CALLS'!G712%</f>
        <v>25</v>
      </c>
    </row>
    <row r="713" spans="1:15">
      <c r="A713" s="119">
        <v>53</v>
      </c>
      <c r="B713" s="78">
        <v>43160</v>
      </c>
      <c r="C713" s="119">
        <v>880</v>
      </c>
      <c r="D713" s="119" t="s">
        <v>21</v>
      </c>
      <c r="E713" s="119" t="s">
        <v>22</v>
      </c>
      <c r="F713" s="119" t="s">
        <v>281</v>
      </c>
      <c r="G713" s="123">
        <v>30</v>
      </c>
      <c r="H713" s="123">
        <v>24</v>
      </c>
      <c r="I713" s="123">
        <v>33</v>
      </c>
      <c r="J713" s="123">
        <v>36</v>
      </c>
      <c r="K713" s="123">
        <v>39</v>
      </c>
      <c r="L713" s="123">
        <v>33</v>
      </c>
      <c r="M713" s="119">
        <v>1500</v>
      </c>
      <c r="N713" s="122">
        <f>IF('NORMAL OPTION CALLS'!E713="BUY",('NORMAL OPTION CALLS'!L713-'NORMAL OPTION CALLS'!G713)*('NORMAL OPTION CALLS'!M713),('NORMAL OPTION CALLS'!G713-'NORMAL OPTION CALLS'!L713)*('NORMAL OPTION CALLS'!M713))</f>
        <v>4500</v>
      </c>
      <c r="O713" s="8">
        <f>'NORMAL OPTION CALLS'!N713/('NORMAL OPTION CALLS'!M713)/'NORMAL OPTION CALLS'!G713%</f>
        <v>10</v>
      </c>
    </row>
    <row r="714" spans="1:15">
      <c r="A714" s="119">
        <v>54</v>
      </c>
      <c r="B714" s="78">
        <v>43160</v>
      </c>
      <c r="C714" s="119">
        <v>440</v>
      </c>
      <c r="D714" s="119" t="s">
        <v>21</v>
      </c>
      <c r="E714" s="119" t="s">
        <v>22</v>
      </c>
      <c r="F714" s="119" t="s">
        <v>76</v>
      </c>
      <c r="G714" s="123">
        <v>13</v>
      </c>
      <c r="H714" s="123">
        <v>9.5</v>
      </c>
      <c r="I714" s="123">
        <v>15</v>
      </c>
      <c r="J714" s="123">
        <v>17</v>
      </c>
      <c r="K714" s="123">
        <v>19</v>
      </c>
      <c r="L714" s="123">
        <v>9.5</v>
      </c>
      <c r="M714" s="119">
        <v>1800</v>
      </c>
      <c r="N714" s="122">
        <f>IF('NORMAL OPTION CALLS'!E714="BUY",('NORMAL OPTION CALLS'!L714-'NORMAL OPTION CALLS'!G714)*('NORMAL OPTION CALLS'!M714),('NORMAL OPTION CALLS'!G714-'NORMAL OPTION CALLS'!L714)*('NORMAL OPTION CALLS'!M714))</f>
        <v>-6300</v>
      </c>
      <c r="O714" s="8">
        <f>'NORMAL OPTION CALLS'!N714/('NORMAL OPTION CALLS'!M714)/'NORMAL OPTION CALLS'!G714%</f>
        <v>-26.923076923076923</v>
      </c>
    </row>
    <row r="715" spans="1:15" ht="16.5">
      <c r="A715" s="82" t="s">
        <v>95</v>
      </c>
      <c r="B715" s="83"/>
      <c r="C715" s="84"/>
      <c r="D715" s="85"/>
      <c r="E715" s="86"/>
      <c r="F715" s="86"/>
      <c r="G715" s="87"/>
      <c r="H715" s="88"/>
      <c r="I715" s="88"/>
      <c r="J715" s="88"/>
      <c r="K715" s="86"/>
      <c r="L715" s="89"/>
      <c r="M715" s="90"/>
      <c r="N715" s="66"/>
      <c r="O715" s="90"/>
    </row>
    <row r="716" spans="1:15" ht="16.5">
      <c r="A716" s="82" t="s">
        <v>96</v>
      </c>
      <c r="B716" s="83"/>
      <c r="C716" s="84"/>
      <c r="D716" s="85"/>
      <c r="E716" s="86"/>
      <c r="F716" s="86"/>
      <c r="G716" s="87"/>
      <c r="H716" s="86"/>
      <c r="I716" s="86"/>
      <c r="J716" s="86"/>
      <c r="K716" s="86"/>
      <c r="L716" s="89"/>
      <c r="M716" s="90"/>
      <c r="N716" s="90"/>
      <c r="O716" s="90"/>
    </row>
    <row r="717" spans="1:15" ht="16.5">
      <c r="A717" s="82" t="s">
        <v>96</v>
      </c>
      <c r="B717" s="83"/>
      <c r="C717" s="84"/>
      <c r="D717" s="85"/>
      <c r="E717" s="86"/>
      <c r="F717" s="86"/>
      <c r="G717" s="87"/>
      <c r="H717" s="86"/>
      <c r="I717" s="86"/>
      <c r="J717" s="86"/>
      <c r="K717" s="86"/>
      <c r="L717" s="89"/>
      <c r="M717" s="89"/>
      <c r="N717" s="89"/>
      <c r="O717" s="90"/>
    </row>
    <row r="718" spans="1:15" ht="17.25" thickBot="1">
      <c r="A718" s="91"/>
      <c r="B718" s="92"/>
      <c r="C718" s="92"/>
      <c r="D718" s="93"/>
      <c r="E718" s="93"/>
      <c r="F718" s="93"/>
      <c r="G718" s="94"/>
      <c r="H718" s="95"/>
      <c r="I718" s="96" t="s">
        <v>27</v>
      </c>
      <c r="J718" s="96"/>
      <c r="K718" s="97"/>
      <c r="L718" s="97"/>
    </row>
    <row r="719" spans="1:15" ht="16.5">
      <c r="A719" s="98"/>
      <c r="B719" s="92"/>
      <c r="C719" s="92"/>
      <c r="D719" s="154" t="s">
        <v>28</v>
      </c>
      <c r="E719" s="154"/>
      <c r="F719" s="99">
        <v>54</v>
      </c>
      <c r="G719" s="100">
        <f>'NORMAL OPTION CALLS'!G720+'NORMAL OPTION CALLS'!G721+'NORMAL OPTION CALLS'!G722+'NORMAL OPTION CALLS'!G723+'NORMAL OPTION CALLS'!G724+'NORMAL OPTION CALLS'!G725</f>
        <v>98.148148148148152</v>
      </c>
      <c r="H719" s="93">
        <v>54</v>
      </c>
      <c r="I719" s="101">
        <f>'NORMAL OPTION CALLS'!H720/'NORMAL OPTION CALLS'!H719%</f>
        <v>77.777777777777771</v>
      </c>
      <c r="J719" s="101"/>
      <c r="K719" s="101"/>
      <c r="L719" s="102"/>
      <c r="O719" s="93" t="s">
        <v>30</v>
      </c>
    </row>
    <row r="720" spans="1:15" ht="16.5">
      <c r="A720" s="98"/>
      <c r="B720" s="92"/>
      <c r="C720" s="92"/>
      <c r="D720" s="155" t="s">
        <v>29</v>
      </c>
      <c r="E720" s="155"/>
      <c r="F720" s="103">
        <v>42</v>
      </c>
      <c r="G720" s="104">
        <f>('NORMAL OPTION CALLS'!F720/'NORMAL OPTION CALLS'!F719)*100</f>
        <v>77.777777777777786</v>
      </c>
      <c r="H720" s="93">
        <v>42</v>
      </c>
      <c r="I720" s="97"/>
      <c r="J720" s="97"/>
      <c r="K720" s="93"/>
      <c r="L720" s="97"/>
      <c r="O720" s="93"/>
    </row>
    <row r="721" spans="1:15" ht="16.5">
      <c r="A721" s="105"/>
      <c r="B721" s="92"/>
      <c r="C721" s="92"/>
      <c r="D721" s="155" t="s">
        <v>31</v>
      </c>
      <c r="E721" s="155"/>
      <c r="F721" s="103">
        <v>0</v>
      </c>
      <c r="G721" s="104">
        <f>('NORMAL OPTION CALLS'!F721/'NORMAL OPTION CALLS'!F719)*100</f>
        <v>0</v>
      </c>
      <c r="H721" s="106"/>
      <c r="I721" s="93"/>
      <c r="J721" s="93"/>
      <c r="K721" s="93"/>
      <c r="L721" s="97"/>
      <c r="O721" s="98"/>
    </row>
    <row r="722" spans="1:15" ht="16.5">
      <c r="A722" s="105"/>
      <c r="B722" s="92"/>
      <c r="C722" s="92"/>
      <c r="D722" s="155" t="s">
        <v>32</v>
      </c>
      <c r="E722" s="155"/>
      <c r="F722" s="103">
        <v>0</v>
      </c>
      <c r="G722" s="104">
        <f>('NORMAL OPTION CALLS'!F722/'NORMAL OPTION CALLS'!F719)*100</f>
        <v>0</v>
      </c>
      <c r="H722" s="106"/>
      <c r="I722" s="93"/>
      <c r="J722" s="93"/>
      <c r="K722" s="93"/>
      <c r="L722" s="97"/>
    </row>
    <row r="723" spans="1:15" ht="16.5">
      <c r="A723" s="105"/>
      <c r="B723" s="92"/>
      <c r="C723" s="92"/>
      <c r="D723" s="155" t="s">
        <v>33</v>
      </c>
      <c r="E723" s="155"/>
      <c r="F723" s="103">
        <v>11</v>
      </c>
      <c r="G723" s="104">
        <f>('NORMAL OPTION CALLS'!F723/'NORMAL OPTION CALLS'!F719)*100</f>
        <v>20.37037037037037</v>
      </c>
      <c r="H723" s="106"/>
      <c r="I723" s="93" t="s">
        <v>34</v>
      </c>
      <c r="J723" s="93"/>
      <c r="K723" s="97"/>
      <c r="L723" s="97"/>
      <c r="N723" s="98"/>
    </row>
    <row r="724" spans="1:15" ht="16.5">
      <c r="A724" s="105"/>
      <c r="B724" s="92"/>
      <c r="C724" s="92"/>
      <c r="D724" s="155" t="s">
        <v>35</v>
      </c>
      <c r="E724" s="155"/>
      <c r="F724" s="103">
        <v>0</v>
      </c>
      <c r="G724" s="104">
        <f>('NORMAL OPTION CALLS'!F724/'NORMAL OPTION CALLS'!F719)*100</f>
        <v>0</v>
      </c>
      <c r="H724" s="106"/>
      <c r="I724" s="93"/>
      <c r="J724" s="93"/>
      <c r="K724" s="97"/>
      <c r="L724" s="97"/>
    </row>
    <row r="725" spans="1:15" ht="17.25" thickBot="1">
      <c r="A725" s="105"/>
      <c r="B725" s="92"/>
      <c r="C725" s="92"/>
      <c r="D725" s="156" t="s">
        <v>36</v>
      </c>
      <c r="E725" s="156"/>
      <c r="F725" s="107"/>
      <c r="G725" s="108">
        <f>('NORMAL OPTION CALLS'!F725/'NORMAL OPTION CALLS'!F719)*100</f>
        <v>0</v>
      </c>
      <c r="H725" s="106"/>
      <c r="I725" s="93"/>
      <c r="J725" s="93"/>
      <c r="K725" s="102"/>
      <c r="L725" s="102"/>
    </row>
    <row r="726" spans="1:15" ht="16.5">
      <c r="A726" s="109" t="s">
        <v>37</v>
      </c>
      <c r="B726" s="92"/>
      <c r="C726" s="92"/>
      <c r="D726" s="98"/>
      <c r="E726" s="98"/>
      <c r="F726" s="93"/>
      <c r="G726" s="93"/>
      <c r="H726" s="110"/>
      <c r="I726" s="111"/>
      <c r="J726" s="111"/>
      <c r="K726" s="111"/>
      <c r="L726" s="93"/>
      <c r="N726" s="115"/>
      <c r="O726" s="115"/>
    </row>
    <row r="727" spans="1:15" ht="16.5">
      <c r="A727" s="112" t="s">
        <v>38</v>
      </c>
      <c r="B727" s="92"/>
      <c r="C727" s="92"/>
      <c r="D727" s="113"/>
      <c r="E727" s="114"/>
      <c r="F727" s="98"/>
      <c r="G727" s="111"/>
      <c r="H727" s="110"/>
      <c r="I727" s="111"/>
      <c r="J727" s="111"/>
      <c r="K727" s="111"/>
      <c r="L727" s="93"/>
      <c r="N727" s="98"/>
      <c r="O727" s="98"/>
    </row>
    <row r="728" spans="1:15" ht="16.5">
      <c r="A728" s="112" t="s">
        <v>39</v>
      </c>
      <c r="B728" s="92"/>
      <c r="C728" s="92"/>
      <c r="D728" s="98"/>
      <c r="E728" s="114"/>
      <c r="F728" s="98"/>
      <c r="G728" s="111"/>
      <c r="H728" s="110"/>
      <c r="I728" s="97"/>
      <c r="J728" s="97"/>
      <c r="K728" s="97"/>
      <c r="L728" s="93"/>
    </row>
    <row r="729" spans="1:15" ht="16.5">
      <c r="A729" s="112" t="s">
        <v>40</v>
      </c>
      <c r="B729" s="113"/>
      <c r="C729" s="92"/>
      <c r="D729" s="98"/>
      <c r="E729" s="114"/>
      <c r="F729" s="98"/>
      <c r="G729" s="111"/>
      <c r="H729" s="95"/>
      <c r="I729" s="97"/>
      <c r="J729" s="97"/>
      <c r="K729" s="97"/>
      <c r="L729" s="93"/>
    </row>
    <row r="730" spans="1:15" ht="16.5">
      <c r="A730" s="112" t="s">
        <v>41</v>
      </c>
      <c r="B730" s="105"/>
      <c r="C730" s="113"/>
      <c r="D730" s="98"/>
      <c r="E730" s="116"/>
      <c r="F730" s="111"/>
      <c r="G730" s="111"/>
      <c r="H730" s="95"/>
      <c r="I730" s="97"/>
      <c r="J730" s="97"/>
      <c r="K730" s="97"/>
      <c r="L730" s="111"/>
    </row>
    <row r="732" spans="1:15">
      <c r="A732" s="157" t="s">
        <v>0</v>
      </c>
      <c r="B732" s="157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</row>
    <row r="733" spans="1:15">
      <c r="A733" s="157"/>
      <c r="B733" s="157"/>
      <c r="C733" s="157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</row>
    <row r="734" spans="1:15">
      <c r="A734" s="157"/>
      <c r="B734" s="157"/>
      <c r="C734" s="157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</row>
    <row r="735" spans="1:15">
      <c r="A735" s="168" t="s">
        <v>1</v>
      </c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</row>
    <row r="736" spans="1:15">
      <c r="A736" s="168" t="s">
        <v>2</v>
      </c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</row>
    <row r="737" spans="1:15">
      <c r="A737" s="161" t="s">
        <v>3</v>
      </c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</row>
    <row r="738" spans="1:15" ht="16.5">
      <c r="A738" s="162" t="s">
        <v>278</v>
      </c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</row>
    <row r="739" spans="1:15" ht="16.5">
      <c r="A739" s="163" t="s">
        <v>5</v>
      </c>
      <c r="B739" s="163"/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</row>
    <row r="740" spans="1:15">
      <c r="A740" s="164" t="s">
        <v>6</v>
      </c>
      <c r="B740" s="165" t="s">
        <v>7</v>
      </c>
      <c r="C740" s="166" t="s">
        <v>8</v>
      </c>
      <c r="D740" s="165" t="s">
        <v>9</v>
      </c>
      <c r="E740" s="164" t="s">
        <v>10</v>
      </c>
      <c r="F740" s="164" t="s">
        <v>11</v>
      </c>
      <c r="G740" s="166" t="s">
        <v>12</v>
      </c>
      <c r="H740" s="166" t="s">
        <v>13</v>
      </c>
      <c r="I740" s="166" t="s">
        <v>14</v>
      </c>
      <c r="J740" s="166" t="s">
        <v>15</v>
      </c>
      <c r="K740" s="166" t="s">
        <v>16</v>
      </c>
      <c r="L740" s="167" t="s">
        <v>17</v>
      </c>
      <c r="M740" s="165" t="s">
        <v>18</v>
      </c>
      <c r="N740" s="165" t="s">
        <v>19</v>
      </c>
      <c r="O740" s="165" t="s">
        <v>20</v>
      </c>
    </row>
    <row r="741" spans="1:15">
      <c r="A741" s="164"/>
      <c r="B741" s="165"/>
      <c r="C741" s="166"/>
      <c r="D741" s="165"/>
      <c r="E741" s="164"/>
      <c r="F741" s="164"/>
      <c r="G741" s="166"/>
      <c r="H741" s="166"/>
      <c r="I741" s="166"/>
      <c r="J741" s="166"/>
      <c r="K741" s="166"/>
      <c r="L741" s="167"/>
      <c r="M741" s="165"/>
      <c r="N741" s="165"/>
      <c r="O741" s="165"/>
    </row>
    <row r="742" spans="1:15">
      <c r="A742" s="119">
        <v>1</v>
      </c>
      <c r="B742" s="78">
        <v>43159</v>
      </c>
      <c r="C742" s="119">
        <v>140</v>
      </c>
      <c r="D742" s="119" t="s">
        <v>21</v>
      </c>
      <c r="E742" s="119" t="s">
        <v>22</v>
      </c>
      <c r="F742" s="119" t="s">
        <v>25</v>
      </c>
      <c r="G742" s="123">
        <v>6.3</v>
      </c>
      <c r="H742" s="123">
        <v>5.3</v>
      </c>
      <c r="I742" s="123">
        <v>6.8</v>
      </c>
      <c r="J742" s="123">
        <v>7.3</v>
      </c>
      <c r="K742" s="123">
        <v>7.8</v>
      </c>
      <c r="L742" s="123">
        <v>7.3</v>
      </c>
      <c r="M742" s="119">
        <v>7000</v>
      </c>
      <c r="N742" s="122">
        <f>IF('NORMAL OPTION CALLS'!E742="BUY",('NORMAL OPTION CALLS'!L742-'NORMAL OPTION CALLS'!G742)*('NORMAL OPTION CALLS'!M742),('NORMAL OPTION CALLS'!G742-'NORMAL OPTION CALLS'!L742)*('NORMAL OPTION CALLS'!M742))</f>
        <v>7000</v>
      </c>
      <c r="O742" s="8">
        <f>'NORMAL OPTION CALLS'!N742/('NORMAL OPTION CALLS'!M742)/'NORMAL OPTION CALLS'!G742%</f>
        <v>15.873015873015873</v>
      </c>
    </row>
    <row r="743" spans="1:15">
      <c r="A743" s="119">
        <v>2</v>
      </c>
      <c r="B743" s="78">
        <v>43159</v>
      </c>
      <c r="C743" s="119">
        <v>150</v>
      </c>
      <c r="D743" s="119" t="s">
        <v>21</v>
      </c>
      <c r="E743" s="119" t="s">
        <v>22</v>
      </c>
      <c r="F743" s="119" t="s">
        <v>59</v>
      </c>
      <c r="G743" s="123">
        <v>3.6</v>
      </c>
      <c r="H743" s="123">
        <v>2.6</v>
      </c>
      <c r="I743" s="123">
        <v>4.0999999999999996</v>
      </c>
      <c r="J743" s="123">
        <v>4.5999999999999996</v>
      </c>
      <c r="K743" s="123">
        <v>5.0999999999999996</v>
      </c>
      <c r="L743" s="123">
        <v>3.9</v>
      </c>
      <c r="M743" s="119">
        <v>6000</v>
      </c>
      <c r="N743" s="122">
        <f>IF('NORMAL OPTION CALLS'!E743="BUY",('NORMAL OPTION CALLS'!L743-'NORMAL OPTION CALLS'!G743)*('NORMAL OPTION CALLS'!M743),('NORMAL OPTION CALLS'!G743-'NORMAL OPTION CALLS'!L743)*('NORMAL OPTION CALLS'!M743))</f>
        <v>1799.9999999999989</v>
      </c>
      <c r="O743" s="8">
        <f>'NORMAL OPTION CALLS'!N743/('NORMAL OPTION CALLS'!M743)/'NORMAL OPTION CALLS'!G743%</f>
        <v>8.3333333333333268</v>
      </c>
    </row>
    <row r="744" spans="1:15">
      <c r="A744" s="119">
        <v>3</v>
      </c>
      <c r="B744" s="78">
        <v>43159</v>
      </c>
      <c r="C744" s="119">
        <v>140</v>
      </c>
      <c r="D744" s="119" t="s">
        <v>21</v>
      </c>
      <c r="E744" s="119" t="s">
        <v>22</v>
      </c>
      <c r="F744" s="119" t="s">
        <v>25</v>
      </c>
      <c r="G744" s="123">
        <v>5</v>
      </c>
      <c r="H744" s="123">
        <v>4</v>
      </c>
      <c r="I744" s="123">
        <v>5.5</v>
      </c>
      <c r="J744" s="123">
        <v>6</v>
      </c>
      <c r="K744" s="123">
        <v>6.5</v>
      </c>
      <c r="L744" s="123">
        <v>6</v>
      </c>
      <c r="M744" s="119">
        <v>7000</v>
      </c>
      <c r="N744" s="122">
        <f>IF('NORMAL OPTION CALLS'!E744="BUY",('NORMAL OPTION CALLS'!L744-'NORMAL OPTION CALLS'!G744)*('NORMAL OPTION CALLS'!M744),('NORMAL OPTION CALLS'!G744-'NORMAL OPTION CALLS'!L744)*('NORMAL OPTION CALLS'!M744))</f>
        <v>7000</v>
      </c>
      <c r="O744" s="8">
        <f>'NORMAL OPTION CALLS'!N744/('NORMAL OPTION CALLS'!M744)/'NORMAL OPTION CALLS'!G744%</f>
        <v>20</v>
      </c>
    </row>
    <row r="745" spans="1:15">
      <c r="A745" s="119">
        <v>4</v>
      </c>
      <c r="B745" s="78">
        <v>43158</v>
      </c>
      <c r="C745" s="119">
        <v>740</v>
      </c>
      <c r="D745" s="119" t="s">
        <v>21</v>
      </c>
      <c r="E745" s="119" t="s">
        <v>22</v>
      </c>
      <c r="F745" s="119" t="s">
        <v>54</v>
      </c>
      <c r="G745" s="123">
        <v>16</v>
      </c>
      <c r="H745" s="123">
        <v>10</v>
      </c>
      <c r="I745" s="123">
        <v>19</v>
      </c>
      <c r="J745" s="123">
        <v>22</v>
      </c>
      <c r="K745" s="123">
        <v>25</v>
      </c>
      <c r="L745" s="123">
        <v>19</v>
      </c>
      <c r="M745" s="119">
        <v>1200</v>
      </c>
      <c r="N745" s="122">
        <f>IF('NORMAL OPTION CALLS'!E745="BUY",('NORMAL OPTION CALLS'!L745-'NORMAL OPTION CALLS'!G745)*('NORMAL OPTION CALLS'!M745),('NORMAL OPTION CALLS'!G745-'NORMAL OPTION CALLS'!L745)*('NORMAL OPTION CALLS'!M745))</f>
        <v>3600</v>
      </c>
      <c r="O745" s="8">
        <f>'NORMAL OPTION CALLS'!N745/('NORMAL OPTION CALLS'!M745)/'NORMAL OPTION CALLS'!G745%</f>
        <v>18.75</v>
      </c>
    </row>
    <row r="746" spans="1:15">
      <c r="A746" s="119">
        <v>5</v>
      </c>
      <c r="B746" s="78">
        <v>43158</v>
      </c>
      <c r="C746" s="119">
        <v>90</v>
      </c>
      <c r="D746" s="119" t="s">
        <v>47</v>
      </c>
      <c r="E746" s="119" t="s">
        <v>22</v>
      </c>
      <c r="F746" s="119" t="s">
        <v>116</v>
      </c>
      <c r="G746" s="123">
        <v>4.5</v>
      </c>
      <c r="H746" s="123">
        <v>3</v>
      </c>
      <c r="I746" s="123">
        <v>5.3</v>
      </c>
      <c r="J746" s="123">
        <v>6.1</v>
      </c>
      <c r="K746" s="123">
        <v>7</v>
      </c>
      <c r="L746" s="123">
        <v>7</v>
      </c>
      <c r="M746" s="119">
        <v>4000</v>
      </c>
      <c r="N746" s="122">
        <f>IF('NORMAL OPTION CALLS'!E746="BUY",('NORMAL OPTION CALLS'!L746-'NORMAL OPTION CALLS'!G746)*('NORMAL OPTION CALLS'!M746),('NORMAL OPTION CALLS'!G746-'NORMAL OPTION CALLS'!L746)*('NORMAL OPTION CALLS'!M746))</f>
        <v>10000</v>
      </c>
      <c r="O746" s="8">
        <f>'NORMAL OPTION CALLS'!N746/('NORMAL OPTION CALLS'!M746)/'NORMAL OPTION CALLS'!G746%</f>
        <v>55.555555555555557</v>
      </c>
    </row>
    <row r="747" spans="1:15">
      <c r="A747" s="119">
        <v>6</v>
      </c>
      <c r="B747" s="78">
        <v>43158</v>
      </c>
      <c r="C747" s="119">
        <v>300</v>
      </c>
      <c r="D747" s="119" t="s">
        <v>47</v>
      </c>
      <c r="E747" s="119" t="s">
        <v>22</v>
      </c>
      <c r="F747" s="119" t="s">
        <v>82</v>
      </c>
      <c r="G747" s="123">
        <v>14.5</v>
      </c>
      <c r="H747" s="123">
        <v>10</v>
      </c>
      <c r="I747" s="123">
        <v>17</v>
      </c>
      <c r="J747" s="123">
        <v>19.5</v>
      </c>
      <c r="K747" s="123">
        <v>22</v>
      </c>
      <c r="L747" s="123">
        <v>17</v>
      </c>
      <c r="M747" s="119">
        <v>1600</v>
      </c>
      <c r="N747" s="122">
        <f>IF('NORMAL OPTION CALLS'!E747="BUY",('NORMAL OPTION CALLS'!L747-'NORMAL OPTION CALLS'!G747)*('NORMAL OPTION CALLS'!M747),('NORMAL OPTION CALLS'!G747-'NORMAL OPTION CALLS'!L747)*('NORMAL OPTION CALLS'!M747))</f>
        <v>4000</v>
      </c>
      <c r="O747" s="8">
        <f>'NORMAL OPTION CALLS'!N747/('NORMAL OPTION CALLS'!M747)/'NORMAL OPTION CALLS'!G747%</f>
        <v>17.241379310344829</v>
      </c>
    </row>
    <row r="748" spans="1:15">
      <c r="A748" s="119">
        <v>7</v>
      </c>
      <c r="B748" s="78">
        <v>43157</v>
      </c>
      <c r="C748" s="119">
        <v>620</v>
      </c>
      <c r="D748" s="119" t="s">
        <v>21</v>
      </c>
      <c r="E748" s="119" t="s">
        <v>22</v>
      </c>
      <c r="F748" s="119" t="s">
        <v>212</v>
      </c>
      <c r="G748" s="123">
        <v>19</v>
      </c>
      <c r="H748" s="123">
        <v>11</v>
      </c>
      <c r="I748" s="123">
        <v>23</v>
      </c>
      <c r="J748" s="123">
        <v>27</v>
      </c>
      <c r="K748" s="123">
        <v>32</v>
      </c>
      <c r="L748" s="123">
        <v>23</v>
      </c>
      <c r="M748" s="119">
        <v>800</v>
      </c>
      <c r="N748" s="122">
        <f>IF('NORMAL OPTION CALLS'!E748="BUY",('NORMAL OPTION CALLS'!L748-'NORMAL OPTION CALLS'!G748)*('NORMAL OPTION CALLS'!M748),('NORMAL OPTION CALLS'!G748-'NORMAL OPTION CALLS'!L748)*('NORMAL OPTION CALLS'!M748))</f>
        <v>3200</v>
      </c>
      <c r="O748" s="8">
        <f>'NORMAL OPTION CALLS'!N748/('NORMAL OPTION CALLS'!M748)/'NORMAL OPTION CALLS'!G748%</f>
        <v>21.05263157894737</v>
      </c>
    </row>
    <row r="749" spans="1:15">
      <c r="A749" s="119">
        <v>8</v>
      </c>
      <c r="B749" s="78">
        <v>43157</v>
      </c>
      <c r="C749" s="119">
        <v>620</v>
      </c>
      <c r="D749" s="119" t="s">
        <v>21</v>
      </c>
      <c r="E749" s="119" t="s">
        <v>22</v>
      </c>
      <c r="F749" s="119" t="s">
        <v>94</v>
      </c>
      <c r="G749" s="123">
        <v>19</v>
      </c>
      <c r="H749" s="123">
        <v>12</v>
      </c>
      <c r="I749" s="123">
        <v>23</v>
      </c>
      <c r="J749" s="123">
        <v>27</v>
      </c>
      <c r="K749" s="123">
        <v>30</v>
      </c>
      <c r="L749" s="123">
        <v>23</v>
      </c>
      <c r="M749" s="119">
        <v>1000</v>
      </c>
      <c r="N749" s="122">
        <f>IF('NORMAL OPTION CALLS'!E749="BUY",('NORMAL OPTION CALLS'!L749-'NORMAL OPTION CALLS'!G749)*('NORMAL OPTION CALLS'!M749),('NORMAL OPTION CALLS'!G749-'NORMAL OPTION CALLS'!L749)*('NORMAL OPTION CALLS'!M749))</f>
        <v>4000</v>
      </c>
      <c r="O749" s="8">
        <f>'NORMAL OPTION CALLS'!N749/('NORMAL OPTION CALLS'!M749)/'NORMAL OPTION CALLS'!G749%</f>
        <v>21.05263157894737</v>
      </c>
    </row>
    <row r="750" spans="1:15">
      <c r="A750" s="119">
        <v>9</v>
      </c>
      <c r="B750" s="78">
        <v>43157</v>
      </c>
      <c r="C750" s="119">
        <v>340</v>
      </c>
      <c r="D750" s="119" t="s">
        <v>21</v>
      </c>
      <c r="E750" s="119" t="s">
        <v>22</v>
      </c>
      <c r="F750" s="119" t="s">
        <v>74</v>
      </c>
      <c r="G750" s="123">
        <v>11</v>
      </c>
      <c r="H750" s="123">
        <v>6</v>
      </c>
      <c r="I750" s="123">
        <v>13.5</v>
      </c>
      <c r="J750" s="123">
        <v>16</v>
      </c>
      <c r="K750" s="123">
        <v>18.5</v>
      </c>
      <c r="L750" s="123">
        <v>6</v>
      </c>
      <c r="M750" s="119">
        <v>1750</v>
      </c>
      <c r="N750" s="122">
        <f>IF('NORMAL OPTION CALLS'!E750="BUY",('NORMAL OPTION CALLS'!L750-'NORMAL OPTION CALLS'!G750)*('NORMAL OPTION CALLS'!M750),('NORMAL OPTION CALLS'!G750-'NORMAL OPTION CALLS'!L750)*('NORMAL OPTION CALLS'!M750))</f>
        <v>-8750</v>
      </c>
      <c r="O750" s="8">
        <f>'NORMAL OPTION CALLS'!N750/('NORMAL OPTION CALLS'!M750)/'NORMAL OPTION CALLS'!G750%</f>
        <v>-45.454545454545453</v>
      </c>
    </row>
    <row r="751" spans="1:15">
      <c r="A751" s="119">
        <v>10</v>
      </c>
      <c r="B751" s="78">
        <v>43157</v>
      </c>
      <c r="C751" s="119">
        <v>150</v>
      </c>
      <c r="D751" s="119" t="s">
        <v>21</v>
      </c>
      <c r="E751" s="119" t="s">
        <v>22</v>
      </c>
      <c r="F751" s="119" t="s">
        <v>64</v>
      </c>
      <c r="G751" s="123">
        <v>3.3</v>
      </c>
      <c r="H751" s="123">
        <v>2.2999999999999998</v>
      </c>
      <c r="I751" s="123">
        <v>3.8</v>
      </c>
      <c r="J751" s="123">
        <v>4.3</v>
      </c>
      <c r="K751" s="123">
        <v>4.8</v>
      </c>
      <c r="L751" s="123">
        <v>3.8</v>
      </c>
      <c r="M751" s="119">
        <v>6000</v>
      </c>
      <c r="N751" s="122">
        <f>IF('NORMAL OPTION CALLS'!E751="BUY",('NORMAL OPTION CALLS'!L751-'NORMAL OPTION CALLS'!G751)*('NORMAL OPTION CALLS'!M751),('NORMAL OPTION CALLS'!G751-'NORMAL OPTION CALLS'!L751)*('NORMAL OPTION CALLS'!M751))</f>
        <v>3000</v>
      </c>
      <c r="O751" s="8">
        <f>'NORMAL OPTION CALLS'!N751/('NORMAL OPTION CALLS'!M751)/'NORMAL OPTION CALLS'!G751%</f>
        <v>15.15151515151515</v>
      </c>
    </row>
    <row r="752" spans="1:15">
      <c r="A752" s="119">
        <v>11</v>
      </c>
      <c r="B752" s="78">
        <v>43157</v>
      </c>
      <c r="C752" s="119">
        <v>110</v>
      </c>
      <c r="D752" s="119" t="s">
        <v>21</v>
      </c>
      <c r="E752" s="119" t="s">
        <v>22</v>
      </c>
      <c r="F752" s="119" t="s">
        <v>59</v>
      </c>
      <c r="G752" s="123">
        <v>2.6</v>
      </c>
      <c r="H752" s="123">
        <v>1.6</v>
      </c>
      <c r="I752" s="123">
        <v>3.1</v>
      </c>
      <c r="J752" s="123">
        <v>3.6</v>
      </c>
      <c r="K752" s="123">
        <v>4.0999999999999996</v>
      </c>
      <c r="L752" s="123">
        <v>3.6</v>
      </c>
      <c r="M752" s="119">
        <v>6000</v>
      </c>
      <c r="N752" s="122">
        <f>IF('NORMAL OPTION CALLS'!E752="BUY",('NORMAL OPTION CALLS'!L752-'NORMAL OPTION CALLS'!G752)*('NORMAL OPTION CALLS'!M752),('NORMAL OPTION CALLS'!G752-'NORMAL OPTION CALLS'!L752)*('NORMAL OPTION CALLS'!M752))</f>
        <v>6000</v>
      </c>
      <c r="O752" s="8">
        <f>'NORMAL OPTION CALLS'!N752/('NORMAL OPTION CALLS'!M752)/'NORMAL OPTION CALLS'!G752%</f>
        <v>38.46153846153846</v>
      </c>
    </row>
    <row r="753" spans="1:15">
      <c r="A753" s="119">
        <v>12</v>
      </c>
      <c r="B753" s="78">
        <v>43154</v>
      </c>
      <c r="C753" s="119">
        <v>580</v>
      </c>
      <c r="D753" s="119" t="s">
        <v>21</v>
      </c>
      <c r="E753" s="119" t="s">
        <v>22</v>
      </c>
      <c r="F753" s="119" t="s">
        <v>78</v>
      </c>
      <c r="G753" s="123">
        <v>23</v>
      </c>
      <c r="H753" s="123">
        <v>17</v>
      </c>
      <c r="I753" s="123">
        <v>26</v>
      </c>
      <c r="J753" s="123">
        <v>29</v>
      </c>
      <c r="K753" s="123">
        <v>32</v>
      </c>
      <c r="L753" s="123">
        <v>26</v>
      </c>
      <c r="M753" s="119">
        <v>1500</v>
      </c>
      <c r="N753" s="122">
        <f>IF('NORMAL OPTION CALLS'!E753="BUY",('NORMAL OPTION CALLS'!L753-'NORMAL OPTION CALLS'!G753)*('NORMAL OPTION CALLS'!M753),('NORMAL OPTION CALLS'!G753-'NORMAL OPTION CALLS'!L753)*('NORMAL OPTION CALLS'!M753))</f>
        <v>4500</v>
      </c>
      <c r="O753" s="8">
        <f>'NORMAL OPTION CALLS'!N753/('NORMAL OPTION CALLS'!M753)/'NORMAL OPTION CALLS'!G753%</f>
        <v>13.043478260869565</v>
      </c>
    </row>
    <row r="754" spans="1:15">
      <c r="A754" s="119">
        <v>13</v>
      </c>
      <c r="B754" s="78">
        <v>43154</v>
      </c>
      <c r="C754" s="119">
        <v>680</v>
      </c>
      <c r="D754" s="119" t="s">
        <v>21</v>
      </c>
      <c r="E754" s="119" t="s">
        <v>22</v>
      </c>
      <c r="F754" s="119" t="s">
        <v>99</v>
      </c>
      <c r="G754" s="123">
        <v>14</v>
      </c>
      <c r="H754" s="123">
        <v>8</v>
      </c>
      <c r="I754" s="123">
        <v>17</v>
      </c>
      <c r="J754" s="123">
        <v>20</v>
      </c>
      <c r="K754" s="123">
        <v>23</v>
      </c>
      <c r="L754" s="123">
        <v>23</v>
      </c>
      <c r="M754" s="119">
        <v>1061</v>
      </c>
      <c r="N754" s="122">
        <f>IF('NORMAL OPTION CALLS'!E754="BUY",('NORMAL OPTION CALLS'!L754-'NORMAL OPTION CALLS'!G754)*('NORMAL OPTION CALLS'!M754),('NORMAL OPTION CALLS'!G754-'NORMAL OPTION CALLS'!L754)*('NORMAL OPTION CALLS'!M754))</f>
        <v>9549</v>
      </c>
      <c r="O754" s="8">
        <f>'NORMAL OPTION CALLS'!N754/('NORMAL OPTION CALLS'!M754)/'NORMAL OPTION CALLS'!G754%</f>
        <v>64.285714285714278</v>
      </c>
    </row>
    <row r="755" spans="1:15">
      <c r="A755" s="119">
        <v>14</v>
      </c>
      <c r="B755" s="78">
        <v>43154</v>
      </c>
      <c r="C755" s="119">
        <v>245</v>
      </c>
      <c r="D755" s="119" t="s">
        <v>21</v>
      </c>
      <c r="E755" s="119" t="s">
        <v>22</v>
      </c>
      <c r="F755" s="119" t="s">
        <v>24</v>
      </c>
      <c r="G755" s="123">
        <v>10</v>
      </c>
      <c r="H755" s="123">
        <v>8</v>
      </c>
      <c r="I755" s="123">
        <v>11</v>
      </c>
      <c r="J755" s="123">
        <v>12</v>
      </c>
      <c r="K755" s="123">
        <v>13</v>
      </c>
      <c r="L755" s="123">
        <v>11</v>
      </c>
      <c r="M755" s="119">
        <v>3500</v>
      </c>
      <c r="N755" s="122">
        <f>IF('NORMAL OPTION CALLS'!E755="BUY",('NORMAL OPTION CALLS'!L755-'NORMAL OPTION CALLS'!G755)*('NORMAL OPTION CALLS'!M755),('NORMAL OPTION CALLS'!G755-'NORMAL OPTION CALLS'!L755)*('NORMAL OPTION CALLS'!M755))</f>
        <v>3500</v>
      </c>
      <c r="O755" s="8">
        <f>'NORMAL OPTION CALLS'!N755/('NORMAL OPTION CALLS'!M755)/'NORMAL OPTION CALLS'!G755%</f>
        <v>10</v>
      </c>
    </row>
    <row r="756" spans="1:15">
      <c r="A756" s="119">
        <v>15</v>
      </c>
      <c r="B756" s="78">
        <v>43154</v>
      </c>
      <c r="C756" s="119">
        <v>260</v>
      </c>
      <c r="D756" s="119" t="s">
        <v>21</v>
      </c>
      <c r="E756" s="119" t="s">
        <v>22</v>
      </c>
      <c r="F756" s="119" t="s">
        <v>51</v>
      </c>
      <c r="G756" s="123">
        <v>12</v>
      </c>
      <c r="H756" s="123">
        <v>10.5</v>
      </c>
      <c r="I756" s="123">
        <v>12.8</v>
      </c>
      <c r="J756" s="123">
        <v>13.6</v>
      </c>
      <c r="K756" s="123">
        <v>14.4</v>
      </c>
      <c r="L756" s="123">
        <v>14.4</v>
      </c>
      <c r="M756" s="119">
        <v>4500</v>
      </c>
      <c r="N756" s="122">
        <f>IF('NORMAL OPTION CALLS'!E756="BUY",('NORMAL OPTION CALLS'!L756-'NORMAL OPTION CALLS'!G756)*('NORMAL OPTION CALLS'!M756),('NORMAL OPTION CALLS'!G756-'NORMAL OPTION CALLS'!L756)*('NORMAL OPTION CALLS'!M756))</f>
        <v>10800.000000000002</v>
      </c>
      <c r="O756" s="8">
        <f>'NORMAL OPTION CALLS'!N756/('NORMAL OPTION CALLS'!M756)/'NORMAL OPTION CALLS'!G756%</f>
        <v>20.000000000000004</v>
      </c>
    </row>
    <row r="757" spans="1:15">
      <c r="A757" s="119">
        <v>16</v>
      </c>
      <c r="B757" s="78">
        <v>43152</v>
      </c>
      <c r="C757" s="119">
        <v>640</v>
      </c>
      <c r="D757" s="119" t="s">
        <v>47</v>
      </c>
      <c r="E757" s="119" t="s">
        <v>22</v>
      </c>
      <c r="F757" s="119" t="s">
        <v>99</v>
      </c>
      <c r="G757" s="123">
        <v>9</v>
      </c>
      <c r="H757" s="123">
        <v>3</v>
      </c>
      <c r="I757" s="123">
        <v>12</v>
      </c>
      <c r="J757" s="123">
        <v>15</v>
      </c>
      <c r="K757" s="123">
        <v>18</v>
      </c>
      <c r="L757" s="123">
        <v>3</v>
      </c>
      <c r="M757" s="119">
        <v>1062</v>
      </c>
      <c r="N757" s="122">
        <f>IF('NORMAL OPTION CALLS'!E757="BUY",('NORMAL OPTION CALLS'!L757-'NORMAL OPTION CALLS'!G757)*('NORMAL OPTION CALLS'!M757),('NORMAL OPTION CALLS'!G757-'NORMAL OPTION CALLS'!L757)*('NORMAL OPTION CALLS'!M757))</f>
        <v>-6372</v>
      </c>
      <c r="O757" s="8">
        <f>'NORMAL OPTION CALLS'!N757/('NORMAL OPTION CALLS'!M757)/'NORMAL OPTION CALLS'!G757%</f>
        <v>-66.666666666666671</v>
      </c>
    </row>
    <row r="758" spans="1:15">
      <c r="A758" s="119">
        <v>17</v>
      </c>
      <c r="B758" s="78">
        <v>43151</v>
      </c>
      <c r="C758" s="119">
        <v>370</v>
      </c>
      <c r="D758" s="119" t="s">
        <v>47</v>
      </c>
      <c r="E758" s="119" t="s">
        <v>22</v>
      </c>
      <c r="F758" s="119" t="s">
        <v>56</v>
      </c>
      <c r="G758" s="123">
        <v>5</v>
      </c>
      <c r="H758" s="123">
        <v>1</v>
      </c>
      <c r="I758" s="123">
        <v>8</v>
      </c>
      <c r="J758" s="123">
        <v>11</v>
      </c>
      <c r="K758" s="123">
        <v>14</v>
      </c>
      <c r="L758" s="123">
        <v>7.5</v>
      </c>
      <c r="M758" s="119">
        <v>1500</v>
      </c>
      <c r="N758" s="122">
        <f>IF('NORMAL OPTION CALLS'!E758="BUY",('NORMAL OPTION CALLS'!L758-'NORMAL OPTION CALLS'!G758)*('NORMAL OPTION CALLS'!M758),('NORMAL OPTION CALLS'!G758-'NORMAL OPTION CALLS'!L758)*('NORMAL OPTION CALLS'!M758))</f>
        <v>3750</v>
      </c>
      <c r="O758" s="8">
        <f>'NORMAL OPTION CALLS'!N758/('NORMAL OPTION CALLS'!M758)/'NORMAL OPTION CALLS'!G758%</f>
        <v>50</v>
      </c>
    </row>
    <row r="759" spans="1:15">
      <c r="A759" s="119">
        <v>18</v>
      </c>
      <c r="B759" s="78">
        <v>43151</v>
      </c>
      <c r="C759" s="119">
        <v>265</v>
      </c>
      <c r="D759" s="119" t="s">
        <v>47</v>
      </c>
      <c r="E759" s="119" t="s">
        <v>22</v>
      </c>
      <c r="F759" s="119" t="s">
        <v>49</v>
      </c>
      <c r="G759" s="123">
        <v>3</v>
      </c>
      <c r="H759" s="123">
        <v>1</v>
      </c>
      <c r="I759" s="123">
        <v>4.5</v>
      </c>
      <c r="J759" s="123">
        <v>6</v>
      </c>
      <c r="K759" s="123">
        <v>7.5</v>
      </c>
      <c r="L759" s="123">
        <v>1</v>
      </c>
      <c r="M759" s="119">
        <v>3000</v>
      </c>
      <c r="N759" s="122">
        <f>IF('NORMAL OPTION CALLS'!E759="BUY",('NORMAL OPTION CALLS'!L759-'NORMAL OPTION CALLS'!G759)*('NORMAL OPTION CALLS'!M759),('NORMAL OPTION CALLS'!G759-'NORMAL OPTION CALLS'!L759)*('NORMAL OPTION CALLS'!M759))</f>
        <v>-6000</v>
      </c>
      <c r="O759" s="8">
        <f>'NORMAL OPTION CALLS'!N759/('NORMAL OPTION CALLS'!M759)/'NORMAL OPTION CALLS'!G759%</f>
        <v>-66.666666666666671</v>
      </c>
    </row>
    <row r="760" spans="1:15">
      <c r="A760" s="119">
        <v>19</v>
      </c>
      <c r="B760" s="78">
        <v>43151</v>
      </c>
      <c r="C760" s="119">
        <v>140</v>
      </c>
      <c r="D760" s="119" t="s">
        <v>21</v>
      </c>
      <c r="E760" s="119" t="s">
        <v>22</v>
      </c>
      <c r="F760" s="119" t="s">
        <v>74</v>
      </c>
      <c r="G760" s="123">
        <v>3.2</v>
      </c>
      <c r="H760" s="123">
        <v>1.2</v>
      </c>
      <c r="I760" s="123">
        <v>4.2</v>
      </c>
      <c r="J760" s="123">
        <v>5.2</v>
      </c>
      <c r="K760" s="123">
        <v>6.2</v>
      </c>
      <c r="L760" s="123">
        <v>5.2</v>
      </c>
      <c r="M760" s="119">
        <v>1750</v>
      </c>
      <c r="N760" s="122">
        <f>IF('NORMAL OPTION CALLS'!E760="BUY",('NORMAL OPTION CALLS'!L760-'NORMAL OPTION CALLS'!G760)*('NORMAL OPTION CALLS'!M760),('NORMAL OPTION CALLS'!G760-'NORMAL OPTION CALLS'!L760)*('NORMAL OPTION CALLS'!M760))</f>
        <v>3500</v>
      </c>
      <c r="O760" s="8">
        <f>'NORMAL OPTION CALLS'!N760/('NORMAL OPTION CALLS'!M760)/'NORMAL OPTION CALLS'!G760%</f>
        <v>62.5</v>
      </c>
    </row>
    <row r="761" spans="1:15">
      <c r="A761" s="119">
        <v>20</v>
      </c>
      <c r="B761" s="78">
        <v>43151</v>
      </c>
      <c r="C761" s="119">
        <v>830</v>
      </c>
      <c r="D761" s="119" t="s">
        <v>21</v>
      </c>
      <c r="E761" s="119" t="s">
        <v>22</v>
      </c>
      <c r="F761" s="119" t="s">
        <v>169</v>
      </c>
      <c r="G761" s="123">
        <v>12</v>
      </c>
      <c r="H761" s="123">
        <v>7</v>
      </c>
      <c r="I761" s="123">
        <v>15</v>
      </c>
      <c r="J761" s="123">
        <v>18</v>
      </c>
      <c r="K761" s="123">
        <v>21</v>
      </c>
      <c r="L761" s="123">
        <v>14.5</v>
      </c>
      <c r="M761" s="119">
        <v>1500</v>
      </c>
      <c r="N761" s="122">
        <f>IF('NORMAL OPTION CALLS'!E761="BUY",('NORMAL OPTION CALLS'!L761-'NORMAL OPTION CALLS'!G761)*('NORMAL OPTION CALLS'!M761),('NORMAL OPTION CALLS'!G761-'NORMAL OPTION CALLS'!L761)*('NORMAL OPTION CALLS'!M761))</f>
        <v>3750</v>
      </c>
      <c r="O761" s="8">
        <f>'NORMAL OPTION CALLS'!N761/('NORMAL OPTION CALLS'!M761)/'NORMAL OPTION CALLS'!G761%</f>
        <v>20.833333333333336</v>
      </c>
    </row>
    <row r="762" spans="1:15">
      <c r="A762" s="119">
        <v>21</v>
      </c>
      <c r="B762" s="78">
        <v>43151</v>
      </c>
      <c r="C762" s="119">
        <v>140</v>
      </c>
      <c r="D762" s="119" t="s">
        <v>47</v>
      </c>
      <c r="E762" s="119" t="s">
        <v>22</v>
      </c>
      <c r="F762" s="119" t="s">
        <v>64</v>
      </c>
      <c r="G762" s="123">
        <v>3</v>
      </c>
      <c r="H762" s="123">
        <v>2</v>
      </c>
      <c r="I762" s="123">
        <v>3.5</v>
      </c>
      <c r="J762" s="123">
        <v>4</v>
      </c>
      <c r="K762" s="123">
        <v>4.5</v>
      </c>
      <c r="L762" s="123">
        <v>3.5</v>
      </c>
      <c r="M762" s="119">
        <v>6000</v>
      </c>
      <c r="N762" s="122">
        <f>IF('NORMAL OPTION CALLS'!E762="BUY",('NORMAL OPTION CALLS'!L762-'NORMAL OPTION CALLS'!G762)*('NORMAL OPTION CALLS'!M762),('NORMAL OPTION CALLS'!G762-'NORMAL OPTION CALLS'!L762)*('NORMAL OPTION CALLS'!M762))</f>
        <v>3000</v>
      </c>
      <c r="O762" s="8">
        <f>'NORMAL OPTION CALLS'!N762/('NORMAL OPTION CALLS'!M762)/'NORMAL OPTION CALLS'!G762%</f>
        <v>16.666666666666668</v>
      </c>
    </row>
    <row r="763" spans="1:15">
      <c r="A763" s="119">
        <v>22</v>
      </c>
      <c r="B763" s="78">
        <v>43150</v>
      </c>
      <c r="C763" s="119">
        <v>140</v>
      </c>
      <c r="D763" s="119" t="s">
        <v>47</v>
      </c>
      <c r="E763" s="119" t="s">
        <v>22</v>
      </c>
      <c r="F763" s="119" t="s">
        <v>64</v>
      </c>
      <c r="G763" s="123">
        <v>2.2999999999999998</v>
      </c>
      <c r="H763" s="123">
        <v>1.3</v>
      </c>
      <c r="I763" s="123">
        <v>2.8</v>
      </c>
      <c r="J763" s="123">
        <v>2.8</v>
      </c>
      <c r="K763" s="123">
        <v>3.8</v>
      </c>
      <c r="L763" s="123">
        <v>4</v>
      </c>
      <c r="M763" s="119">
        <v>6000</v>
      </c>
      <c r="N763" s="122">
        <f>IF('NORMAL OPTION CALLS'!E763="BUY",('NORMAL OPTION CALLS'!L763-'NORMAL OPTION CALLS'!G763)*('NORMAL OPTION CALLS'!M763),('NORMAL OPTION CALLS'!G763-'NORMAL OPTION CALLS'!L763)*('NORMAL OPTION CALLS'!M763))</f>
        <v>10200.000000000002</v>
      </c>
      <c r="O763" s="8">
        <f>'NORMAL OPTION CALLS'!N763/('NORMAL OPTION CALLS'!M763)/'NORMAL OPTION CALLS'!G763%</f>
        <v>73.913043478260889</v>
      </c>
    </row>
    <row r="764" spans="1:15">
      <c r="A764" s="119">
        <v>23</v>
      </c>
      <c r="B764" s="78">
        <v>43150</v>
      </c>
      <c r="C764" s="119">
        <v>290</v>
      </c>
      <c r="D764" s="119" t="s">
        <v>47</v>
      </c>
      <c r="E764" s="119" t="s">
        <v>22</v>
      </c>
      <c r="F764" s="119" t="s">
        <v>82</v>
      </c>
      <c r="G764" s="123">
        <v>6</v>
      </c>
      <c r="H764" s="123">
        <v>2</v>
      </c>
      <c r="I764" s="123">
        <v>8.5</v>
      </c>
      <c r="J764" s="123">
        <v>11</v>
      </c>
      <c r="K764" s="123">
        <v>13.5</v>
      </c>
      <c r="L764" s="123">
        <v>13.5</v>
      </c>
      <c r="M764" s="119">
        <v>1600</v>
      </c>
      <c r="N764" s="122">
        <f>IF('NORMAL OPTION CALLS'!E764="BUY",('NORMAL OPTION CALLS'!L764-'NORMAL OPTION CALLS'!G764)*('NORMAL OPTION CALLS'!M764),('NORMAL OPTION CALLS'!G764-'NORMAL OPTION CALLS'!L764)*('NORMAL OPTION CALLS'!M764))</f>
        <v>12000</v>
      </c>
      <c r="O764" s="8">
        <f>'NORMAL OPTION CALLS'!N764/('NORMAL OPTION CALLS'!M764)/'NORMAL OPTION CALLS'!G764%</f>
        <v>125</v>
      </c>
    </row>
    <row r="765" spans="1:15">
      <c r="A765" s="119">
        <v>24</v>
      </c>
      <c r="B765" s="78">
        <v>43150</v>
      </c>
      <c r="C765" s="119">
        <v>50</v>
      </c>
      <c r="D765" s="119" t="s">
        <v>47</v>
      </c>
      <c r="E765" s="119" t="s">
        <v>22</v>
      </c>
      <c r="F765" s="119" t="s">
        <v>279</v>
      </c>
      <c r="G765" s="123">
        <v>1.65</v>
      </c>
      <c r="H765" s="123">
        <v>0.9</v>
      </c>
      <c r="I765" s="123">
        <v>2.1</v>
      </c>
      <c r="J765" s="123">
        <v>2.5</v>
      </c>
      <c r="K765" s="123">
        <v>2.9</v>
      </c>
      <c r="L765" s="123">
        <v>2.75</v>
      </c>
      <c r="M765" s="119">
        <v>10000</v>
      </c>
      <c r="N765" s="122">
        <f>IF('NORMAL OPTION CALLS'!E765="BUY",('NORMAL OPTION CALLS'!L765-'NORMAL OPTION CALLS'!G765)*('NORMAL OPTION CALLS'!M765),('NORMAL OPTION CALLS'!G765-'NORMAL OPTION CALLS'!L765)*('NORMAL OPTION CALLS'!M765))</f>
        <v>11000</v>
      </c>
      <c r="O765" s="8">
        <f>'NORMAL OPTION CALLS'!N765/('NORMAL OPTION CALLS'!M765)/'NORMAL OPTION CALLS'!G765%</f>
        <v>66.666666666666671</v>
      </c>
    </row>
    <row r="766" spans="1:15">
      <c r="A766" s="119">
        <v>25</v>
      </c>
      <c r="B766" s="78">
        <v>43150</v>
      </c>
      <c r="C766" s="119">
        <v>270</v>
      </c>
      <c r="D766" s="119" t="s">
        <v>47</v>
      </c>
      <c r="E766" s="119" t="s">
        <v>22</v>
      </c>
      <c r="F766" s="119" t="s">
        <v>49</v>
      </c>
      <c r="G766" s="123">
        <v>6</v>
      </c>
      <c r="H766" s="123">
        <v>3</v>
      </c>
      <c r="I766" s="123">
        <v>7.5</v>
      </c>
      <c r="J766" s="123">
        <v>9</v>
      </c>
      <c r="K766" s="123">
        <v>10.5</v>
      </c>
      <c r="L766" s="123">
        <v>10.5</v>
      </c>
      <c r="M766" s="119">
        <v>3000</v>
      </c>
      <c r="N766" s="122">
        <f>IF('NORMAL OPTION CALLS'!E766="BUY",('NORMAL OPTION CALLS'!L766-'NORMAL OPTION CALLS'!G766)*('NORMAL OPTION CALLS'!M766),('NORMAL OPTION CALLS'!G766-'NORMAL OPTION CALLS'!L766)*('NORMAL OPTION CALLS'!M766))</f>
        <v>13500</v>
      </c>
      <c r="O766" s="8">
        <f>'NORMAL OPTION CALLS'!N766/('NORMAL OPTION CALLS'!M766)/'NORMAL OPTION CALLS'!G766%</f>
        <v>75</v>
      </c>
    </row>
    <row r="767" spans="1:15">
      <c r="A767" s="119">
        <v>26</v>
      </c>
      <c r="B767" s="78">
        <v>43147</v>
      </c>
      <c r="C767" s="119">
        <v>120</v>
      </c>
      <c r="D767" s="119" t="s">
        <v>47</v>
      </c>
      <c r="E767" s="119" t="s">
        <v>22</v>
      </c>
      <c r="F767" s="119" t="s">
        <v>116</v>
      </c>
      <c r="G767" s="123">
        <v>6</v>
      </c>
      <c r="H767" s="123">
        <v>4</v>
      </c>
      <c r="I767" s="123">
        <v>7</v>
      </c>
      <c r="J767" s="123">
        <v>8</v>
      </c>
      <c r="K767" s="123">
        <v>9</v>
      </c>
      <c r="L767" s="123">
        <v>4</v>
      </c>
      <c r="M767" s="119">
        <v>3500</v>
      </c>
      <c r="N767" s="122">
        <f>IF('NORMAL OPTION CALLS'!E767="BUY",('NORMAL OPTION CALLS'!L767-'NORMAL OPTION CALLS'!G767)*('NORMAL OPTION CALLS'!M767),('NORMAL OPTION CALLS'!G767-'NORMAL OPTION CALLS'!L767)*('NORMAL OPTION CALLS'!M767))</f>
        <v>-7000</v>
      </c>
      <c r="O767" s="8">
        <f>'NORMAL OPTION CALLS'!N767/('NORMAL OPTION CALLS'!M767)/'NORMAL OPTION CALLS'!G767%</f>
        <v>-33.333333333333336</v>
      </c>
    </row>
    <row r="768" spans="1:15">
      <c r="A768" s="119">
        <v>27</v>
      </c>
      <c r="B768" s="78">
        <v>43147</v>
      </c>
      <c r="C768" s="119">
        <v>760</v>
      </c>
      <c r="D768" s="119" t="s">
        <v>47</v>
      </c>
      <c r="E768" s="119" t="s">
        <v>22</v>
      </c>
      <c r="F768" s="119" t="s">
        <v>213</v>
      </c>
      <c r="G768" s="123">
        <v>25</v>
      </c>
      <c r="H768" s="123">
        <v>19.5</v>
      </c>
      <c r="I768" s="123">
        <v>28</v>
      </c>
      <c r="J768" s="123">
        <v>31</v>
      </c>
      <c r="K768" s="123">
        <v>34</v>
      </c>
      <c r="L768" s="123">
        <v>31</v>
      </c>
      <c r="M768" s="119">
        <v>1200</v>
      </c>
      <c r="N768" s="122">
        <f>IF('NORMAL OPTION CALLS'!E768="BUY",('NORMAL OPTION CALLS'!L768-'NORMAL OPTION CALLS'!G768)*('NORMAL OPTION CALLS'!M768),('NORMAL OPTION CALLS'!G768-'NORMAL OPTION CALLS'!L768)*('NORMAL OPTION CALLS'!M768))</f>
        <v>7200</v>
      </c>
      <c r="O768" s="8">
        <f>'NORMAL OPTION CALLS'!N768/('NORMAL OPTION CALLS'!M768)/'NORMAL OPTION CALLS'!G768%</f>
        <v>24</v>
      </c>
    </row>
    <row r="769" spans="1:15">
      <c r="A769" s="119">
        <v>28</v>
      </c>
      <c r="B769" s="78">
        <v>43147</v>
      </c>
      <c r="C769" s="119">
        <v>135</v>
      </c>
      <c r="D769" s="119" t="s">
        <v>47</v>
      </c>
      <c r="E769" s="119" t="s">
        <v>22</v>
      </c>
      <c r="F769" s="119" t="s">
        <v>25</v>
      </c>
      <c r="G769" s="123">
        <v>2.5</v>
      </c>
      <c r="H769" s="123">
        <v>1.5</v>
      </c>
      <c r="I769" s="123">
        <v>3.2</v>
      </c>
      <c r="J769" s="123">
        <v>3.7</v>
      </c>
      <c r="K769" s="123">
        <v>4.2</v>
      </c>
      <c r="L769" s="123">
        <v>3.2</v>
      </c>
      <c r="M769" s="119">
        <v>7000</v>
      </c>
      <c r="N769" s="122">
        <f>IF('NORMAL OPTION CALLS'!E769="BUY",('NORMAL OPTION CALLS'!L769-'NORMAL OPTION CALLS'!G769)*('NORMAL OPTION CALLS'!M769),('NORMAL OPTION CALLS'!G769-'NORMAL OPTION CALLS'!L769)*('NORMAL OPTION CALLS'!M769))</f>
        <v>4900.0000000000009</v>
      </c>
      <c r="O769" s="8">
        <f>'NORMAL OPTION CALLS'!N769/('NORMAL OPTION CALLS'!M769)/'NORMAL OPTION CALLS'!G769%</f>
        <v>28.000000000000007</v>
      </c>
    </row>
    <row r="770" spans="1:15">
      <c r="A770" s="119">
        <v>29</v>
      </c>
      <c r="B770" s="78">
        <v>43146</v>
      </c>
      <c r="C770" s="119">
        <v>145</v>
      </c>
      <c r="D770" s="119" t="s">
        <v>47</v>
      </c>
      <c r="E770" s="119" t="s">
        <v>22</v>
      </c>
      <c r="F770" s="119" t="s">
        <v>64</v>
      </c>
      <c r="G770" s="123">
        <v>2.5</v>
      </c>
      <c r="H770" s="123">
        <v>1.5</v>
      </c>
      <c r="I770" s="123">
        <v>3</v>
      </c>
      <c r="J770" s="123">
        <v>3.5</v>
      </c>
      <c r="K770" s="123">
        <v>4</v>
      </c>
      <c r="L770" s="123">
        <v>4</v>
      </c>
      <c r="M770" s="119">
        <v>6000</v>
      </c>
      <c r="N770" s="122">
        <f>IF('NORMAL OPTION CALLS'!E770="BUY",('NORMAL OPTION CALLS'!L770-'NORMAL OPTION CALLS'!G770)*('NORMAL OPTION CALLS'!M770),('NORMAL OPTION CALLS'!G770-'NORMAL OPTION CALLS'!L770)*('NORMAL OPTION CALLS'!M770))</f>
        <v>9000</v>
      </c>
      <c r="O770" s="8">
        <f>'NORMAL OPTION CALLS'!N770/('NORMAL OPTION CALLS'!M770)/'NORMAL OPTION CALLS'!G770%</f>
        <v>60</v>
      </c>
    </row>
    <row r="771" spans="1:15">
      <c r="A771" s="119">
        <v>30</v>
      </c>
      <c r="B771" s="78">
        <v>43146</v>
      </c>
      <c r="C771" s="119">
        <v>760</v>
      </c>
      <c r="D771" s="119" t="s">
        <v>47</v>
      </c>
      <c r="E771" s="119" t="s">
        <v>22</v>
      </c>
      <c r="F771" s="119" t="s">
        <v>213</v>
      </c>
      <c r="G771" s="123">
        <v>19</v>
      </c>
      <c r="H771" s="123">
        <v>14</v>
      </c>
      <c r="I771" s="123">
        <v>23</v>
      </c>
      <c r="J771" s="123">
        <v>26</v>
      </c>
      <c r="K771" s="123">
        <v>29</v>
      </c>
      <c r="L771" s="123">
        <v>26</v>
      </c>
      <c r="M771" s="119">
        <v>1200</v>
      </c>
      <c r="N771" s="122">
        <f>IF('NORMAL OPTION CALLS'!E771="BUY",('NORMAL OPTION CALLS'!L771-'NORMAL OPTION CALLS'!G771)*('NORMAL OPTION CALLS'!M771),('NORMAL OPTION CALLS'!G771-'NORMAL OPTION CALLS'!L771)*('NORMAL OPTION CALLS'!M771))</f>
        <v>8400</v>
      </c>
      <c r="O771" s="8">
        <f>'NORMAL OPTION CALLS'!N771/('NORMAL OPTION CALLS'!M771)/'NORMAL OPTION CALLS'!G771%</f>
        <v>36.842105263157897</v>
      </c>
    </row>
    <row r="772" spans="1:15">
      <c r="A772" s="119">
        <v>31</v>
      </c>
      <c r="B772" s="78">
        <v>43143</v>
      </c>
      <c r="C772" s="119">
        <v>810</v>
      </c>
      <c r="D772" s="119" t="s">
        <v>21</v>
      </c>
      <c r="E772" s="119" t="s">
        <v>22</v>
      </c>
      <c r="F772" s="119" t="s">
        <v>169</v>
      </c>
      <c r="G772" s="123">
        <v>21</v>
      </c>
      <c r="H772" s="123">
        <v>16</v>
      </c>
      <c r="I772" s="123">
        <v>24</v>
      </c>
      <c r="J772" s="123">
        <v>27</v>
      </c>
      <c r="K772" s="123">
        <v>30</v>
      </c>
      <c r="L772" s="123">
        <v>16</v>
      </c>
      <c r="M772" s="119">
        <v>1500</v>
      </c>
      <c r="N772" s="122">
        <f>IF('NORMAL OPTION CALLS'!E772="BUY",('NORMAL OPTION CALLS'!L772-'NORMAL OPTION CALLS'!G772)*('NORMAL OPTION CALLS'!M772),('NORMAL OPTION CALLS'!G772-'NORMAL OPTION CALLS'!L772)*('NORMAL OPTION CALLS'!M772))</f>
        <v>-7500</v>
      </c>
      <c r="O772" s="8">
        <f>'NORMAL OPTION CALLS'!N772/('NORMAL OPTION CALLS'!M772)/'NORMAL OPTION CALLS'!G772%</f>
        <v>-23.80952380952381</v>
      </c>
    </row>
    <row r="773" spans="1:15">
      <c r="A773" s="119">
        <v>32</v>
      </c>
      <c r="B773" s="78">
        <v>43143</v>
      </c>
      <c r="C773" s="119">
        <v>920</v>
      </c>
      <c r="D773" s="119" t="s">
        <v>21</v>
      </c>
      <c r="E773" s="119" t="s">
        <v>22</v>
      </c>
      <c r="F773" s="119" t="s">
        <v>81</v>
      </c>
      <c r="G773" s="123">
        <v>20</v>
      </c>
      <c r="H773" s="123">
        <v>15</v>
      </c>
      <c r="I773" s="123">
        <v>23</v>
      </c>
      <c r="J773" s="123">
        <v>26</v>
      </c>
      <c r="K773" s="123">
        <v>29</v>
      </c>
      <c r="L773" s="123">
        <v>23</v>
      </c>
      <c r="M773" s="119">
        <v>1200</v>
      </c>
      <c r="N773" s="122">
        <f>IF('NORMAL OPTION CALLS'!E773="BUY",('NORMAL OPTION CALLS'!L773-'NORMAL OPTION CALLS'!G773)*('NORMAL OPTION CALLS'!M773),('NORMAL OPTION CALLS'!G773-'NORMAL OPTION CALLS'!L773)*('NORMAL OPTION CALLS'!M773))</f>
        <v>3600</v>
      </c>
      <c r="O773" s="8">
        <f>'NORMAL OPTION CALLS'!N773/('NORMAL OPTION CALLS'!M773)/'NORMAL OPTION CALLS'!G773%</f>
        <v>15</v>
      </c>
    </row>
    <row r="774" spans="1:15">
      <c r="A774" s="119">
        <v>33</v>
      </c>
      <c r="B774" s="78">
        <v>43140</v>
      </c>
      <c r="C774" s="119">
        <v>460</v>
      </c>
      <c r="D774" s="119" t="s">
        <v>21</v>
      </c>
      <c r="E774" s="119" t="s">
        <v>22</v>
      </c>
      <c r="F774" s="119" t="s">
        <v>141</v>
      </c>
      <c r="G774" s="123">
        <v>24.5</v>
      </c>
      <c r="H774" s="123">
        <v>15</v>
      </c>
      <c r="I774" s="123">
        <v>30</v>
      </c>
      <c r="J774" s="123">
        <v>35</v>
      </c>
      <c r="K774" s="123">
        <v>40</v>
      </c>
      <c r="L774" s="123">
        <v>40</v>
      </c>
      <c r="M774" s="119">
        <v>750</v>
      </c>
      <c r="N774" s="122">
        <f>IF('NORMAL OPTION CALLS'!E774="BUY",('NORMAL OPTION CALLS'!L774-'NORMAL OPTION CALLS'!G774)*('NORMAL OPTION CALLS'!M774),('NORMAL OPTION CALLS'!G774-'NORMAL OPTION CALLS'!L774)*('NORMAL OPTION CALLS'!M774))</f>
        <v>11625</v>
      </c>
      <c r="O774" s="8">
        <f>'NORMAL OPTION CALLS'!N774/('NORMAL OPTION CALLS'!M774)/'NORMAL OPTION CALLS'!G774%</f>
        <v>63.265306122448983</v>
      </c>
    </row>
    <row r="775" spans="1:15">
      <c r="A775" s="119">
        <v>34</v>
      </c>
      <c r="B775" s="78">
        <v>43140</v>
      </c>
      <c r="C775" s="119">
        <v>520</v>
      </c>
      <c r="D775" s="119" t="s">
        <v>21</v>
      </c>
      <c r="E775" s="119" t="s">
        <v>22</v>
      </c>
      <c r="F775" s="119" t="s">
        <v>78</v>
      </c>
      <c r="G775" s="123">
        <v>17</v>
      </c>
      <c r="H775" s="123">
        <v>13</v>
      </c>
      <c r="I775" s="123">
        <v>19.5</v>
      </c>
      <c r="J775" s="123">
        <v>21</v>
      </c>
      <c r="K775" s="123">
        <v>22.5</v>
      </c>
      <c r="L775" s="123">
        <v>21</v>
      </c>
      <c r="M775" s="119">
        <v>1500</v>
      </c>
      <c r="N775" s="122">
        <f>IF('NORMAL OPTION CALLS'!E775="BUY",('NORMAL OPTION CALLS'!L775-'NORMAL OPTION CALLS'!G775)*('NORMAL OPTION CALLS'!M775),('NORMAL OPTION CALLS'!G775-'NORMAL OPTION CALLS'!L775)*('NORMAL OPTION CALLS'!M775))</f>
        <v>6000</v>
      </c>
      <c r="O775" s="8">
        <f>'NORMAL OPTION CALLS'!N775/('NORMAL OPTION CALLS'!M775)/'NORMAL OPTION CALLS'!G775%</f>
        <v>23.52941176470588</v>
      </c>
    </row>
    <row r="776" spans="1:15">
      <c r="A776" s="119">
        <v>35</v>
      </c>
      <c r="B776" s="78">
        <v>43139</v>
      </c>
      <c r="C776" s="119">
        <v>110</v>
      </c>
      <c r="D776" s="119" t="s">
        <v>21</v>
      </c>
      <c r="E776" s="119" t="s">
        <v>22</v>
      </c>
      <c r="F776" s="119" t="s">
        <v>59</v>
      </c>
      <c r="G776" s="123">
        <v>4</v>
      </c>
      <c r="H776" s="123">
        <v>3</v>
      </c>
      <c r="I776" s="123">
        <v>4.5</v>
      </c>
      <c r="J776" s="123">
        <v>5</v>
      </c>
      <c r="K776" s="123">
        <v>5.5</v>
      </c>
      <c r="L776" s="123">
        <v>3</v>
      </c>
      <c r="M776" s="119">
        <v>6000</v>
      </c>
      <c r="N776" s="122">
        <f>IF('NORMAL OPTION CALLS'!E776="BUY",('NORMAL OPTION CALLS'!L776-'NORMAL OPTION CALLS'!G776)*('NORMAL OPTION CALLS'!M776),('NORMAL OPTION CALLS'!G776-'NORMAL OPTION CALLS'!L776)*('NORMAL OPTION CALLS'!M776))</f>
        <v>-6000</v>
      </c>
      <c r="O776" s="8">
        <f>'NORMAL OPTION CALLS'!N776/('NORMAL OPTION CALLS'!M776)/'NORMAL OPTION CALLS'!G776%</f>
        <v>-25</v>
      </c>
    </row>
    <row r="777" spans="1:15">
      <c r="A777" s="119">
        <v>36</v>
      </c>
      <c r="B777" s="78">
        <v>43139</v>
      </c>
      <c r="C777" s="119">
        <v>160</v>
      </c>
      <c r="D777" s="119" t="s">
        <v>21</v>
      </c>
      <c r="E777" s="119" t="s">
        <v>22</v>
      </c>
      <c r="F777" s="119" t="s">
        <v>83</v>
      </c>
      <c r="G777" s="123">
        <v>7</v>
      </c>
      <c r="H777" s="123">
        <v>5</v>
      </c>
      <c r="I777" s="123">
        <v>8</v>
      </c>
      <c r="J777" s="123">
        <v>9</v>
      </c>
      <c r="K777" s="123">
        <v>10</v>
      </c>
      <c r="L777" s="123">
        <v>8</v>
      </c>
      <c r="M777" s="119">
        <v>3500</v>
      </c>
      <c r="N777" s="122">
        <f>IF('NORMAL OPTION CALLS'!E777="BUY",('NORMAL OPTION CALLS'!L777-'NORMAL OPTION CALLS'!G777)*('NORMAL OPTION CALLS'!M777),('NORMAL OPTION CALLS'!G777-'NORMAL OPTION CALLS'!L777)*('NORMAL OPTION CALLS'!M777))</f>
        <v>3500</v>
      </c>
      <c r="O777" s="8">
        <f>'NORMAL OPTION CALLS'!N777/('NORMAL OPTION CALLS'!M777)/'NORMAL OPTION CALLS'!G777%</f>
        <v>14.285714285714285</v>
      </c>
    </row>
    <row r="778" spans="1:15">
      <c r="A778" s="119">
        <v>37</v>
      </c>
      <c r="B778" s="78">
        <v>43139</v>
      </c>
      <c r="C778" s="119">
        <v>225</v>
      </c>
      <c r="D778" s="119" t="s">
        <v>21</v>
      </c>
      <c r="E778" s="119" t="s">
        <v>22</v>
      </c>
      <c r="F778" s="119" t="s">
        <v>247</v>
      </c>
      <c r="G778" s="123">
        <v>8.5</v>
      </c>
      <c r="H778" s="123">
        <v>7</v>
      </c>
      <c r="I778" s="123">
        <v>9.3000000000000007</v>
      </c>
      <c r="J778" s="123">
        <v>10</v>
      </c>
      <c r="K778" s="123">
        <v>11.8</v>
      </c>
      <c r="L778" s="123">
        <v>10</v>
      </c>
      <c r="M778" s="119">
        <v>4500</v>
      </c>
      <c r="N778" s="122">
        <f>IF('NORMAL OPTION CALLS'!E778="BUY",('NORMAL OPTION CALLS'!L778-'NORMAL OPTION CALLS'!G778)*('NORMAL OPTION CALLS'!M778),('NORMAL OPTION CALLS'!G778-'NORMAL OPTION CALLS'!L778)*('NORMAL OPTION CALLS'!M778))</f>
        <v>6750</v>
      </c>
      <c r="O778" s="8">
        <f>'NORMAL OPTION CALLS'!N778/('NORMAL OPTION CALLS'!M778)/'NORMAL OPTION CALLS'!G778%</f>
        <v>17.647058823529409</v>
      </c>
    </row>
    <row r="779" spans="1:15">
      <c r="A779" s="119">
        <v>38</v>
      </c>
      <c r="B779" s="78">
        <v>43139</v>
      </c>
      <c r="C779" s="119">
        <v>270</v>
      </c>
      <c r="D779" s="119" t="s">
        <v>21</v>
      </c>
      <c r="E779" s="119" t="s">
        <v>22</v>
      </c>
      <c r="F779" s="119" t="s">
        <v>87</v>
      </c>
      <c r="G779" s="123">
        <v>7.5</v>
      </c>
      <c r="H779" s="123">
        <v>4.5</v>
      </c>
      <c r="I779" s="123">
        <v>9</v>
      </c>
      <c r="J779" s="123">
        <v>10.5</v>
      </c>
      <c r="K779" s="123">
        <v>12</v>
      </c>
      <c r="L779" s="123">
        <v>9</v>
      </c>
      <c r="M779" s="119">
        <v>3000</v>
      </c>
      <c r="N779" s="122">
        <f>IF('NORMAL OPTION CALLS'!E779="BUY",('NORMAL OPTION CALLS'!L779-'NORMAL OPTION CALLS'!G779)*('NORMAL OPTION CALLS'!M779),('NORMAL OPTION CALLS'!G779-'NORMAL OPTION CALLS'!L779)*('NORMAL OPTION CALLS'!M779))</f>
        <v>4500</v>
      </c>
      <c r="O779" s="8">
        <f>'NORMAL OPTION CALLS'!N779/('NORMAL OPTION CALLS'!M779)/'NORMAL OPTION CALLS'!G779%</f>
        <v>20</v>
      </c>
    </row>
    <row r="780" spans="1:15">
      <c r="A780" s="119">
        <v>39</v>
      </c>
      <c r="B780" s="78">
        <v>43139</v>
      </c>
      <c r="C780" s="119">
        <v>290</v>
      </c>
      <c r="D780" s="119" t="s">
        <v>21</v>
      </c>
      <c r="E780" s="119" t="s">
        <v>22</v>
      </c>
      <c r="F780" s="119" t="s">
        <v>195</v>
      </c>
      <c r="G780" s="123">
        <v>7.5</v>
      </c>
      <c r="H780" s="123">
        <v>5.5</v>
      </c>
      <c r="I780" s="123">
        <v>8.5</v>
      </c>
      <c r="J780" s="123">
        <v>9.5</v>
      </c>
      <c r="K780" s="123">
        <v>10.5</v>
      </c>
      <c r="L780" s="123">
        <v>5.5</v>
      </c>
      <c r="M780" s="119">
        <v>4500</v>
      </c>
      <c r="N780" s="122">
        <f>IF('NORMAL OPTION CALLS'!E780="BUY",('NORMAL OPTION CALLS'!L780-'NORMAL OPTION CALLS'!G780)*('NORMAL OPTION CALLS'!M780),('NORMAL OPTION CALLS'!G780-'NORMAL OPTION CALLS'!L780)*('NORMAL OPTION CALLS'!M780))</f>
        <v>-9000</v>
      </c>
      <c r="O780" s="8">
        <f>'NORMAL OPTION CALLS'!N780/('NORMAL OPTION CALLS'!M780)/'NORMAL OPTION CALLS'!G780%</f>
        <v>-26.666666666666668</v>
      </c>
    </row>
    <row r="781" spans="1:15">
      <c r="A781" s="119">
        <v>40</v>
      </c>
      <c r="B781" s="78">
        <v>43138</v>
      </c>
      <c r="C781" s="119">
        <v>135</v>
      </c>
      <c r="D781" s="119" t="s">
        <v>21</v>
      </c>
      <c r="E781" s="119" t="s">
        <v>22</v>
      </c>
      <c r="F781" s="119" t="s">
        <v>25</v>
      </c>
      <c r="G781" s="123">
        <v>4</v>
      </c>
      <c r="H781" s="123">
        <v>2.5</v>
      </c>
      <c r="I781" s="123">
        <v>4.7</v>
      </c>
      <c r="J781" s="123">
        <v>5.4</v>
      </c>
      <c r="K781" s="123">
        <v>6.1</v>
      </c>
      <c r="L781" s="123">
        <v>4.7</v>
      </c>
      <c r="M781" s="119">
        <v>7000</v>
      </c>
      <c r="N781" s="122">
        <f>IF('NORMAL OPTION CALLS'!E781="BUY",('NORMAL OPTION CALLS'!L781-'NORMAL OPTION CALLS'!G781)*('NORMAL OPTION CALLS'!M781),('NORMAL OPTION CALLS'!G781-'NORMAL OPTION CALLS'!L781)*('NORMAL OPTION CALLS'!M781))</f>
        <v>4900.0000000000009</v>
      </c>
      <c r="O781" s="8">
        <f>'NORMAL OPTION CALLS'!N781/('NORMAL OPTION CALLS'!M781)/'NORMAL OPTION CALLS'!G781%</f>
        <v>17.500000000000004</v>
      </c>
    </row>
    <row r="782" spans="1:15">
      <c r="A782" s="119">
        <v>41</v>
      </c>
      <c r="B782" s="78">
        <v>43138</v>
      </c>
      <c r="C782" s="119">
        <v>760</v>
      </c>
      <c r="D782" s="119" t="s">
        <v>21</v>
      </c>
      <c r="E782" s="119" t="s">
        <v>22</v>
      </c>
      <c r="F782" s="119" t="s">
        <v>213</v>
      </c>
      <c r="G782" s="123">
        <v>30</v>
      </c>
      <c r="H782" s="123">
        <v>22</v>
      </c>
      <c r="I782" s="123">
        <v>34</v>
      </c>
      <c r="J782" s="123">
        <v>38</v>
      </c>
      <c r="K782" s="123">
        <v>44</v>
      </c>
      <c r="L782" s="123">
        <v>38</v>
      </c>
      <c r="M782" s="119">
        <v>1200</v>
      </c>
      <c r="N782" s="122">
        <f>IF('NORMAL OPTION CALLS'!E782="BUY",('NORMAL OPTION CALLS'!L782-'NORMAL OPTION CALLS'!G782)*('NORMAL OPTION CALLS'!M782),('NORMAL OPTION CALLS'!G782-'NORMAL OPTION CALLS'!L782)*('NORMAL OPTION CALLS'!M782))</f>
        <v>9600</v>
      </c>
      <c r="O782" s="8">
        <f>'NORMAL OPTION CALLS'!N782/('NORMAL OPTION CALLS'!M782)/'NORMAL OPTION CALLS'!G782%</f>
        <v>26.666666666666668</v>
      </c>
    </row>
    <row r="783" spans="1:15">
      <c r="A783" s="119">
        <v>42</v>
      </c>
      <c r="B783" s="78">
        <v>43138</v>
      </c>
      <c r="C783" s="119">
        <v>280</v>
      </c>
      <c r="D783" s="119" t="s">
        <v>21</v>
      </c>
      <c r="E783" s="119" t="s">
        <v>22</v>
      </c>
      <c r="F783" s="119" t="s">
        <v>195</v>
      </c>
      <c r="G783" s="123">
        <v>9</v>
      </c>
      <c r="H783" s="123">
        <v>7.5</v>
      </c>
      <c r="I783" s="123">
        <v>9.8000000000000007</v>
      </c>
      <c r="J783" s="123">
        <v>10.6</v>
      </c>
      <c r="K783" s="123">
        <v>11.4</v>
      </c>
      <c r="L783" s="123">
        <v>11.4</v>
      </c>
      <c r="M783" s="119">
        <v>4500</v>
      </c>
      <c r="N783" s="122">
        <f>IF('NORMAL OPTION CALLS'!E783="BUY",('NORMAL OPTION CALLS'!L783-'NORMAL OPTION CALLS'!G783)*('NORMAL OPTION CALLS'!M783),('NORMAL OPTION CALLS'!G783-'NORMAL OPTION CALLS'!L783)*('NORMAL OPTION CALLS'!M783))</f>
        <v>10800.000000000002</v>
      </c>
      <c r="O783" s="8">
        <f>'NORMAL OPTION CALLS'!N783/('NORMAL OPTION CALLS'!M783)/'NORMAL OPTION CALLS'!G783%</f>
        <v>26.666666666666671</v>
      </c>
    </row>
    <row r="784" spans="1:15">
      <c r="A784" s="119">
        <v>43</v>
      </c>
      <c r="B784" s="78">
        <v>43137</v>
      </c>
      <c r="C784" s="119">
        <v>330</v>
      </c>
      <c r="D784" s="119" t="s">
        <v>21</v>
      </c>
      <c r="E784" s="119" t="s">
        <v>22</v>
      </c>
      <c r="F784" s="119" t="s">
        <v>82</v>
      </c>
      <c r="G784" s="123">
        <v>10.5</v>
      </c>
      <c r="H784" s="123">
        <v>6</v>
      </c>
      <c r="I784" s="123">
        <v>13</v>
      </c>
      <c r="J784" s="123">
        <v>15.5</v>
      </c>
      <c r="K784" s="123">
        <v>18</v>
      </c>
      <c r="L784" s="123">
        <v>13</v>
      </c>
      <c r="M784" s="119">
        <v>1600</v>
      </c>
      <c r="N784" s="122">
        <f>IF('NORMAL OPTION CALLS'!E784="BUY",('NORMAL OPTION CALLS'!L784-'NORMAL OPTION CALLS'!G784)*('NORMAL OPTION CALLS'!M784),('NORMAL OPTION CALLS'!G784-'NORMAL OPTION CALLS'!L784)*('NORMAL OPTION CALLS'!M784))</f>
        <v>4000</v>
      </c>
      <c r="O784" s="8">
        <f>'NORMAL OPTION CALLS'!N784/('NORMAL OPTION CALLS'!M784)/'NORMAL OPTION CALLS'!G784%</f>
        <v>23.80952380952381</v>
      </c>
    </row>
    <row r="785" spans="1:15">
      <c r="A785" s="119">
        <v>44</v>
      </c>
      <c r="B785" s="78">
        <v>43137</v>
      </c>
      <c r="C785" s="119">
        <v>145</v>
      </c>
      <c r="D785" s="119" t="s">
        <v>21</v>
      </c>
      <c r="E785" s="119" t="s">
        <v>22</v>
      </c>
      <c r="F785" s="119" t="s">
        <v>64</v>
      </c>
      <c r="G785" s="123">
        <v>3</v>
      </c>
      <c r="H785" s="123">
        <v>2</v>
      </c>
      <c r="I785" s="123">
        <v>3.5</v>
      </c>
      <c r="J785" s="123">
        <v>4</v>
      </c>
      <c r="K785" s="123">
        <v>4.5</v>
      </c>
      <c r="L785" s="123">
        <v>3.5</v>
      </c>
      <c r="M785" s="119">
        <v>6000</v>
      </c>
      <c r="N785" s="122">
        <f>IF('NORMAL OPTION CALLS'!E785="BUY",('NORMAL OPTION CALLS'!L785-'NORMAL OPTION CALLS'!G785)*('NORMAL OPTION CALLS'!M785),('NORMAL OPTION CALLS'!G785-'NORMAL OPTION CALLS'!L785)*('NORMAL OPTION CALLS'!M785))</f>
        <v>3000</v>
      </c>
      <c r="O785" s="8">
        <f>'NORMAL OPTION CALLS'!N785/('NORMAL OPTION CALLS'!M785)/'NORMAL OPTION CALLS'!G785%</f>
        <v>16.666666666666668</v>
      </c>
    </row>
    <row r="786" spans="1:15">
      <c r="A786" s="119">
        <v>45</v>
      </c>
      <c r="B786" s="78">
        <v>43136</v>
      </c>
      <c r="C786" s="119">
        <v>130</v>
      </c>
      <c r="D786" s="119" t="s">
        <v>21</v>
      </c>
      <c r="E786" s="119" t="s">
        <v>22</v>
      </c>
      <c r="F786" s="119" t="s">
        <v>25</v>
      </c>
      <c r="G786" s="123">
        <v>4.5</v>
      </c>
      <c r="H786" s="123">
        <v>3.2</v>
      </c>
      <c r="I786" s="123">
        <v>5.2</v>
      </c>
      <c r="J786" s="123">
        <v>5.8</v>
      </c>
      <c r="K786" s="123">
        <v>6.5</v>
      </c>
      <c r="L786" s="123">
        <v>3.2</v>
      </c>
      <c r="M786" s="119">
        <v>7000</v>
      </c>
      <c r="N786" s="122">
        <f>IF('NORMAL OPTION CALLS'!E786="BUY",('NORMAL OPTION CALLS'!L786-'NORMAL OPTION CALLS'!G786)*('NORMAL OPTION CALLS'!M786),('NORMAL OPTION CALLS'!G786-'NORMAL OPTION CALLS'!L786)*('NORMAL OPTION CALLS'!M786))</f>
        <v>-9099.9999999999982</v>
      </c>
      <c r="O786" s="8">
        <f>'NORMAL OPTION CALLS'!N786/('NORMAL OPTION CALLS'!M786)/'NORMAL OPTION CALLS'!G786%</f>
        <v>-28.888888888888886</v>
      </c>
    </row>
    <row r="787" spans="1:15">
      <c r="A787" s="119">
        <v>46</v>
      </c>
      <c r="B787" s="78">
        <v>43136</v>
      </c>
      <c r="C787" s="119">
        <v>250</v>
      </c>
      <c r="D787" s="119" t="s">
        <v>21</v>
      </c>
      <c r="E787" s="119" t="s">
        <v>22</v>
      </c>
      <c r="F787" s="119" t="s">
        <v>87</v>
      </c>
      <c r="G787" s="123">
        <v>12</v>
      </c>
      <c r="H787" s="123">
        <v>9</v>
      </c>
      <c r="I787" s="123">
        <v>13.5</v>
      </c>
      <c r="J787" s="123">
        <v>15</v>
      </c>
      <c r="K787" s="123">
        <v>16.5</v>
      </c>
      <c r="L787" s="123">
        <v>9</v>
      </c>
      <c r="M787" s="119">
        <v>3000</v>
      </c>
      <c r="N787" s="122">
        <f>IF('NORMAL OPTION CALLS'!E787="BUY",('NORMAL OPTION CALLS'!L787-'NORMAL OPTION CALLS'!G787)*('NORMAL OPTION CALLS'!M787),('NORMAL OPTION CALLS'!G787-'NORMAL OPTION CALLS'!L787)*('NORMAL OPTION CALLS'!M787))</f>
        <v>-9000</v>
      </c>
      <c r="O787" s="8">
        <f>'NORMAL OPTION CALLS'!N787/('NORMAL OPTION CALLS'!M787)/'NORMAL OPTION CALLS'!G787%</f>
        <v>-25</v>
      </c>
    </row>
    <row r="788" spans="1:15">
      <c r="A788" s="119">
        <v>47</v>
      </c>
      <c r="B788" s="78">
        <v>43133</v>
      </c>
      <c r="C788" s="119">
        <v>350</v>
      </c>
      <c r="D788" s="119" t="s">
        <v>21</v>
      </c>
      <c r="E788" s="119" t="s">
        <v>22</v>
      </c>
      <c r="F788" s="119" t="s">
        <v>74</v>
      </c>
      <c r="G788" s="123">
        <v>10</v>
      </c>
      <c r="H788" s="123">
        <v>5</v>
      </c>
      <c r="I788" s="123">
        <v>12.5</v>
      </c>
      <c r="J788" s="123">
        <v>15</v>
      </c>
      <c r="K788" s="123">
        <v>17.5</v>
      </c>
      <c r="L788" s="123">
        <v>5</v>
      </c>
      <c r="M788" s="119">
        <v>1750</v>
      </c>
      <c r="N788" s="122">
        <f>IF('NORMAL OPTION CALLS'!E788="BUY",('NORMAL OPTION CALLS'!L788-'NORMAL OPTION CALLS'!G788)*('NORMAL OPTION CALLS'!M788),('NORMAL OPTION CALLS'!G788-'NORMAL OPTION CALLS'!L788)*('NORMAL OPTION CALLS'!M788))</f>
        <v>-8750</v>
      </c>
      <c r="O788" s="8">
        <f>'NORMAL OPTION CALLS'!N788/('NORMAL OPTION CALLS'!M788)/'NORMAL OPTION CALLS'!G788%</f>
        <v>-50</v>
      </c>
    </row>
    <row r="789" spans="1:15">
      <c r="A789" s="119">
        <v>48</v>
      </c>
      <c r="B789" s="78">
        <v>43133</v>
      </c>
      <c r="C789" s="119">
        <v>310</v>
      </c>
      <c r="D789" s="119" t="s">
        <v>47</v>
      </c>
      <c r="E789" s="119" t="s">
        <v>22</v>
      </c>
      <c r="F789" s="119" t="s">
        <v>82</v>
      </c>
      <c r="G789" s="123">
        <v>10</v>
      </c>
      <c r="H789" s="123">
        <v>5</v>
      </c>
      <c r="I789" s="123">
        <v>12.5</v>
      </c>
      <c r="J789" s="123">
        <v>15</v>
      </c>
      <c r="K789" s="123">
        <v>17.5</v>
      </c>
      <c r="L789" s="123">
        <v>12.5</v>
      </c>
      <c r="M789" s="119">
        <v>1600</v>
      </c>
      <c r="N789" s="122">
        <f>IF('NORMAL OPTION CALLS'!E789="BUY",('NORMAL OPTION CALLS'!L789-'NORMAL OPTION CALLS'!G789)*('NORMAL OPTION CALLS'!M789),('NORMAL OPTION CALLS'!G789-'NORMAL OPTION CALLS'!L789)*('NORMAL OPTION CALLS'!M789))</f>
        <v>4000</v>
      </c>
      <c r="O789" s="8">
        <f>'NORMAL OPTION CALLS'!N789/('NORMAL OPTION CALLS'!M789)/'NORMAL OPTION CALLS'!G789%</f>
        <v>25</v>
      </c>
    </row>
    <row r="790" spans="1:15">
      <c r="A790" s="119">
        <v>49</v>
      </c>
      <c r="B790" s="78">
        <v>43133</v>
      </c>
      <c r="C790" s="119">
        <v>150</v>
      </c>
      <c r="D790" s="119" t="s">
        <v>47</v>
      </c>
      <c r="E790" s="119" t="s">
        <v>22</v>
      </c>
      <c r="F790" s="119" t="s">
        <v>64</v>
      </c>
      <c r="G790" s="123">
        <v>9.5</v>
      </c>
      <c r="H790" s="123">
        <v>8.5</v>
      </c>
      <c r="I790" s="123">
        <v>10</v>
      </c>
      <c r="J790" s="123">
        <v>10.5</v>
      </c>
      <c r="K790" s="123">
        <v>11</v>
      </c>
      <c r="L790" s="123">
        <v>11</v>
      </c>
      <c r="M790" s="119">
        <v>6000</v>
      </c>
      <c r="N790" s="122">
        <f>IF('NORMAL OPTION CALLS'!E790="BUY",('NORMAL OPTION CALLS'!L790-'NORMAL OPTION CALLS'!G790)*('NORMAL OPTION CALLS'!M790),('NORMAL OPTION CALLS'!G790-'NORMAL OPTION CALLS'!L790)*('NORMAL OPTION CALLS'!M790))</f>
        <v>9000</v>
      </c>
      <c r="O790" s="8">
        <f>'NORMAL OPTION CALLS'!N790/('NORMAL OPTION CALLS'!M790)/'NORMAL OPTION CALLS'!G790%</f>
        <v>15.789473684210526</v>
      </c>
    </row>
    <row r="791" spans="1:15">
      <c r="A791" s="119">
        <v>50</v>
      </c>
      <c r="B791" s="78">
        <v>43132</v>
      </c>
      <c r="C791" s="119">
        <v>800</v>
      </c>
      <c r="D791" s="119" t="s">
        <v>21</v>
      </c>
      <c r="E791" s="119" t="s">
        <v>22</v>
      </c>
      <c r="F791" s="119" t="s">
        <v>277</v>
      </c>
      <c r="G791" s="123">
        <v>21</v>
      </c>
      <c r="H791" s="123">
        <v>14</v>
      </c>
      <c r="I791" s="123">
        <v>25</v>
      </c>
      <c r="J791" s="123">
        <v>29</v>
      </c>
      <c r="K791" s="123">
        <v>33</v>
      </c>
      <c r="L791" s="123">
        <v>14</v>
      </c>
      <c r="M791" s="119">
        <v>1000</v>
      </c>
      <c r="N791" s="122">
        <f>IF('NORMAL OPTION CALLS'!E791="BUY",('NORMAL OPTION CALLS'!L791-'NORMAL OPTION CALLS'!G791)*('NORMAL OPTION CALLS'!M791),('NORMAL OPTION CALLS'!G791-'NORMAL OPTION CALLS'!L791)*('NORMAL OPTION CALLS'!M791))</f>
        <v>-7000</v>
      </c>
      <c r="O791" s="8">
        <f>'NORMAL OPTION CALLS'!N791/('NORMAL OPTION CALLS'!M791)/'NORMAL OPTION CALLS'!G791%</f>
        <v>-33.333333333333336</v>
      </c>
    </row>
    <row r="792" spans="1:15">
      <c r="A792" s="119">
        <v>51</v>
      </c>
      <c r="B792" s="78">
        <v>43132</v>
      </c>
      <c r="C792" s="119">
        <v>1780</v>
      </c>
      <c r="D792" s="119" t="s">
        <v>21</v>
      </c>
      <c r="E792" s="119" t="s">
        <v>22</v>
      </c>
      <c r="F792" s="119" t="s">
        <v>68</v>
      </c>
      <c r="G792" s="123">
        <v>33</v>
      </c>
      <c r="H792" s="123">
        <v>14</v>
      </c>
      <c r="I792" s="123">
        <v>45</v>
      </c>
      <c r="J792" s="123">
        <v>57</v>
      </c>
      <c r="K792" s="123">
        <v>69</v>
      </c>
      <c r="L792" s="123">
        <v>45</v>
      </c>
      <c r="M792" s="119">
        <v>300</v>
      </c>
      <c r="N792" s="122">
        <f>IF('NORMAL OPTION CALLS'!E792="BUY",('NORMAL OPTION CALLS'!L792-'NORMAL OPTION CALLS'!G792)*('NORMAL OPTION CALLS'!M792),('NORMAL OPTION CALLS'!G792-'NORMAL OPTION CALLS'!L792)*('NORMAL OPTION CALLS'!M792))</f>
        <v>3600</v>
      </c>
      <c r="O792" s="8">
        <f>'NORMAL OPTION CALLS'!N792/('NORMAL OPTION CALLS'!M792)/'NORMAL OPTION CALLS'!G792%</f>
        <v>36.36363636363636</v>
      </c>
    </row>
    <row r="794" spans="1:15" ht="16.5">
      <c r="A794" s="82" t="s">
        <v>95</v>
      </c>
      <c r="B794" s="83"/>
      <c r="C794" s="84"/>
      <c r="D794" s="85"/>
      <c r="E794" s="86"/>
      <c r="F794" s="86"/>
      <c r="G794" s="87"/>
      <c r="H794" s="88"/>
      <c r="I794" s="88"/>
      <c r="J794" s="88"/>
      <c r="K794" s="86"/>
      <c r="L794" s="89"/>
      <c r="M794" s="90"/>
      <c r="N794" s="66"/>
      <c r="O794" s="90"/>
    </row>
    <row r="795" spans="1:15" ht="16.5">
      <c r="A795" s="82" t="s">
        <v>96</v>
      </c>
      <c r="B795" s="83"/>
      <c r="C795" s="84"/>
      <c r="D795" s="85"/>
      <c r="E795" s="86"/>
      <c r="F795" s="86"/>
      <c r="G795" s="87"/>
      <c r="H795" s="86"/>
      <c r="I795" s="86"/>
      <c r="J795" s="86"/>
      <c r="K795" s="86"/>
      <c r="L795" s="89"/>
      <c r="M795" s="90"/>
      <c r="N795" s="90"/>
      <c r="O795" s="90"/>
    </row>
    <row r="796" spans="1:15" ht="16.5">
      <c r="A796" s="82" t="s">
        <v>96</v>
      </c>
      <c r="B796" s="83"/>
      <c r="C796" s="84"/>
      <c r="D796" s="85"/>
      <c r="E796" s="86"/>
      <c r="F796" s="86"/>
      <c r="G796" s="87"/>
      <c r="H796" s="86"/>
      <c r="I796" s="86"/>
      <c r="J796" s="86"/>
      <c r="K796" s="86"/>
      <c r="L796" s="89"/>
      <c r="M796" s="89"/>
      <c r="N796" s="89"/>
      <c r="O796" s="90"/>
    </row>
    <row r="797" spans="1:15" ht="17.25" thickBot="1">
      <c r="A797" s="91"/>
      <c r="B797" s="92"/>
      <c r="C797" s="92"/>
      <c r="D797" s="93"/>
      <c r="E797" s="93"/>
      <c r="F797" s="93"/>
      <c r="G797" s="94"/>
      <c r="H797" s="95"/>
      <c r="I797" s="96" t="s">
        <v>27</v>
      </c>
      <c r="J797" s="96"/>
      <c r="K797" s="97"/>
      <c r="L797" s="97"/>
    </row>
    <row r="798" spans="1:15" ht="16.5">
      <c r="A798" s="98"/>
      <c r="B798" s="92"/>
      <c r="C798" s="92"/>
      <c r="D798" s="154" t="s">
        <v>28</v>
      </c>
      <c r="E798" s="154"/>
      <c r="F798" s="99">
        <v>51</v>
      </c>
      <c r="G798" s="100">
        <f>'NORMAL OPTION CALLS'!G799+'NORMAL OPTION CALLS'!G800+'NORMAL OPTION CALLS'!G801+'NORMAL OPTION CALLS'!G802+'NORMAL OPTION CALLS'!G803+'NORMAL OPTION CALLS'!G804</f>
        <v>100</v>
      </c>
      <c r="H798" s="93">
        <v>51</v>
      </c>
      <c r="I798" s="101">
        <f>'NORMAL OPTION CALLS'!H799/'NORMAL OPTION CALLS'!H798%</f>
        <v>78.431372549019613</v>
      </c>
      <c r="J798" s="101"/>
      <c r="K798" s="101"/>
      <c r="L798" s="102"/>
      <c r="O798" s="93" t="s">
        <v>30</v>
      </c>
    </row>
    <row r="799" spans="1:15" ht="16.5">
      <c r="A799" s="98"/>
      <c r="B799" s="92"/>
      <c r="C799" s="92"/>
      <c r="D799" s="155" t="s">
        <v>29</v>
      </c>
      <c r="E799" s="155"/>
      <c r="F799" s="103">
        <v>40</v>
      </c>
      <c r="G799" s="104">
        <f>('NORMAL OPTION CALLS'!F799/'NORMAL OPTION CALLS'!F798)*100</f>
        <v>78.431372549019613</v>
      </c>
      <c r="H799" s="93">
        <v>40</v>
      </c>
      <c r="I799" s="97"/>
      <c r="J799" s="97"/>
      <c r="K799" s="93"/>
      <c r="L799" s="97"/>
      <c r="O799" s="93"/>
    </row>
    <row r="800" spans="1:15" ht="16.5">
      <c r="A800" s="105"/>
      <c r="B800" s="92"/>
      <c r="C800" s="92"/>
      <c r="D800" s="155" t="s">
        <v>31</v>
      </c>
      <c r="E800" s="155"/>
      <c r="F800" s="103">
        <v>0</v>
      </c>
      <c r="G800" s="104">
        <f>('NORMAL OPTION CALLS'!F800/'NORMAL OPTION CALLS'!F798)*100</f>
        <v>0</v>
      </c>
      <c r="H800" s="106"/>
      <c r="I800" s="93"/>
      <c r="J800" s="93"/>
      <c r="K800" s="93"/>
      <c r="L800" s="97"/>
      <c r="N800" s="98"/>
      <c r="O800" s="98"/>
    </row>
    <row r="801" spans="1:15" ht="16.5">
      <c r="A801" s="105"/>
      <c r="B801" s="92"/>
      <c r="C801" s="92"/>
      <c r="D801" s="155" t="s">
        <v>32</v>
      </c>
      <c r="E801" s="155"/>
      <c r="F801" s="103">
        <v>0</v>
      </c>
      <c r="G801" s="104">
        <f>('NORMAL OPTION CALLS'!F801/'NORMAL OPTION CALLS'!F798)*100</f>
        <v>0</v>
      </c>
      <c r="H801" s="106"/>
      <c r="I801" s="93"/>
      <c r="J801" s="93"/>
      <c r="K801" s="93"/>
      <c r="L801" s="97"/>
    </row>
    <row r="802" spans="1:15" ht="16.5">
      <c r="A802" s="105"/>
      <c r="B802" s="92"/>
      <c r="C802" s="92"/>
      <c r="D802" s="155" t="s">
        <v>33</v>
      </c>
      <c r="E802" s="155"/>
      <c r="F802" s="103">
        <v>11</v>
      </c>
      <c r="G802" s="104">
        <f>('NORMAL OPTION CALLS'!F802/'NORMAL OPTION CALLS'!F798)*100</f>
        <v>21.568627450980394</v>
      </c>
      <c r="H802" s="106"/>
      <c r="I802" s="93" t="s">
        <v>34</v>
      </c>
      <c r="J802" s="93"/>
      <c r="K802" s="97"/>
      <c r="L802" s="97"/>
    </row>
    <row r="803" spans="1:15" ht="16.5">
      <c r="A803" s="105"/>
      <c r="B803" s="92"/>
      <c r="C803" s="92"/>
      <c r="D803" s="155" t="s">
        <v>35</v>
      </c>
      <c r="E803" s="155"/>
      <c r="F803" s="103">
        <v>0</v>
      </c>
      <c r="G803" s="104">
        <f>('NORMAL OPTION CALLS'!F803/'NORMAL OPTION CALLS'!F798)*100</f>
        <v>0</v>
      </c>
      <c r="H803" s="106"/>
      <c r="I803" s="93"/>
      <c r="J803" s="93"/>
      <c r="K803" s="97"/>
      <c r="L803" s="97"/>
    </row>
    <row r="804" spans="1:15" ht="17.25" thickBot="1">
      <c r="A804" s="105"/>
      <c r="B804" s="92"/>
      <c r="C804" s="92"/>
      <c r="D804" s="156" t="s">
        <v>36</v>
      </c>
      <c r="E804" s="156"/>
      <c r="F804" s="107"/>
      <c r="G804" s="108">
        <f>('NORMAL OPTION CALLS'!F804/'NORMAL OPTION CALLS'!F798)*100</f>
        <v>0</v>
      </c>
      <c r="H804" s="106"/>
      <c r="I804" s="93"/>
      <c r="J804" s="93"/>
      <c r="K804" s="102"/>
      <c r="L804" s="102"/>
    </row>
    <row r="805" spans="1:15" ht="16.5">
      <c r="A805" s="109" t="s">
        <v>37</v>
      </c>
      <c r="B805" s="92"/>
      <c r="C805" s="92"/>
      <c r="D805" s="98"/>
      <c r="E805" s="98"/>
      <c r="F805" s="93"/>
      <c r="G805" s="93"/>
      <c r="H805" s="110"/>
      <c r="I805" s="111"/>
      <c r="J805" s="111"/>
      <c r="K805" s="111"/>
      <c r="L805" s="93"/>
      <c r="N805" s="115"/>
      <c r="O805" s="115"/>
    </row>
    <row r="806" spans="1:15" ht="16.5">
      <c r="A806" s="112" t="s">
        <v>38</v>
      </c>
      <c r="B806" s="92"/>
      <c r="C806" s="92"/>
      <c r="D806" s="113"/>
      <c r="E806" s="114"/>
      <c r="F806" s="98"/>
      <c r="G806" s="111"/>
      <c r="H806" s="110"/>
      <c r="I806" s="111"/>
      <c r="J806" s="111"/>
      <c r="K806" s="111"/>
      <c r="L806" s="93"/>
      <c r="N806" s="98"/>
      <c r="O806" s="98"/>
    </row>
    <row r="807" spans="1:15" ht="16.5">
      <c r="A807" s="112" t="s">
        <v>39</v>
      </c>
      <c r="B807" s="92"/>
      <c r="C807" s="92"/>
      <c r="D807" s="98"/>
      <c r="E807" s="114"/>
      <c r="F807" s="98"/>
      <c r="G807" s="111"/>
      <c r="H807" s="110"/>
      <c r="I807" s="97"/>
      <c r="J807" s="97"/>
      <c r="K807" s="97"/>
      <c r="L807" s="93"/>
    </row>
    <row r="808" spans="1:15" ht="16.5">
      <c r="A808" s="112" t="s">
        <v>40</v>
      </c>
      <c r="B808" s="113"/>
      <c r="C808" s="92"/>
      <c r="D808" s="98"/>
      <c r="E808" s="114"/>
      <c r="F808" s="98"/>
      <c r="G808" s="111"/>
      <c r="H808" s="95"/>
      <c r="I808" s="97"/>
      <c r="J808" s="97"/>
      <c r="K808" s="97"/>
      <c r="L808" s="93"/>
    </row>
    <row r="809" spans="1:15" ht="16.5">
      <c r="A809" s="112" t="s">
        <v>41</v>
      </c>
      <c r="B809" s="105"/>
      <c r="C809" s="113"/>
      <c r="D809" s="98"/>
      <c r="E809" s="116"/>
      <c r="F809" s="111"/>
      <c r="G809" s="111"/>
      <c r="H809" s="95"/>
      <c r="I809" s="97"/>
      <c r="J809" s="97"/>
      <c r="K809" s="97"/>
      <c r="L809" s="111"/>
    </row>
    <row r="811" spans="1:15">
      <c r="A811" s="157" t="s">
        <v>0</v>
      </c>
      <c r="B811" s="157"/>
      <c r="C811" s="157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</row>
    <row r="812" spans="1:15">
      <c r="A812" s="157"/>
      <c r="B812" s="157"/>
      <c r="C812" s="157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</row>
    <row r="813" spans="1:15">
      <c r="A813" s="157"/>
      <c r="B813" s="157"/>
      <c r="C813" s="157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</row>
    <row r="814" spans="1:15">
      <c r="A814" s="168" t="s">
        <v>1</v>
      </c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</row>
    <row r="815" spans="1:15">
      <c r="A815" s="168" t="s">
        <v>2</v>
      </c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</row>
    <row r="816" spans="1:15">
      <c r="A816" s="161" t="s">
        <v>3</v>
      </c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</row>
    <row r="817" spans="1:15" ht="16.5">
      <c r="A817" s="162" t="s">
        <v>263</v>
      </c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</row>
    <row r="818" spans="1:15" ht="16.5">
      <c r="A818" s="163" t="s">
        <v>5</v>
      </c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</row>
    <row r="819" spans="1:15">
      <c r="A819" s="164" t="s">
        <v>6</v>
      </c>
      <c r="B819" s="165" t="s">
        <v>7</v>
      </c>
      <c r="C819" s="166" t="s">
        <v>8</v>
      </c>
      <c r="D819" s="165" t="s">
        <v>9</v>
      </c>
      <c r="E819" s="164" t="s">
        <v>10</v>
      </c>
      <c r="F819" s="164" t="s">
        <v>11</v>
      </c>
      <c r="G819" s="166" t="s">
        <v>12</v>
      </c>
      <c r="H819" s="166" t="s">
        <v>13</v>
      </c>
      <c r="I819" s="166" t="s">
        <v>14</v>
      </c>
      <c r="J819" s="166" t="s">
        <v>15</v>
      </c>
      <c r="K819" s="166" t="s">
        <v>16</v>
      </c>
      <c r="L819" s="167" t="s">
        <v>17</v>
      </c>
      <c r="M819" s="165" t="s">
        <v>18</v>
      </c>
      <c r="N819" s="165" t="s">
        <v>19</v>
      </c>
      <c r="O819" s="165" t="s">
        <v>20</v>
      </c>
    </row>
    <row r="820" spans="1:15">
      <c r="A820" s="164"/>
      <c r="B820" s="165"/>
      <c r="C820" s="166"/>
      <c r="D820" s="165"/>
      <c r="E820" s="164"/>
      <c r="F820" s="164"/>
      <c r="G820" s="166"/>
      <c r="H820" s="166"/>
      <c r="I820" s="166"/>
      <c r="J820" s="166"/>
      <c r="K820" s="166"/>
      <c r="L820" s="167"/>
      <c r="M820" s="165"/>
      <c r="N820" s="165"/>
      <c r="O820" s="165"/>
    </row>
    <row r="821" spans="1:15" ht="15" customHeight="1">
      <c r="A821" s="119">
        <v>1</v>
      </c>
      <c r="B821" s="78">
        <v>43130</v>
      </c>
      <c r="C821" s="119">
        <v>2000</v>
      </c>
      <c r="D821" s="119" t="s">
        <v>21</v>
      </c>
      <c r="E821" s="119" t="s">
        <v>22</v>
      </c>
      <c r="F821" s="119" t="s">
        <v>60</v>
      </c>
      <c r="G821" s="123">
        <v>46</v>
      </c>
      <c r="H821" s="123">
        <v>32</v>
      </c>
      <c r="I821" s="123">
        <v>54</v>
      </c>
      <c r="J821" s="123">
        <v>62</v>
      </c>
      <c r="K821" s="123">
        <v>70</v>
      </c>
      <c r="L821" s="123">
        <v>32</v>
      </c>
      <c r="M821" s="119">
        <v>500</v>
      </c>
      <c r="N821" s="122">
        <f>IF('NORMAL OPTION CALLS'!E821="BUY",('NORMAL OPTION CALLS'!L821-'NORMAL OPTION CALLS'!G821)*('NORMAL OPTION CALLS'!M821),('NORMAL OPTION CALLS'!G821-'NORMAL OPTION CALLS'!L821)*('NORMAL OPTION CALLS'!M821))</f>
        <v>-7000</v>
      </c>
      <c r="O821" s="8">
        <f>'NORMAL OPTION CALLS'!N821/('NORMAL OPTION CALLS'!M821)/'NORMAL OPTION CALLS'!G821%</f>
        <v>-30.434782608695652</v>
      </c>
    </row>
    <row r="822" spans="1:15" ht="15" customHeight="1">
      <c r="A822" s="119">
        <v>2</v>
      </c>
      <c r="B822" s="78">
        <v>43130</v>
      </c>
      <c r="C822" s="119">
        <v>155</v>
      </c>
      <c r="D822" s="119" t="s">
        <v>47</v>
      </c>
      <c r="E822" s="119" t="s">
        <v>22</v>
      </c>
      <c r="F822" s="119" t="s">
        <v>64</v>
      </c>
      <c r="G822" s="123">
        <v>9</v>
      </c>
      <c r="H822" s="123">
        <v>8</v>
      </c>
      <c r="I822" s="123">
        <v>9.5</v>
      </c>
      <c r="J822" s="123">
        <v>10</v>
      </c>
      <c r="K822" s="123">
        <v>10.5</v>
      </c>
      <c r="L822" s="123">
        <v>10.5</v>
      </c>
      <c r="M822" s="119">
        <v>6000</v>
      </c>
      <c r="N822" s="122">
        <f>IF('NORMAL OPTION CALLS'!E822="BUY",('NORMAL OPTION CALLS'!L822-'NORMAL OPTION CALLS'!G822)*('NORMAL OPTION CALLS'!M822),('NORMAL OPTION CALLS'!G822-'NORMAL OPTION CALLS'!L822)*('NORMAL OPTION CALLS'!M822))</f>
        <v>9000</v>
      </c>
      <c r="O822" s="8">
        <f>'NORMAL OPTION CALLS'!N822/('NORMAL OPTION CALLS'!M822)/'NORMAL OPTION CALLS'!G822%</f>
        <v>16.666666666666668</v>
      </c>
    </row>
    <row r="823" spans="1:15" ht="15" customHeight="1">
      <c r="A823" s="119">
        <v>3</v>
      </c>
      <c r="B823" s="78">
        <v>43130</v>
      </c>
      <c r="C823" s="119">
        <v>420</v>
      </c>
      <c r="D823" s="119" t="s">
        <v>21</v>
      </c>
      <c r="E823" s="119" t="s">
        <v>22</v>
      </c>
      <c r="F823" s="119" t="s">
        <v>56</v>
      </c>
      <c r="G823" s="123">
        <v>8.5</v>
      </c>
      <c r="H823" s="123">
        <v>4.5</v>
      </c>
      <c r="I823" s="123">
        <v>11</v>
      </c>
      <c r="J823" s="123">
        <v>13.5</v>
      </c>
      <c r="K823" s="123">
        <v>16</v>
      </c>
      <c r="L823" s="123">
        <v>11</v>
      </c>
      <c r="M823" s="119">
        <v>1500</v>
      </c>
      <c r="N823" s="122">
        <f>IF('NORMAL OPTION CALLS'!E823="BUY",('NORMAL OPTION CALLS'!L823-'NORMAL OPTION CALLS'!G823)*('NORMAL OPTION CALLS'!M823),('NORMAL OPTION CALLS'!G823-'NORMAL OPTION CALLS'!L823)*('NORMAL OPTION CALLS'!M823))</f>
        <v>3750</v>
      </c>
      <c r="O823" s="8">
        <f>'NORMAL OPTION CALLS'!N823/('NORMAL OPTION CALLS'!M823)/'NORMAL OPTION CALLS'!G823%</f>
        <v>29.411764705882351</v>
      </c>
    </row>
    <row r="824" spans="1:15" ht="15" customHeight="1">
      <c r="A824" s="119">
        <v>4</v>
      </c>
      <c r="B824" s="78">
        <v>43130</v>
      </c>
      <c r="C824" s="119">
        <v>490</v>
      </c>
      <c r="D824" s="119" t="s">
        <v>21</v>
      </c>
      <c r="E824" s="119" t="s">
        <v>22</v>
      </c>
      <c r="F824" s="119" t="s">
        <v>76</v>
      </c>
      <c r="G824" s="123">
        <v>13</v>
      </c>
      <c r="H824" s="123">
        <v>9</v>
      </c>
      <c r="I824" s="123">
        <v>15.5</v>
      </c>
      <c r="J824" s="123">
        <v>17.5</v>
      </c>
      <c r="K824" s="123">
        <v>19.5</v>
      </c>
      <c r="L824" s="123">
        <v>9</v>
      </c>
      <c r="M824" s="119">
        <v>1500</v>
      </c>
      <c r="N824" s="122">
        <f>IF('NORMAL OPTION CALLS'!E824="BUY",('NORMAL OPTION CALLS'!L824-'NORMAL OPTION CALLS'!G824)*('NORMAL OPTION CALLS'!M824),('NORMAL OPTION CALLS'!G824-'NORMAL OPTION CALLS'!L824)*('NORMAL OPTION CALLS'!M824))</f>
        <v>-6000</v>
      </c>
      <c r="O824" s="8">
        <f>'NORMAL OPTION CALLS'!N824/('NORMAL OPTION CALLS'!M824)/'NORMAL OPTION CALLS'!G824%</f>
        <v>-30.769230769230766</v>
      </c>
    </row>
    <row r="825" spans="1:15" ht="15" customHeight="1">
      <c r="A825" s="119">
        <v>5</v>
      </c>
      <c r="B825" s="78">
        <v>43129</v>
      </c>
      <c r="C825" s="119">
        <v>250</v>
      </c>
      <c r="D825" s="119" t="s">
        <v>21</v>
      </c>
      <c r="E825" s="119" t="s">
        <v>22</v>
      </c>
      <c r="F825" s="119" t="s">
        <v>254</v>
      </c>
      <c r="G825" s="123">
        <v>9.5</v>
      </c>
      <c r="H825" s="123">
        <v>7.5</v>
      </c>
      <c r="I825" s="123">
        <v>10.5</v>
      </c>
      <c r="J825" s="123">
        <v>11.5</v>
      </c>
      <c r="K825" s="123">
        <v>12.5</v>
      </c>
      <c r="L825" s="123">
        <v>12.5</v>
      </c>
      <c r="M825" s="119">
        <v>3000</v>
      </c>
      <c r="N825" s="122">
        <f>IF('NORMAL OPTION CALLS'!E825="BUY",('NORMAL OPTION CALLS'!L825-'NORMAL OPTION CALLS'!G825)*('NORMAL OPTION CALLS'!M825),('NORMAL OPTION CALLS'!G825-'NORMAL OPTION CALLS'!L825)*('NORMAL OPTION CALLS'!M825))</f>
        <v>9000</v>
      </c>
      <c r="O825" s="8">
        <f>'NORMAL OPTION CALLS'!N825/('NORMAL OPTION CALLS'!M825)/'NORMAL OPTION CALLS'!G825%</f>
        <v>31.578947368421051</v>
      </c>
    </row>
    <row r="826" spans="1:15" ht="15" customHeight="1">
      <c r="A826" s="119">
        <v>6</v>
      </c>
      <c r="B826" s="78">
        <v>43129</v>
      </c>
      <c r="C826" s="119">
        <v>780</v>
      </c>
      <c r="D826" s="119" t="s">
        <v>21</v>
      </c>
      <c r="E826" s="119" t="s">
        <v>22</v>
      </c>
      <c r="F826" s="119" t="s">
        <v>99</v>
      </c>
      <c r="G826" s="123">
        <v>30</v>
      </c>
      <c r="H826" s="123">
        <v>24</v>
      </c>
      <c r="I826" s="123">
        <v>33.5</v>
      </c>
      <c r="J826" s="123">
        <v>37</v>
      </c>
      <c r="K826" s="123">
        <v>40</v>
      </c>
      <c r="L826" s="123">
        <v>24</v>
      </c>
      <c r="M826" s="119">
        <v>1000</v>
      </c>
      <c r="N826" s="122">
        <f>IF('NORMAL OPTION CALLS'!E826="BUY",('NORMAL OPTION CALLS'!L826-'NORMAL OPTION CALLS'!G826)*('NORMAL OPTION CALLS'!M826),('NORMAL OPTION CALLS'!G826-'NORMAL OPTION CALLS'!L826)*('NORMAL OPTION CALLS'!M826))</f>
        <v>-6000</v>
      </c>
      <c r="O826" s="8">
        <f>'NORMAL OPTION CALLS'!N826/('NORMAL OPTION CALLS'!M826)/'NORMAL OPTION CALLS'!G826%</f>
        <v>-20</v>
      </c>
    </row>
    <row r="827" spans="1:15" ht="15" customHeight="1">
      <c r="A827" s="119">
        <v>7</v>
      </c>
      <c r="B827" s="78">
        <v>43129</v>
      </c>
      <c r="C827" s="119">
        <v>1440</v>
      </c>
      <c r="D827" s="119" t="s">
        <v>21</v>
      </c>
      <c r="E827" s="119" t="s">
        <v>22</v>
      </c>
      <c r="F827" s="119" t="s">
        <v>276</v>
      </c>
      <c r="G827" s="123">
        <v>48</v>
      </c>
      <c r="H827" s="123">
        <v>32</v>
      </c>
      <c r="I827" s="123">
        <v>58</v>
      </c>
      <c r="J827" s="123">
        <v>68</v>
      </c>
      <c r="K827" s="123">
        <v>78</v>
      </c>
      <c r="L827" s="123">
        <v>32</v>
      </c>
      <c r="M827" s="119">
        <v>400</v>
      </c>
      <c r="N827" s="122">
        <f>IF('NORMAL OPTION CALLS'!E827="BUY",('NORMAL OPTION CALLS'!L827-'NORMAL OPTION CALLS'!G827)*('NORMAL OPTION CALLS'!M827),('NORMAL OPTION CALLS'!G827-'NORMAL OPTION CALLS'!L827)*('NORMAL OPTION CALLS'!M827))</f>
        <v>-6400</v>
      </c>
      <c r="O827" s="8">
        <f>'NORMAL OPTION CALLS'!N827/('NORMAL OPTION CALLS'!M827)/'NORMAL OPTION CALLS'!G827%</f>
        <v>-33.333333333333336</v>
      </c>
    </row>
    <row r="828" spans="1:15" ht="15" customHeight="1">
      <c r="A828" s="119">
        <v>8</v>
      </c>
      <c r="B828" s="78">
        <v>43125</v>
      </c>
      <c r="C828" s="119">
        <v>1420</v>
      </c>
      <c r="D828" s="119" t="s">
        <v>21</v>
      </c>
      <c r="E828" s="119" t="s">
        <v>22</v>
      </c>
      <c r="F828" s="119" t="s">
        <v>131</v>
      </c>
      <c r="G828" s="123">
        <v>56</v>
      </c>
      <c r="H828" s="123">
        <v>46</v>
      </c>
      <c r="I828" s="123">
        <v>62</v>
      </c>
      <c r="J828" s="123">
        <v>68</v>
      </c>
      <c r="K828" s="123">
        <v>74</v>
      </c>
      <c r="L828" s="123">
        <v>46</v>
      </c>
      <c r="M828" s="119">
        <v>750</v>
      </c>
      <c r="N828" s="122">
        <f>IF('NORMAL OPTION CALLS'!E828="BUY",('NORMAL OPTION CALLS'!L828-'NORMAL OPTION CALLS'!G828)*('NORMAL OPTION CALLS'!M828),('NORMAL OPTION CALLS'!G828-'NORMAL OPTION CALLS'!L828)*('NORMAL OPTION CALLS'!M828))</f>
        <v>-7500</v>
      </c>
      <c r="O828" s="8">
        <f>'NORMAL OPTION CALLS'!N828/('NORMAL OPTION CALLS'!M828)/'NORMAL OPTION CALLS'!G828%</f>
        <v>-17.857142857142854</v>
      </c>
    </row>
    <row r="829" spans="1:15" ht="15" customHeight="1">
      <c r="A829" s="119">
        <v>9</v>
      </c>
      <c r="B829" s="78">
        <v>43124</v>
      </c>
      <c r="C829" s="119">
        <v>360</v>
      </c>
      <c r="D829" s="119" t="s">
        <v>21</v>
      </c>
      <c r="E829" s="119" t="s">
        <v>22</v>
      </c>
      <c r="F829" s="119" t="s">
        <v>55</v>
      </c>
      <c r="G829" s="123">
        <v>5</v>
      </c>
      <c r="H829" s="123">
        <v>1</v>
      </c>
      <c r="I829" s="123">
        <v>7</v>
      </c>
      <c r="J829" s="123">
        <v>9</v>
      </c>
      <c r="K829" s="123">
        <v>11</v>
      </c>
      <c r="L829" s="123">
        <v>7</v>
      </c>
      <c r="M829" s="119">
        <v>1750</v>
      </c>
      <c r="N829" s="122">
        <f>IF('NORMAL OPTION CALLS'!E829="BUY",('NORMAL OPTION CALLS'!L829-'NORMAL OPTION CALLS'!G829)*('NORMAL OPTION CALLS'!M829),('NORMAL OPTION CALLS'!G829-'NORMAL OPTION CALLS'!L829)*('NORMAL OPTION CALLS'!M829))</f>
        <v>3500</v>
      </c>
      <c r="O829" s="8">
        <f>'NORMAL OPTION CALLS'!N829/('NORMAL OPTION CALLS'!M829)/'NORMAL OPTION CALLS'!G829%</f>
        <v>40</v>
      </c>
    </row>
    <row r="830" spans="1:15" ht="15" customHeight="1">
      <c r="A830" s="119">
        <v>10</v>
      </c>
      <c r="B830" s="78">
        <v>43124</v>
      </c>
      <c r="C830" s="119">
        <v>1220</v>
      </c>
      <c r="D830" s="119" t="s">
        <v>21</v>
      </c>
      <c r="E830" s="119" t="s">
        <v>22</v>
      </c>
      <c r="F830" s="119" t="s">
        <v>151</v>
      </c>
      <c r="G830" s="123">
        <v>7</v>
      </c>
      <c r="H830" s="123">
        <v>1</v>
      </c>
      <c r="I830" s="123">
        <v>15</v>
      </c>
      <c r="J830" s="123">
        <v>23</v>
      </c>
      <c r="K830" s="123">
        <v>31</v>
      </c>
      <c r="L830" s="123">
        <v>15</v>
      </c>
      <c r="M830" s="119">
        <v>600</v>
      </c>
      <c r="N830" s="122">
        <f>IF('NORMAL OPTION CALLS'!E830="BUY",('NORMAL OPTION CALLS'!L830-'NORMAL OPTION CALLS'!G830)*('NORMAL OPTION CALLS'!M830),('NORMAL OPTION CALLS'!G830-'NORMAL OPTION CALLS'!L830)*('NORMAL OPTION CALLS'!M830))</f>
        <v>4800</v>
      </c>
      <c r="O830" s="8">
        <f>'NORMAL OPTION CALLS'!N830/('NORMAL OPTION CALLS'!M830)/'NORMAL OPTION CALLS'!G830%</f>
        <v>114.28571428571428</v>
      </c>
    </row>
    <row r="831" spans="1:15" ht="15" customHeight="1">
      <c r="A831" s="119">
        <v>11</v>
      </c>
      <c r="B831" s="78">
        <v>43124</v>
      </c>
      <c r="C831" s="119">
        <v>1020</v>
      </c>
      <c r="D831" s="119" t="s">
        <v>21</v>
      </c>
      <c r="E831" s="119" t="s">
        <v>22</v>
      </c>
      <c r="F831" s="119" t="s">
        <v>80</v>
      </c>
      <c r="G831" s="123">
        <v>11</v>
      </c>
      <c r="H831" s="123">
        <v>3</v>
      </c>
      <c r="I831" s="123">
        <v>16</v>
      </c>
      <c r="J831" s="123">
        <v>21</v>
      </c>
      <c r="K831" s="123">
        <v>26</v>
      </c>
      <c r="L831" s="123">
        <v>21</v>
      </c>
      <c r="M831" s="119">
        <v>700</v>
      </c>
      <c r="N831" s="122">
        <f>IF('NORMAL OPTION CALLS'!E831="BUY",('NORMAL OPTION CALLS'!L831-'NORMAL OPTION CALLS'!G831)*('NORMAL OPTION CALLS'!M831),('NORMAL OPTION CALLS'!G831-'NORMAL OPTION CALLS'!L831)*('NORMAL OPTION CALLS'!M831))</f>
        <v>7000</v>
      </c>
      <c r="O831" s="8">
        <f>'NORMAL OPTION CALLS'!N831/('NORMAL OPTION CALLS'!M831)/'NORMAL OPTION CALLS'!G831%</f>
        <v>90.909090909090907</v>
      </c>
    </row>
    <row r="832" spans="1:15" ht="15" customHeight="1">
      <c r="A832" s="119">
        <v>12</v>
      </c>
      <c r="B832" s="78">
        <v>43123</v>
      </c>
      <c r="C832" s="119">
        <v>1720</v>
      </c>
      <c r="D832" s="119" t="s">
        <v>21</v>
      </c>
      <c r="E832" s="119" t="s">
        <v>22</v>
      </c>
      <c r="F832" s="119" t="s">
        <v>68</v>
      </c>
      <c r="G832" s="123">
        <v>11</v>
      </c>
      <c r="H832" s="123">
        <v>3</v>
      </c>
      <c r="I832" s="123">
        <v>25</v>
      </c>
      <c r="J832" s="123">
        <v>40</v>
      </c>
      <c r="K832" s="123">
        <v>55</v>
      </c>
      <c r="L832" s="123">
        <v>3</v>
      </c>
      <c r="M832" s="119">
        <v>300</v>
      </c>
      <c r="N832" s="122">
        <f>IF('NORMAL OPTION CALLS'!E832="BUY",('NORMAL OPTION CALLS'!L832-'NORMAL OPTION CALLS'!G832)*('NORMAL OPTION CALLS'!M832),('NORMAL OPTION CALLS'!G832-'NORMAL OPTION CALLS'!L832)*('NORMAL OPTION CALLS'!M832))</f>
        <v>-2400</v>
      </c>
      <c r="O832" s="8">
        <f>'NORMAL OPTION CALLS'!N832/('NORMAL OPTION CALLS'!M832)/'NORMAL OPTION CALLS'!G832%</f>
        <v>-72.727272727272734</v>
      </c>
    </row>
    <row r="833" spans="1:15" ht="15" customHeight="1">
      <c r="A833" s="119">
        <v>13</v>
      </c>
      <c r="B833" s="78">
        <v>43123</v>
      </c>
      <c r="C833" s="119">
        <v>350</v>
      </c>
      <c r="D833" s="119" t="s">
        <v>21</v>
      </c>
      <c r="E833" s="119" t="s">
        <v>22</v>
      </c>
      <c r="F833" s="119" t="s">
        <v>74</v>
      </c>
      <c r="G833" s="123">
        <v>3.5</v>
      </c>
      <c r="H833" s="123">
        <v>1.5</v>
      </c>
      <c r="I833" s="123">
        <v>5</v>
      </c>
      <c r="J833" s="123">
        <v>6</v>
      </c>
      <c r="K833" s="123">
        <v>7</v>
      </c>
      <c r="L833" s="123">
        <v>6</v>
      </c>
      <c r="M833" s="119">
        <v>1750</v>
      </c>
      <c r="N833" s="122">
        <f>IF('NORMAL OPTION CALLS'!E833="BUY",('NORMAL OPTION CALLS'!L833-'NORMAL OPTION CALLS'!G833)*('NORMAL OPTION CALLS'!M833),('NORMAL OPTION CALLS'!G833-'NORMAL OPTION CALLS'!L833)*('NORMAL OPTION CALLS'!M833))</f>
        <v>4375</v>
      </c>
      <c r="O833" s="8">
        <f>'NORMAL OPTION CALLS'!N833/('NORMAL OPTION CALLS'!M833)/'NORMAL OPTION CALLS'!G833%</f>
        <v>71.428571428571416</v>
      </c>
    </row>
    <row r="834" spans="1:15" ht="15" customHeight="1">
      <c r="A834" s="119">
        <v>14</v>
      </c>
      <c r="B834" s="78">
        <v>43123</v>
      </c>
      <c r="C834" s="119">
        <v>620</v>
      </c>
      <c r="D834" s="119" t="s">
        <v>21</v>
      </c>
      <c r="E834" s="119" t="s">
        <v>22</v>
      </c>
      <c r="F834" s="119" t="s">
        <v>143</v>
      </c>
      <c r="G834" s="123">
        <v>14.5</v>
      </c>
      <c r="H834" s="123">
        <v>10.5</v>
      </c>
      <c r="I834" s="123">
        <v>17</v>
      </c>
      <c r="J834" s="123">
        <v>19</v>
      </c>
      <c r="K834" s="123">
        <v>21</v>
      </c>
      <c r="L834" s="123">
        <v>21</v>
      </c>
      <c r="M834" s="119">
        <v>1800</v>
      </c>
      <c r="N834" s="122">
        <f>IF('NORMAL OPTION CALLS'!E834="BUY",('NORMAL OPTION CALLS'!L834-'NORMAL OPTION CALLS'!G834)*('NORMAL OPTION CALLS'!M834),('NORMAL OPTION CALLS'!G834-'NORMAL OPTION CALLS'!L834)*('NORMAL OPTION CALLS'!M834))</f>
        <v>11700</v>
      </c>
      <c r="O834" s="8">
        <f>'NORMAL OPTION CALLS'!N834/('NORMAL OPTION CALLS'!M834)/'NORMAL OPTION CALLS'!G834%</f>
        <v>44.827586206896555</v>
      </c>
    </row>
    <row r="835" spans="1:15" ht="15" customHeight="1">
      <c r="A835" s="119">
        <v>15</v>
      </c>
      <c r="B835" s="78">
        <v>43123</v>
      </c>
      <c r="C835" s="119">
        <v>770</v>
      </c>
      <c r="D835" s="119" t="s">
        <v>21</v>
      </c>
      <c r="E835" s="119" t="s">
        <v>22</v>
      </c>
      <c r="F835" s="119" t="s">
        <v>99</v>
      </c>
      <c r="G835" s="123">
        <v>13</v>
      </c>
      <c r="H835" s="123">
        <v>6</v>
      </c>
      <c r="I835" s="123">
        <v>17</v>
      </c>
      <c r="J835" s="123">
        <v>21</v>
      </c>
      <c r="K835" s="123">
        <v>25</v>
      </c>
      <c r="L835" s="123">
        <v>21</v>
      </c>
      <c r="M835" s="119">
        <v>1000</v>
      </c>
      <c r="N835" s="122">
        <f>IF('NORMAL OPTION CALLS'!E835="BUY",('NORMAL OPTION CALLS'!L835-'NORMAL OPTION CALLS'!G835)*('NORMAL OPTION CALLS'!M835),('NORMAL OPTION CALLS'!G835-'NORMAL OPTION CALLS'!L835)*('NORMAL OPTION CALLS'!M835))</f>
        <v>8000</v>
      </c>
      <c r="O835" s="8">
        <f>'NORMAL OPTION CALLS'!N835/('NORMAL OPTION CALLS'!M835)/'NORMAL OPTION CALLS'!G835%</f>
        <v>61.538461538461533</v>
      </c>
    </row>
    <row r="836" spans="1:15" ht="15" customHeight="1">
      <c r="A836" s="119">
        <v>16</v>
      </c>
      <c r="B836" s="78">
        <v>43123</v>
      </c>
      <c r="C836" s="119">
        <v>280</v>
      </c>
      <c r="D836" s="119" t="s">
        <v>21</v>
      </c>
      <c r="E836" s="119" t="s">
        <v>22</v>
      </c>
      <c r="F836" s="119" t="s">
        <v>51</v>
      </c>
      <c r="G836" s="123">
        <v>8</v>
      </c>
      <c r="H836" s="123">
        <v>6.5</v>
      </c>
      <c r="I836" s="123">
        <v>8.8000000000000007</v>
      </c>
      <c r="J836" s="123">
        <v>9.6</v>
      </c>
      <c r="K836" s="123">
        <v>10.4</v>
      </c>
      <c r="L836" s="123">
        <v>10.4</v>
      </c>
      <c r="M836" s="119">
        <v>4500</v>
      </c>
      <c r="N836" s="122">
        <f>IF('NORMAL OPTION CALLS'!E836="BUY",('NORMAL OPTION CALLS'!L836-'NORMAL OPTION CALLS'!G836)*('NORMAL OPTION CALLS'!M836),('NORMAL OPTION CALLS'!G836-'NORMAL OPTION CALLS'!L836)*('NORMAL OPTION CALLS'!M836))</f>
        <v>10800.000000000002</v>
      </c>
      <c r="O836" s="8">
        <f>'NORMAL OPTION CALLS'!N836/('NORMAL OPTION CALLS'!M836)/'NORMAL OPTION CALLS'!G836%</f>
        <v>30.000000000000004</v>
      </c>
    </row>
    <row r="837" spans="1:15" ht="15" customHeight="1">
      <c r="A837" s="119">
        <v>17</v>
      </c>
      <c r="B837" s="78">
        <v>43122</v>
      </c>
      <c r="C837" s="119">
        <v>570</v>
      </c>
      <c r="D837" s="119" t="s">
        <v>21</v>
      </c>
      <c r="E837" s="119" t="s">
        <v>22</v>
      </c>
      <c r="F837" s="119" t="s">
        <v>77</v>
      </c>
      <c r="G837" s="123">
        <v>9</v>
      </c>
      <c r="H837" s="123">
        <v>3</v>
      </c>
      <c r="I837" s="123">
        <v>13</v>
      </c>
      <c r="J837" s="123">
        <v>17</v>
      </c>
      <c r="K837" s="123">
        <v>21</v>
      </c>
      <c r="L837" s="123">
        <v>21</v>
      </c>
      <c r="M837" s="119">
        <v>1100</v>
      </c>
      <c r="N837" s="122">
        <f>IF('NORMAL OPTION CALLS'!E837="BUY",('NORMAL OPTION CALLS'!L837-'NORMAL OPTION CALLS'!G837)*('NORMAL OPTION CALLS'!M837),('NORMAL OPTION CALLS'!G837-'NORMAL OPTION CALLS'!L837)*('NORMAL OPTION CALLS'!M837))</f>
        <v>13200</v>
      </c>
      <c r="O837" s="8">
        <f>'NORMAL OPTION CALLS'!N837/('NORMAL OPTION CALLS'!M837)/'NORMAL OPTION CALLS'!G837%</f>
        <v>133.33333333333334</v>
      </c>
    </row>
    <row r="838" spans="1:15" ht="15" customHeight="1">
      <c r="A838" s="119">
        <v>18</v>
      </c>
      <c r="B838" s="78">
        <v>43122</v>
      </c>
      <c r="C838" s="119">
        <v>900</v>
      </c>
      <c r="D838" s="119" t="s">
        <v>21</v>
      </c>
      <c r="E838" s="119" t="s">
        <v>22</v>
      </c>
      <c r="F838" s="119" t="s">
        <v>169</v>
      </c>
      <c r="G838" s="123">
        <v>20</v>
      </c>
      <c r="H838" s="123">
        <v>16</v>
      </c>
      <c r="I838" s="123">
        <v>22.5</v>
      </c>
      <c r="J838" s="123">
        <v>25</v>
      </c>
      <c r="K838" s="123">
        <v>27.5</v>
      </c>
      <c r="L838" s="123">
        <v>16</v>
      </c>
      <c r="M838" s="119">
        <v>1500</v>
      </c>
      <c r="N838" s="122">
        <f>IF('NORMAL OPTION CALLS'!E838="BUY",('NORMAL OPTION CALLS'!L838-'NORMAL OPTION CALLS'!G838)*('NORMAL OPTION CALLS'!M838),('NORMAL OPTION CALLS'!G838-'NORMAL OPTION CALLS'!L838)*('NORMAL OPTION CALLS'!M838))</f>
        <v>-6000</v>
      </c>
      <c r="O838" s="8">
        <f>'NORMAL OPTION CALLS'!N838/('NORMAL OPTION CALLS'!M838)/'NORMAL OPTION CALLS'!G838%</f>
        <v>-20</v>
      </c>
    </row>
    <row r="839" spans="1:15" ht="15" customHeight="1">
      <c r="A839" s="119">
        <v>19</v>
      </c>
      <c r="B839" s="78">
        <v>43122</v>
      </c>
      <c r="C839" s="119">
        <v>570</v>
      </c>
      <c r="D839" s="119" t="s">
        <v>21</v>
      </c>
      <c r="E839" s="119" t="s">
        <v>22</v>
      </c>
      <c r="F839" s="119" t="s">
        <v>143</v>
      </c>
      <c r="G839" s="123">
        <v>19</v>
      </c>
      <c r="H839" s="123">
        <v>14</v>
      </c>
      <c r="I839" s="123">
        <v>21.5</v>
      </c>
      <c r="J839" s="123">
        <v>24</v>
      </c>
      <c r="K839" s="123">
        <v>26.5</v>
      </c>
      <c r="L839" s="123">
        <v>26.5</v>
      </c>
      <c r="M839" s="119">
        <v>1800</v>
      </c>
      <c r="N839" s="122">
        <f>IF('NORMAL OPTION CALLS'!E839="BUY",('NORMAL OPTION CALLS'!L839-'NORMAL OPTION CALLS'!G839)*('NORMAL OPTION CALLS'!M839),('NORMAL OPTION CALLS'!G839-'NORMAL OPTION CALLS'!L839)*('NORMAL OPTION CALLS'!M839))</f>
        <v>13500</v>
      </c>
      <c r="O839" s="8">
        <f>'NORMAL OPTION CALLS'!N839/('NORMAL OPTION CALLS'!M839)/'NORMAL OPTION CALLS'!G839%</f>
        <v>39.473684210526315</v>
      </c>
    </row>
    <row r="840" spans="1:15" ht="15" customHeight="1">
      <c r="A840" s="119">
        <v>20</v>
      </c>
      <c r="B840" s="78">
        <v>43122</v>
      </c>
      <c r="C840" s="119">
        <v>3250</v>
      </c>
      <c r="D840" s="119" t="s">
        <v>21</v>
      </c>
      <c r="E840" s="119" t="s">
        <v>22</v>
      </c>
      <c r="F840" s="119" t="s">
        <v>57</v>
      </c>
      <c r="G840" s="123">
        <v>30</v>
      </c>
      <c r="H840" s="123">
        <v>8</v>
      </c>
      <c r="I840" s="123">
        <v>45</v>
      </c>
      <c r="J840" s="123">
        <v>60</v>
      </c>
      <c r="K840" s="123">
        <v>75</v>
      </c>
      <c r="L840" s="123">
        <v>45</v>
      </c>
      <c r="M840" s="119">
        <v>250</v>
      </c>
      <c r="N840" s="122">
        <f>IF('NORMAL OPTION CALLS'!E840="BUY",('NORMAL OPTION CALLS'!L840-'NORMAL OPTION CALLS'!G840)*('NORMAL OPTION CALLS'!M840),('NORMAL OPTION CALLS'!G840-'NORMAL OPTION CALLS'!L840)*('NORMAL OPTION CALLS'!M840))</f>
        <v>3750</v>
      </c>
      <c r="O840" s="8">
        <f>'NORMAL OPTION CALLS'!N840/('NORMAL OPTION CALLS'!M840)/'NORMAL OPTION CALLS'!G840%</f>
        <v>50</v>
      </c>
    </row>
    <row r="841" spans="1:15" ht="15" customHeight="1">
      <c r="A841" s="119">
        <v>21</v>
      </c>
      <c r="B841" s="78">
        <v>43122</v>
      </c>
      <c r="C841" s="119">
        <v>300</v>
      </c>
      <c r="D841" s="119" t="s">
        <v>21</v>
      </c>
      <c r="E841" s="119" t="s">
        <v>22</v>
      </c>
      <c r="F841" s="119" t="s">
        <v>52</v>
      </c>
      <c r="G841" s="123">
        <v>30</v>
      </c>
      <c r="H841" s="123">
        <v>10</v>
      </c>
      <c r="I841" s="123">
        <v>45</v>
      </c>
      <c r="J841" s="123">
        <v>60</v>
      </c>
      <c r="K841" s="123">
        <v>75</v>
      </c>
      <c r="L841" s="123">
        <v>75</v>
      </c>
      <c r="M841" s="119">
        <v>250</v>
      </c>
      <c r="N841" s="122">
        <f>IF('NORMAL OPTION CALLS'!E841="BUY",('NORMAL OPTION CALLS'!L841-'NORMAL OPTION CALLS'!G841)*('NORMAL OPTION CALLS'!M841),('NORMAL OPTION CALLS'!G841-'NORMAL OPTION CALLS'!L841)*('NORMAL OPTION CALLS'!M841))</f>
        <v>11250</v>
      </c>
      <c r="O841" s="8">
        <f>'NORMAL OPTION CALLS'!N841/('NORMAL OPTION CALLS'!M841)/'NORMAL OPTION CALLS'!G841%</f>
        <v>150</v>
      </c>
    </row>
    <row r="842" spans="1:15" ht="15" customHeight="1">
      <c r="A842" s="119">
        <v>22</v>
      </c>
      <c r="B842" s="78">
        <v>43122</v>
      </c>
      <c r="C842" s="119">
        <v>720</v>
      </c>
      <c r="D842" s="119" t="s">
        <v>21</v>
      </c>
      <c r="E842" s="119" t="s">
        <v>22</v>
      </c>
      <c r="F842" s="119" t="s">
        <v>275</v>
      </c>
      <c r="G842" s="123">
        <v>20</v>
      </c>
      <c r="H842" s="123">
        <v>15</v>
      </c>
      <c r="I842" s="123">
        <v>23</v>
      </c>
      <c r="J842" s="123">
        <v>26</v>
      </c>
      <c r="K842" s="123">
        <v>29</v>
      </c>
      <c r="L842" s="123">
        <v>29</v>
      </c>
      <c r="M842" s="119">
        <v>1200</v>
      </c>
      <c r="N842" s="122">
        <f>IF('NORMAL OPTION CALLS'!E842="BUY",('NORMAL OPTION CALLS'!L842-'NORMAL OPTION CALLS'!G842)*('NORMAL OPTION CALLS'!M842),('NORMAL OPTION CALLS'!G842-'NORMAL OPTION CALLS'!L842)*('NORMAL OPTION CALLS'!M842))</f>
        <v>10800</v>
      </c>
      <c r="O842" s="8">
        <f>'NORMAL OPTION CALLS'!N842/('NORMAL OPTION CALLS'!M842)/'NORMAL OPTION CALLS'!G842%</f>
        <v>45</v>
      </c>
    </row>
    <row r="843" spans="1:15" ht="15" customHeight="1">
      <c r="A843" s="119">
        <v>23</v>
      </c>
      <c r="B843" s="78">
        <v>43119</v>
      </c>
      <c r="C843" s="119">
        <v>330</v>
      </c>
      <c r="D843" s="119" t="s">
        <v>21</v>
      </c>
      <c r="E843" s="119" t="s">
        <v>22</v>
      </c>
      <c r="F843" s="119" t="s">
        <v>74</v>
      </c>
      <c r="G843" s="123">
        <v>5</v>
      </c>
      <c r="H843" s="123">
        <v>1</v>
      </c>
      <c r="I843" s="123">
        <v>7</v>
      </c>
      <c r="J843" s="123">
        <v>9</v>
      </c>
      <c r="K843" s="123">
        <v>11</v>
      </c>
      <c r="L843" s="123">
        <v>9</v>
      </c>
      <c r="M843" s="119">
        <v>1750</v>
      </c>
      <c r="N843" s="122">
        <f>IF('NORMAL OPTION CALLS'!E843="BUY",('NORMAL OPTION CALLS'!L843-'NORMAL OPTION CALLS'!G843)*('NORMAL OPTION CALLS'!M843),('NORMAL OPTION CALLS'!G843-'NORMAL OPTION CALLS'!L843)*('NORMAL OPTION CALLS'!M843))</f>
        <v>7000</v>
      </c>
      <c r="O843" s="8">
        <f>'NORMAL OPTION CALLS'!N843/('NORMAL OPTION CALLS'!M843)/'NORMAL OPTION CALLS'!G843%</f>
        <v>80</v>
      </c>
    </row>
    <row r="844" spans="1:15" ht="15" customHeight="1">
      <c r="A844" s="119">
        <v>24</v>
      </c>
      <c r="B844" s="78">
        <v>43119</v>
      </c>
      <c r="C844" s="119">
        <v>560</v>
      </c>
      <c r="D844" s="119" t="s">
        <v>21</v>
      </c>
      <c r="E844" s="119" t="s">
        <v>22</v>
      </c>
      <c r="F844" s="119" t="s">
        <v>143</v>
      </c>
      <c r="G844" s="123">
        <v>16</v>
      </c>
      <c r="H844" s="123">
        <v>11.5</v>
      </c>
      <c r="I844" s="123">
        <v>19</v>
      </c>
      <c r="J844" s="123">
        <v>21.5</v>
      </c>
      <c r="K844" s="123">
        <v>24</v>
      </c>
      <c r="L844" s="123">
        <v>19</v>
      </c>
      <c r="M844" s="119">
        <v>1800</v>
      </c>
      <c r="N844" s="122">
        <f>IF('NORMAL OPTION CALLS'!E844="BUY",('NORMAL OPTION CALLS'!L844-'NORMAL OPTION CALLS'!G844)*('NORMAL OPTION CALLS'!M844),('NORMAL OPTION CALLS'!G844-'NORMAL OPTION CALLS'!L844)*('NORMAL OPTION CALLS'!M844))</f>
        <v>5400</v>
      </c>
      <c r="O844" s="8">
        <f>'NORMAL OPTION CALLS'!N844/('NORMAL OPTION CALLS'!M844)/'NORMAL OPTION CALLS'!G844%</f>
        <v>18.75</v>
      </c>
    </row>
    <row r="845" spans="1:15" ht="15" customHeight="1">
      <c r="A845" s="119">
        <v>25</v>
      </c>
      <c r="B845" s="78">
        <v>43118</v>
      </c>
      <c r="C845" s="119">
        <v>1020</v>
      </c>
      <c r="D845" s="119" t="s">
        <v>47</v>
      </c>
      <c r="E845" s="119" t="s">
        <v>22</v>
      </c>
      <c r="F845" s="119" t="s">
        <v>188</v>
      </c>
      <c r="G845" s="123">
        <v>11</v>
      </c>
      <c r="H845" s="123">
        <v>4</v>
      </c>
      <c r="I845" s="123">
        <v>15</v>
      </c>
      <c r="J845" s="123">
        <v>19</v>
      </c>
      <c r="K845" s="123">
        <v>23</v>
      </c>
      <c r="L845" s="123">
        <v>19</v>
      </c>
      <c r="M845" s="119">
        <v>1000</v>
      </c>
      <c r="N845" s="122">
        <f>IF('NORMAL OPTION CALLS'!E845="BUY",('NORMAL OPTION CALLS'!L845-'NORMAL OPTION CALLS'!G845)*('NORMAL OPTION CALLS'!M845),('NORMAL OPTION CALLS'!G845-'NORMAL OPTION CALLS'!L845)*('NORMAL OPTION CALLS'!M845))</f>
        <v>8000</v>
      </c>
      <c r="O845" s="8">
        <f>'NORMAL OPTION CALLS'!N845/('NORMAL OPTION CALLS'!M845)/'NORMAL OPTION CALLS'!G845%</f>
        <v>72.727272727272734</v>
      </c>
    </row>
    <row r="846" spans="1:15" ht="15" customHeight="1">
      <c r="A846" s="119">
        <v>26</v>
      </c>
      <c r="B846" s="78">
        <v>43118</v>
      </c>
      <c r="C846" s="119">
        <v>430</v>
      </c>
      <c r="D846" s="119" t="s">
        <v>21</v>
      </c>
      <c r="E846" s="119" t="s">
        <v>22</v>
      </c>
      <c r="F846" s="119" t="s">
        <v>75</v>
      </c>
      <c r="G846" s="123">
        <v>5.5010000000000003</v>
      </c>
      <c r="H846" s="123">
        <v>1</v>
      </c>
      <c r="I846" s="123">
        <v>8</v>
      </c>
      <c r="J846" s="123">
        <v>10.5</v>
      </c>
      <c r="K846" s="123">
        <v>13</v>
      </c>
      <c r="L846" s="123">
        <v>1</v>
      </c>
      <c r="M846" s="119">
        <v>1500</v>
      </c>
      <c r="N846" s="122">
        <f>IF('NORMAL OPTION CALLS'!E846="BUY",('NORMAL OPTION CALLS'!L846-'NORMAL OPTION CALLS'!G846)*('NORMAL OPTION CALLS'!M846),('NORMAL OPTION CALLS'!G846-'NORMAL OPTION CALLS'!L846)*('NORMAL OPTION CALLS'!M846))</f>
        <v>-6751.5000000000009</v>
      </c>
      <c r="O846" s="8">
        <f>'NORMAL OPTION CALLS'!N846/('NORMAL OPTION CALLS'!M846)/'NORMAL OPTION CALLS'!G846%</f>
        <v>-81.821487002363213</v>
      </c>
    </row>
    <row r="847" spans="1:15" ht="15" customHeight="1">
      <c r="A847" s="119">
        <v>27</v>
      </c>
      <c r="B847" s="78">
        <v>43117</v>
      </c>
      <c r="C847" s="119">
        <v>580</v>
      </c>
      <c r="D847" s="119" t="s">
        <v>21</v>
      </c>
      <c r="E847" s="119" t="s">
        <v>22</v>
      </c>
      <c r="F847" s="119" t="s">
        <v>236</v>
      </c>
      <c r="G847" s="123">
        <v>18.5</v>
      </c>
      <c r="H847" s="123">
        <v>13</v>
      </c>
      <c r="I847" s="123">
        <v>22</v>
      </c>
      <c r="J847" s="123">
        <v>25</v>
      </c>
      <c r="K847" s="123">
        <v>28</v>
      </c>
      <c r="L847" s="123">
        <v>13</v>
      </c>
      <c r="M847" s="119">
        <v>1100</v>
      </c>
      <c r="N847" s="122">
        <f>IF('NORMAL OPTION CALLS'!E847="BUY",('NORMAL OPTION CALLS'!L847-'NORMAL OPTION CALLS'!G847)*('NORMAL OPTION CALLS'!M847),('NORMAL OPTION CALLS'!G847-'NORMAL OPTION CALLS'!L847)*('NORMAL OPTION CALLS'!M847))</f>
        <v>-6050</v>
      </c>
      <c r="O847" s="8">
        <f>'NORMAL OPTION CALLS'!N847/('NORMAL OPTION CALLS'!M847)/'NORMAL OPTION CALLS'!G847%</f>
        <v>-29.72972972972973</v>
      </c>
    </row>
    <row r="848" spans="1:15" ht="15" customHeight="1">
      <c r="A848" s="119">
        <v>28</v>
      </c>
      <c r="B848" s="78">
        <v>43117</v>
      </c>
      <c r="C848" s="119">
        <v>160</v>
      </c>
      <c r="D848" s="119" t="s">
        <v>21</v>
      </c>
      <c r="E848" s="119" t="s">
        <v>22</v>
      </c>
      <c r="F848" s="119" t="s">
        <v>180</v>
      </c>
      <c r="G848" s="123">
        <v>6.4</v>
      </c>
      <c r="H848" s="123">
        <v>5</v>
      </c>
      <c r="I848" s="123">
        <v>7.2</v>
      </c>
      <c r="J848" s="123">
        <v>8</v>
      </c>
      <c r="K848" s="123">
        <v>8.8000000000000007</v>
      </c>
      <c r="L848" s="123">
        <v>7.2</v>
      </c>
      <c r="M848" s="119">
        <v>6000</v>
      </c>
      <c r="N848" s="122">
        <f>IF('NORMAL OPTION CALLS'!E848="BUY",('NORMAL OPTION CALLS'!L848-'NORMAL OPTION CALLS'!G848)*('NORMAL OPTION CALLS'!M848),('NORMAL OPTION CALLS'!G848-'NORMAL OPTION CALLS'!L848)*('NORMAL OPTION CALLS'!M848))</f>
        <v>4799.9999999999991</v>
      </c>
      <c r="O848" s="8">
        <f>'NORMAL OPTION CALLS'!N848/('NORMAL OPTION CALLS'!M848)/'NORMAL OPTION CALLS'!G848%</f>
        <v>12.499999999999996</v>
      </c>
    </row>
    <row r="849" spans="1:15" ht="15" customHeight="1">
      <c r="A849" s="119">
        <v>29</v>
      </c>
      <c r="B849" s="78">
        <v>43117</v>
      </c>
      <c r="C849" s="119">
        <v>270</v>
      </c>
      <c r="D849" s="119" t="s">
        <v>21</v>
      </c>
      <c r="E849" s="119" t="s">
        <v>22</v>
      </c>
      <c r="F849" s="119" t="s">
        <v>51</v>
      </c>
      <c r="G849" s="123">
        <v>9</v>
      </c>
      <c r="H849" s="123">
        <v>7.5</v>
      </c>
      <c r="I849" s="123">
        <v>9.8000000000000007</v>
      </c>
      <c r="J849" s="123">
        <v>10.6</v>
      </c>
      <c r="K849" s="123">
        <v>11.4</v>
      </c>
      <c r="L849" s="123">
        <v>9.8000000000000007</v>
      </c>
      <c r="M849" s="119">
        <v>4500</v>
      </c>
      <c r="N849" s="122">
        <f>IF('NORMAL OPTION CALLS'!E849="BUY",('NORMAL OPTION CALLS'!L849-'NORMAL OPTION CALLS'!G849)*('NORMAL OPTION CALLS'!M849),('NORMAL OPTION CALLS'!G849-'NORMAL OPTION CALLS'!L849)*('NORMAL OPTION CALLS'!M849))</f>
        <v>3600.0000000000032</v>
      </c>
      <c r="O849" s="8">
        <f>'NORMAL OPTION CALLS'!N849/('NORMAL OPTION CALLS'!M849)/'NORMAL OPTION CALLS'!G849%</f>
        <v>8.8888888888888964</v>
      </c>
    </row>
    <row r="850" spans="1:15" ht="15" customHeight="1">
      <c r="A850" s="119">
        <v>30</v>
      </c>
      <c r="B850" s="78">
        <v>43117</v>
      </c>
      <c r="C850" s="119">
        <v>570</v>
      </c>
      <c r="D850" s="119" t="s">
        <v>21</v>
      </c>
      <c r="E850" s="119" t="s">
        <v>22</v>
      </c>
      <c r="F850" s="119" t="s">
        <v>58</v>
      </c>
      <c r="G850" s="123">
        <v>16</v>
      </c>
      <c r="H850" s="123">
        <v>10</v>
      </c>
      <c r="I850" s="123">
        <v>19</v>
      </c>
      <c r="J850" s="123">
        <v>22</v>
      </c>
      <c r="K850" s="123">
        <v>26</v>
      </c>
      <c r="L850" s="123">
        <v>26</v>
      </c>
      <c r="M850" s="119">
        <v>1200</v>
      </c>
      <c r="N850" s="122">
        <f>IF('NORMAL OPTION CALLS'!E850="BUY",('NORMAL OPTION CALLS'!L850-'NORMAL OPTION CALLS'!G850)*('NORMAL OPTION CALLS'!M850),('NORMAL OPTION CALLS'!G850-'NORMAL OPTION CALLS'!L850)*('NORMAL OPTION CALLS'!M850))</f>
        <v>12000</v>
      </c>
      <c r="O850" s="8">
        <f>'NORMAL OPTION CALLS'!N850/('NORMAL OPTION CALLS'!M850)/'NORMAL OPTION CALLS'!G850%</f>
        <v>62.5</v>
      </c>
    </row>
    <row r="851" spans="1:15" ht="15" customHeight="1">
      <c r="A851" s="119">
        <v>31</v>
      </c>
      <c r="B851" s="78">
        <v>43116</v>
      </c>
      <c r="C851" s="119">
        <v>1140</v>
      </c>
      <c r="D851" s="119" t="s">
        <v>21</v>
      </c>
      <c r="E851" s="119" t="s">
        <v>22</v>
      </c>
      <c r="F851" s="119" t="s">
        <v>274</v>
      </c>
      <c r="G851" s="123">
        <v>12</v>
      </c>
      <c r="H851" s="123">
        <v>3</v>
      </c>
      <c r="I851" s="123">
        <v>18</v>
      </c>
      <c r="J851" s="123">
        <v>24</v>
      </c>
      <c r="K851" s="123">
        <v>30</v>
      </c>
      <c r="L851" s="123">
        <v>18</v>
      </c>
      <c r="M851" s="119">
        <v>200</v>
      </c>
      <c r="N851" s="122">
        <f>IF('NORMAL OPTION CALLS'!E851="BUY",('NORMAL OPTION CALLS'!L851-'NORMAL OPTION CALLS'!G851)*('NORMAL OPTION CALLS'!M851),('NORMAL OPTION CALLS'!G851-'NORMAL OPTION CALLS'!L851)*('NORMAL OPTION CALLS'!M851))</f>
        <v>1200</v>
      </c>
      <c r="O851" s="8">
        <f>'NORMAL OPTION CALLS'!N851/('NORMAL OPTION CALLS'!M851)/'NORMAL OPTION CALLS'!G851%</f>
        <v>50</v>
      </c>
    </row>
    <row r="852" spans="1:15">
      <c r="A852" s="119">
        <v>32</v>
      </c>
      <c r="B852" s="78">
        <v>43116</v>
      </c>
      <c r="C852" s="119">
        <v>4550</v>
      </c>
      <c r="D852" s="119" t="s">
        <v>21</v>
      </c>
      <c r="E852" s="119" t="s">
        <v>22</v>
      </c>
      <c r="F852" s="119" t="s">
        <v>273</v>
      </c>
      <c r="G852" s="123">
        <v>100</v>
      </c>
      <c r="H852" s="123">
        <v>70</v>
      </c>
      <c r="I852" s="123">
        <v>118</v>
      </c>
      <c r="J852" s="123">
        <v>136</v>
      </c>
      <c r="K852" s="123">
        <v>154</v>
      </c>
      <c r="L852" s="123">
        <v>70</v>
      </c>
      <c r="M852" s="119">
        <v>200</v>
      </c>
      <c r="N852" s="122">
        <f>IF('NORMAL OPTION CALLS'!E852="BUY",('NORMAL OPTION CALLS'!L852-'NORMAL OPTION CALLS'!G852)*('NORMAL OPTION CALLS'!M852),('NORMAL OPTION CALLS'!G852-'NORMAL OPTION CALLS'!L852)*('NORMAL OPTION CALLS'!M852))</f>
        <v>-6000</v>
      </c>
      <c r="O852" s="8">
        <f>'NORMAL OPTION CALLS'!N852/('NORMAL OPTION CALLS'!M852)/'NORMAL OPTION CALLS'!G852%</f>
        <v>-30</v>
      </c>
    </row>
    <row r="853" spans="1:15">
      <c r="A853" s="119">
        <v>33</v>
      </c>
      <c r="B853" s="78">
        <v>43116</v>
      </c>
      <c r="C853" s="119">
        <v>340</v>
      </c>
      <c r="D853" s="119" t="s">
        <v>21</v>
      </c>
      <c r="E853" s="119" t="s">
        <v>22</v>
      </c>
      <c r="F853" s="119" t="s">
        <v>91</v>
      </c>
      <c r="G853" s="123">
        <v>5.5</v>
      </c>
      <c r="H853" s="123">
        <v>2.5</v>
      </c>
      <c r="I853" s="123">
        <v>7</v>
      </c>
      <c r="J853" s="123">
        <v>8.5</v>
      </c>
      <c r="K853" s="123">
        <v>10</v>
      </c>
      <c r="L853" s="123">
        <v>7</v>
      </c>
      <c r="M853" s="119">
        <v>2700</v>
      </c>
      <c r="N853" s="122">
        <f>IF('NORMAL OPTION CALLS'!E853="BUY",('NORMAL OPTION CALLS'!L853-'NORMAL OPTION CALLS'!G853)*('NORMAL OPTION CALLS'!M853),('NORMAL OPTION CALLS'!G853-'NORMAL OPTION CALLS'!L853)*('NORMAL OPTION CALLS'!M853))</f>
        <v>4050</v>
      </c>
      <c r="O853" s="8">
        <f>'NORMAL OPTION CALLS'!N853/('NORMAL OPTION CALLS'!M853)/'NORMAL OPTION CALLS'!G853%</f>
        <v>27.272727272727273</v>
      </c>
    </row>
    <row r="854" spans="1:15">
      <c r="A854" s="119">
        <v>34</v>
      </c>
      <c r="B854" s="78">
        <v>43116</v>
      </c>
      <c r="C854" s="119">
        <v>260</v>
      </c>
      <c r="D854" s="119" t="s">
        <v>47</v>
      </c>
      <c r="E854" s="119" t="s">
        <v>22</v>
      </c>
      <c r="F854" s="119" t="s">
        <v>24</v>
      </c>
      <c r="G854" s="123">
        <v>4.5</v>
      </c>
      <c r="H854" s="123">
        <v>2.5</v>
      </c>
      <c r="I854" s="123">
        <v>5.5</v>
      </c>
      <c r="J854" s="123">
        <v>6.5</v>
      </c>
      <c r="K854" s="123">
        <v>7.5</v>
      </c>
      <c r="L854" s="123">
        <v>5</v>
      </c>
      <c r="M854" s="119">
        <v>3500</v>
      </c>
      <c r="N854" s="122">
        <f>IF('NORMAL OPTION CALLS'!E854="BUY",('NORMAL OPTION CALLS'!L854-'NORMAL OPTION CALLS'!G854)*('NORMAL OPTION CALLS'!M854),('NORMAL OPTION CALLS'!G854-'NORMAL OPTION CALLS'!L854)*('NORMAL OPTION CALLS'!M854))</f>
        <v>1750</v>
      </c>
      <c r="O854" s="8">
        <f>'NORMAL OPTION CALLS'!N854/('NORMAL OPTION CALLS'!M854)/'NORMAL OPTION CALLS'!G854%</f>
        <v>11.111111111111111</v>
      </c>
    </row>
    <row r="855" spans="1:15">
      <c r="A855" s="119">
        <v>35</v>
      </c>
      <c r="B855" s="78">
        <v>43116</v>
      </c>
      <c r="C855" s="119">
        <v>800</v>
      </c>
      <c r="D855" s="119" t="s">
        <v>21</v>
      </c>
      <c r="E855" s="119" t="s">
        <v>22</v>
      </c>
      <c r="F855" s="119" t="s">
        <v>213</v>
      </c>
      <c r="G855" s="123">
        <v>24</v>
      </c>
      <c r="H855" s="123">
        <v>18</v>
      </c>
      <c r="I855" s="123">
        <v>27</v>
      </c>
      <c r="J855" s="123">
        <v>30</v>
      </c>
      <c r="K855" s="123">
        <v>33</v>
      </c>
      <c r="L855" s="123">
        <v>27</v>
      </c>
      <c r="M855" s="119">
        <v>1200</v>
      </c>
      <c r="N855" s="122">
        <f>IF('NORMAL OPTION CALLS'!E855="BUY",('NORMAL OPTION CALLS'!L855-'NORMAL OPTION CALLS'!G855)*('NORMAL OPTION CALLS'!M855),('NORMAL OPTION CALLS'!G855-'NORMAL OPTION CALLS'!L855)*('NORMAL OPTION CALLS'!M855))</f>
        <v>3600</v>
      </c>
      <c r="O855" s="8">
        <f>'NORMAL OPTION CALLS'!N855/('NORMAL OPTION CALLS'!M855)/'NORMAL OPTION CALLS'!G855%</f>
        <v>12.5</v>
      </c>
    </row>
    <row r="856" spans="1:15">
      <c r="A856" s="119">
        <v>36</v>
      </c>
      <c r="B856" s="78">
        <v>43116</v>
      </c>
      <c r="C856" s="119">
        <v>150</v>
      </c>
      <c r="D856" s="119" t="s">
        <v>47</v>
      </c>
      <c r="E856" s="119" t="s">
        <v>22</v>
      </c>
      <c r="F856" s="119" t="s">
        <v>264</v>
      </c>
      <c r="G856" s="123">
        <v>2.2000000000000002</v>
      </c>
      <c r="H856" s="123">
        <v>1</v>
      </c>
      <c r="I856" s="123">
        <v>2.9</v>
      </c>
      <c r="J856" s="123">
        <v>3.6</v>
      </c>
      <c r="K856" s="123">
        <v>4.2</v>
      </c>
      <c r="L856" s="123">
        <v>4.2</v>
      </c>
      <c r="M856" s="119">
        <v>6000</v>
      </c>
      <c r="N856" s="122">
        <f>IF('NORMAL OPTION CALLS'!E856="BUY",('NORMAL OPTION CALLS'!L856-'NORMAL OPTION CALLS'!G856)*('NORMAL OPTION CALLS'!M856),('NORMAL OPTION CALLS'!G856-'NORMAL OPTION CALLS'!L856)*('NORMAL OPTION CALLS'!M856))</f>
        <v>12000</v>
      </c>
      <c r="O856" s="8">
        <f>'NORMAL OPTION CALLS'!N856/('NORMAL OPTION CALLS'!M856)/'NORMAL OPTION CALLS'!G856%</f>
        <v>90.909090909090907</v>
      </c>
    </row>
    <row r="857" spans="1:15">
      <c r="A857" s="119">
        <v>37</v>
      </c>
      <c r="B857" s="78">
        <v>43115</v>
      </c>
      <c r="C857" s="119">
        <v>200</v>
      </c>
      <c r="D857" s="119" t="s">
        <v>21</v>
      </c>
      <c r="E857" s="119" t="s">
        <v>22</v>
      </c>
      <c r="F857" s="119" t="s">
        <v>83</v>
      </c>
      <c r="G857" s="123">
        <v>6</v>
      </c>
      <c r="H857" s="123">
        <v>4</v>
      </c>
      <c r="I857" s="123">
        <v>7</v>
      </c>
      <c r="J857" s="123">
        <v>8</v>
      </c>
      <c r="K857" s="123">
        <v>9</v>
      </c>
      <c r="L857" s="123">
        <v>7</v>
      </c>
      <c r="M857" s="119">
        <v>3500</v>
      </c>
      <c r="N857" s="122">
        <f>IF('NORMAL OPTION CALLS'!E857="BUY",('NORMAL OPTION CALLS'!L857-'NORMAL OPTION CALLS'!G857)*('NORMAL OPTION CALLS'!M857),('NORMAL OPTION CALLS'!G857-'NORMAL OPTION CALLS'!L857)*('NORMAL OPTION CALLS'!M857))</f>
        <v>3500</v>
      </c>
      <c r="O857" s="8">
        <f>'NORMAL OPTION CALLS'!N857/('NORMAL OPTION CALLS'!M857)/'NORMAL OPTION CALLS'!G857%</f>
        <v>16.666666666666668</v>
      </c>
    </row>
    <row r="858" spans="1:15">
      <c r="A858" s="119">
        <v>38</v>
      </c>
      <c r="B858" s="78">
        <v>43115</v>
      </c>
      <c r="C858" s="119">
        <v>280</v>
      </c>
      <c r="D858" s="119" t="s">
        <v>21</v>
      </c>
      <c r="E858" s="119" t="s">
        <v>22</v>
      </c>
      <c r="F858" s="119" t="s">
        <v>266</v>
      </c>
      <c r="G858" s="123">
        <v>10.5</v>
      </c>
      <c r="H858" s="123">
        <v>9</v>
      </c>
      <c r="I858" s="123">
        <v>11.3</v>
      </c>
      <c r="J858" s="123">
        <v>12</v>
      </c>
      <c r="K858" s="123">
        <v>12.9</v>
      </c>
      <c r="L858" s="123">
        <v>12.8</v>
      </c>
      <c r="M858" s="119">
        <v>4500</v>
      </c>
      <c r="N858" s="122">
        <f>IF('NORMAL OPTION CALLS'!E858="BUY",('NORMAL OPTION CALLS'!L858-'NORMAL OPTION CALLS'!G858)*('NORMAL OPTION CALLS'!M858),('NORMAL OPTION CALLS'!G858-'NORMAL OPTION CALLS'!L858)*('NORMAL OPTION CALLS'!M858))</f>
        <v>10350.000000000004</v>
      </c>
      <c r="O858" s="8">
        <f>'NORMAL OPTION CALLS'!N858/('NORMAL OPTION CALLS'!M858)/'NORMAL OPTION CALLS'!G858%</f>
        <v>21.904761904761912</v>
      </c>
    </row>
    <row r="859" spans="1:15">
      <c r="A859" s="119">
        <v>39</v>
      </c>
      <c r="B859" s="78">
        <v>43115</v>
      </c>
      <c r="C859" s="119">
        <v>580</v>
      </c>
      <c r="D859" s="119" t="s">
        <v>21</v>
      </c>
      <c r="E859" s="119" t="s">
        <v>22</v>
      </c>
      <c r="F859" s="119" t="s">
        <v>270</v>
      </c>
      <c r="G859" s="123">
        <v>18</v>
      </c>
      <c r="H859" s="123">
        <v>13</v>
      </c>
      <c r="I859" s="123">
        <v>21</v>
      </c>
      <c r="J859" s="123">
        <v>24</v>
      </c>
      <c r="K859" s="123">
        <v>27</v>
      </c>
      <c r="L859" s="123">
        <v>24</v>
      </c>
      <c r="M859" s="119">
        <v>1500</v>
      </c>
      <c r="N859" s="122">
        <f>IF('NORMAL OPTION CALLS'!E859="BUY",('NORMAL OPTION CALLS'!L859-'NORMAL OPTION CALLS'!G859)*('NORMAL OPTION CALLS'!M859),('NORMAL OPTION CALLS'!G859-'NORMAL OPTION CALLS'!L859)*('NORMAL OPTION CALLS'!M859))</f>
        <v>9000</v>
      </c>
      <c r="O859" s="8">
        <f>'NORMAL OPTION CALLS'!N859/('NORMAL OPTION CALLS'!M859)/'NORMAL OPTION CALLS'!G859%</f>
        <v>33.333333333333336</v>
      </c>
    </row>
    <row r="860" spans="1:15">
      <c r="A860" s="119">
        <v>40</v>
      </c>
      <c r="B860" s="78">
        <v>43112</v>
      </c>
      <c r="C860" s="119">
        <v>340</v>
      </c>
      <c r="D860" s="119" t="s">
        <v>21</v>
      </c>
      <c r="E860" s="119" t="s">
        <v>22</v>
      </c>
      <c r="F860" s="119" t="s">
        <v>74</v>
      </c>
      <c r="G860" s="123">
        <v>10</v>
      </c>
      <c r="H860" s="123">
        <v>8</v>
      </c>
      <c r="I860" s="123">
        <v>11</v>
      </c>
      <c r="J860" s="123">
        <v>12</v>
      </c>
      <c r="K860" s="123">
        <v>13</v>
      </c>
      <c r="L860" s="123">
        <v>11</v>
      </c>
      <c r="M860" s="119">
        <v>3500</v>
      </c>
      <c r="N860" s="122">
        <f>IF('NORMAL OPTION CALLS'!E860="BUY",('NORMAL OPTION CALLS'!L860-'NORMAL OPTION CALLS'!G860)*('NORMAL OPTION CALLS'!M860),('NORMAL OPTION CALLS'!G860-'NORMAL OPTION CALLS'!L860)*('NORMAL OPTION CALLS'!M860))</f>
        <v>3500</v>
      </c>
      <c r="O860" s="8">
        <f>'NORMAL OPTION CALLS'!N860/('NORMAL OPTION CALLS'!M860)/'NORMAL OPTION CALLS'!G860%</f>
        <v>10</v>
      </c>
    </row>
    <row r="861" spans="1:15">
      <c r="A861" s="119">
        <v>41</v>
      </c>
      <c r="B861" s="78">
        <v>43112</v>
      </c>
      <c r="C861" s="119">
        <v>430</v>
      </c>
      <c r="D861" s="119" t="s">
        <v>21</v>
      </c>
      <c r="E861" s="119" t="s">
        <v>22</v>
      </c>
      <c r="F861" s="119" t="s">
        <v>23</v>
      </c>
      <c r="G861" s="123">
        <v>10</v>
      </c>
      <c r="H861" s="123">
        <v>5.5</v>
      </c>
      <c r="I861" s="123">
        <v>12.5</v>
      </c>
      <c r="J861" s="123">
        <v>15</v>
      </c>
      <c r="K861" s="123">
        <v>17.5</v>
      </c>
      <c r="L861" s="123">
        <v>15</v>
      </c>
      <c r="M861" s="119">
        <v>1575</v>
      </c>
      <c r="N861" s="122">
        <f>IF('NORMAL OPTION CALLS'!E861="BUY",('NORMAL OPTION CALLS'!L861-'NORMAL OPTION CALLS'!G861)*('NORMAL OPTION CALLS'!M861),('NORMAL OPTION CALLS'!G861-'NORMAL OPTION CALLS'!L861)*('NORMAL OPTION CALLS'!M861))</f>
        <v>7875</v>
      </c>
      <c r="O861" s="8">
        <f>'NORMAL OPTION CALLS'!N861/('NORMAL OPTION CALLS'!M861)/'NORMAL OPTION CALLS'!G861%</f>
        <v>50</v>
      </c>
    </row>
    <row r="862" spans="1:15">
      <c r="A862" s="119">
        <v>42</v>
      </c>
      <c r="B862" s="78">
        <v>43112</v>
      </c>
      <c r="C862" s="119">
        <v>325</v>
      </c>
      <c r="D862" s="119" t="s">
        <v>21</v>
      </c>
      <c r="E862" s="119" t="s">
        <v>22</v>
      </c>
      <c r="F862" s="119" t="s">
        <v>195</v>
      </c>
      <c r="G862" s="123">
        <v>8.5</v>
      </c>
      <c r="H862" s="123">
        <v>6.5</v>
      </c>
      <c r="I862" s="123">
        <v>9.5</v>
      </c>
      <c r="J862" s="123">
        <v>10.5</v>
      </c>
      <c r="K862" s="123">
        <v>11.5</v>
      </c>
      <c r="L862" s="123">
        <v>9.5</v>
      </c>
      <c r="M862" s="119">
        <v>4500</v>
      </c>
      <c r="N862" s="122">
        <f>IF('NORMAL OPTION CALLS'!E862="BUY",('NORMAL OPTION CALLS'!L862-'NORMAL OPTION CALLS'!G862)*('NORMAL OPTION CALLS'!M862),('NORMAL OPTION CALLS'!G862-'NORMAL OPTION CALLS'!L862)*('NORMAL OPTION CALLS'!M862))</f>
        <v>4500</v>
      </c>
      <c r="O862" s="8">
        <f>'NORMAL OPTION CALLS'!N862/('NORMAL OPTION CALLS'!M862)/'NORMAL OPTION CALLS'!G862%</f>
        <v>11.76470588235294</v>
      </c>
    </row>
    <row r="863" spans="1:15">
      <c r="A863" s="119">
        <v>43</v>
      </c>
      <c r="B863" s="78">
        <v>43112</v>
      </c>
      <c r="C863" s="119">
        <v>315</v>
      </c>
      <c r="D863" s="119" t="s">
        <v>21</v>
      </c>
      <c r="E863" s="119" t="s">
        <v>22</v>
      </c>
      <c r="F863" s="119" t="s">
        <v>91</v>
      </c>
      <c r="G863" s="123">
        <v>7</v>
      </c>
      <c r="H863" s="123">
        <v>4</v>
      </c>
      <c r="I863" s="123">
        <v>8.5</v>
      </c>
      <c r="J863" s="123">
        <v>10</v>
      </c>
      <c r="K863" s="123">
        <v>11.5</v>
      </c>
      <c r="L863" s="123">
        <v>10</v>
      </c>
      <c r="M863" s="119">
        <v>2700</v>
      </c>
      <c r="N863" s="122">
        <f>IF('NORMAL OPTION CALLS'!E863="BUY",('NORMAL OPTION CALLS'!L863-'NORMAL OPTION CALLS'!G863)*('NORMAL OPTION CALLS'!M863),('NORMAL OPTION CALLS'!G863-'NORMAL OPTION CALLS'!L863)*('NORMAL OPTION CALLS'!M863))</f>
        <v>8100</v>
      </c>
      <c r="O863" s="8">
        <f>'NORMAL OPTION CALLS'!N863/('NORMAL OPTION CALLS'!M863)/'NORMAL OPTION CALLS'!G863%</f>
        <v>42.857142857142854</v>
      </c>
    </row>
    <row r="864" spans="1:15">
      <c r="A864" s="119">
        <v>44</v>
      </c>
      <c r="B864" s="78">
        <v>43111</v>
      </c>
      <c r="C864" s="119">
        <v>940</v>
      </c>
      <c r="D864" s="119" t="s">
        <v>21</v>
      </c>
      <c r="E864" s="119" t="s">
        <v>22</v>
      </c>
      <c r="F864" s="119" t="s">
        <v>262</v>
      </c>
      <c r="G864" s="123">
        <v>30</v>
      </c>
      <c r="H864" s="123">
        <v>19</v>
      </c>
      <c r="I864" s="123">
        <v>36</v>
      </c>
      <c r="J864" s="123">
        <v>42</v>
      </c>
      <c r="K864" s="123">
        <v>48</v>
      </c>
      <c r="L864" s="123">
        <v>19</v>
      </c>
      <c r="M864" s="119">
        <v>600</v>
      </c>
      <c r="N864" s="122">
        <f>IF('NORMAL OPTION CALLS'!E864="BUY",('NORMAL OPTION CALLS'!L864-'NORMAL OPTION CALLS'!G864)*('NORMAL OPTION CALLS'!M864),('NORMAL OPTION CALLS'!G864-'NORMAL OPTION CALLS'!L864)*('NORMAL OPTION CALLS'!M864))</f>
        <v>-6600</v>
      </c>
      <c r="O864" s="8">
        <f>'NORMAL OPTION CALLS'!N864/('NORMAL OPTION CALLS'!M864)/'NORMAL OPTION CALLS'!G864%</f>
        <v>-36.666666666666671</v>
      </c>
    </row>
    <row r="865" spans="1:15">
      <c r="A865" s="119">
        <v>45</v>
      </c>
      <c r="B865" s="78">
        <v>43111</v>
      </c>
      <c r="C865" s="119">
        <v>540</v>
      </c>
      <c r="D865" s="119" t="s">
        <v>21</v>
      </c>
      <c r="E865" s="119" t="s">
        <v>22</v>
      </c>
      <c r="F865" s="119" t="s">
        <v>270</v>
      </c>
      <c r="G865" s="123">
        <v>24</v>
      </c>
      <c r="H865" s="123">
        <v>19.5</v>
      </c>
      <c r="I865" s="123">
        <v>26.5</v>
      </c>
      <c r="J865" s="123">
        <v>29</v>
      </c>
      <c r="K865" s="123">
        <v>31.5</v>
      </c>
      <c r="L865" s="123">
        <v>26.5</v>
      </c>
      <c r="M865" s="119">
        <v>1500</v>
      </c>
      <c r="N865" s="122">
        <f>IF('NORMAL OPTION CALLS'!E865="BUY",('NORMAL OPTION CALLS'!L865-'NORMAL OPTION CALLS'!G865)*('NORMAL OPTION CALLS'!M865),('NORMAL OPTION CALLS'!G865-'NORMAL OPTION CALLS'!L865)*('NORMAL OPTION CALLS'!M865))</f>
        <v>3750</v>
      </c>
      <c r="O865" s="8">
        <f>'NORMAL OPTION CALLS'!N865/('NORMAL OPTION CALLS'!M865)/'NORMAL OPTION CALLS'!G865%</f>
        <v>10.416666666666668</v>
      </c>
    </row>
    <row r="866" spans="1:15">
      <c r="A866" s="119">
        <v>46</v>
      </c>
      <c r="B866" s="78">
        <v>43110</v>
      </c>
      <c r="C866" s="119">
        <v>200</v>
      </c>
      <c r="D866" s="119" t="s">
        <v>21</v>
      </c>
      <c r="E866" s="119" t="s">
        <v>22</v>
      </c>
      <c r="F866" s="119" t="s">
        <v>247</v>
      </c>
      <c r="G866" s="123">
        <v>10</v>
      </c>
      <c r="H866" s="123">
        <v>8.5</v>
      </c>
      <c r="I866" s="123">
        <v>10.9</v>
      </c>
      <c r="J866" s="123">
        <v>11.8</v>
      </c>
      <c r="K866" s="123">
        <v>12.7</v>
      </c>
      <c r="L866" s="123">
        <v>12.7</v>
      </c>
      <c r="M866" s="119">
        <v>4500</v>
      </c>
      <c r="N866" s="122">
        <f>IF('NORMAL OPTION CALLS'!E866="BUY",('NORMAL OPTION CALLS'!L866-'NORMAL OPTION CALLS'!G866)*('NORMAL OPTION CALLS'!M866),('NORMAL OPTION CALLS'!G866-'NORMAL OPTION CALLS'!L866)*('NORMAL OPTION CALLS'!M866))</f>
        <v>12149.999999999996</v>
      </c>
      <c r="O866" s="8">
        <f>'NORMAL OPTION CALLS'!N866/('NORMAL OPTION CALLS'!M866)/'NORMAL OPTION CALLS'!G866%</f>
        <v>26.999999999999993</v>
      </c>
    </row>
    <row r="867" spans="1:15">
      <c r="A867" s="119">
        <v>47</v>
      </c>
      <c r="B867" s="78">
        <v>43110</v>
      </c>
      <c r="C867" s="119">
        <v>170</v>
      </c>
      <c r="D867" s="119" t="s">
        <v>47</v>
      </c>
      <c r="E867" s="119" t="s">
        <v>22</v>
      </c>
      <c r="F867" s="119" t="s">
        <v>116</v>
      </c>
      <c r="G867" s="123">
        <v>4</v>
      </c>
      <c r="H867" s="123">
        <v>2</v>
      </c>
      <c r="I867" s="123">
        <v>5</v>
      </c>
      <c r="J867" s="123">
        <v>6</v>
      </c>
      <c r="K867" s="123">
        <v>7</v>
      </c>
      <c r="L867" s="123">
        <v>5</v>
      </c>
      <c r="M867" s="119">
        <v>3500</v>
      </c>
      <c r="N867" s="122">
        <f>IF('NORMAL OPTION CALLS'!E867="BUY",('NORMAL OPTION CALLS'!L867-'NORMAL OPTION CALLS'!G867)*('NORMAL OPTION CALLS'!M867),('NORMAL OPTION CALLS'!G867-'NORMAL OPTION CALLS'!L867)*('NORMAL OPTION CALLS'!M867))</f>
        <v>3500</v>
      </c>
      <c r="O867" s="8">
        <f>'NORMAL OPTION CALLS'!N867/('NORMAL OPTION CALLS'!M867)/'NORMAL OPTION CALLS'!G867%</f>
        <v>25</v>
      </c>
    </row>
    <row r="868" spans="1:15">
      <c r="A868" s="119">
        <v>48</v>
      </c>
      <c r="B868" s="78">
        <v>43109</v>
      </c>
      <c r="C868" s="119">
        <v>440</v>
      </c>
      <c r="D868" s="119" t="s">
        <v>21</v>
      </c>
      <c r="E868" s="119" t="s">
        <v>22</v>
      </c>
      <c r="F868" s="119" t="s">
        <v>75</v>
      </c>
      <c r="G868" s="123">
        <v>13.5</v>
      </c>
      <c r="H868" s="123">
        <v>9</v>
      </c>
      <c r="I868" s="123">
        <v>16</v>
      </c>
      <c r="J868" s="123">
        <v>18.5</v>
      </c>
      <c r="K868" s="123">
        <v>21</v>
      </c>
      <c r="L868" s="123">
        <v>9</v>
      </c>
      <c r="M868" s="119">
        <v>1500</v>
      </c>
      <c r="N868" s="122">
        <f>IF('NORMAL OPTION CALLS'!E868="BUY",('NORMAL OPTION CALLS'!L868-'NORMAL OPTION CALLS'!G868)*('NORMAL OPTION CALLS'!M868),('NORMAL OPTION CALLS'!G868-'NORMAL OPTION CALLS'!L868)*('NORMAL OPTION CALLS'!M868))</f>
        <v>-6750</v>
      </c>
      <c r="O868" s="8">
        <f>'NORMAL OPTION CALLS'!N868/('NORMAL OPTION CALLS'!M868)/'NORMAL OPTION CALLS'!G868%</f>
        <v>-33.333333333333329</v>
      </c>
    </row>
    <row r="869" spans="1:15">
      <c r="A869" s="119">
        <v>49</v>
      </c>
      <c r="B869" s="78">
        <v>43109</v>
      </c>
      <c r="C869" s="119">
        <v>340</v>
      </c>
      <c r="D869" s="119" t="s">
        <v>21</v>
      </c>
      <c r="E869" s="119" t="s">
        <v>22</v>
      </c>
      <c r="F869" s="119" t="s">
        <v>55</v>
      </c>
      <c r="G869" s="123">
        <v>13</v>
      </c>
      <c r="H869" s="123">
        <v>9</v>
      </c>
      <c r="I869" s="123">
        <v>15.5</v>
      </c>
      <c r="J869" s="123">
        <v>18</v>
      </c>
      <c r="K869" s="123">
        <v>20</v>
      </c>
      <c r="L869" s="123">
        <v>9</v>
      </c>
      <c r="M869" s="119">
        <v>1750</v>
      </c>
      <c r="N869" s="122">
        <f>IF('NORMAL OPTION CALLS'!E869="BUY",('NORMAL OPTION CALLS'!L869-'NORMAL OPTION CALLS'!G869)*('NORMAL OPTION CALLS'!M869),('NORMAL OPTION CALLS'!G869-'NORMAL OPTION CALLS'!L869)*('NORMAL OPTION CALLS'!M869))</f>
        <v>-7000</v>
      </c>
      <c r="O869" s="8">
        <f>'NORMAL OPTION CALLS'!N869/('NORMAL OPTION CALLS'!M869)/'NORMAL OPTION CALLS'!G869%</f>
        <v>-30.769230769230766</v>
      </c>
    </row>
    <row r="870" spans="1:15">
      <c r="A870" s="119">
        <v>50</v>
      </c>
      <c r="B870" s="78">
        <v>43108</v>
      </c>
      <c r="C870" s="119">
        <v>115</v>
      </c>
      <c r="D870" s="119" t="s">
        <v>21</v>
      </c>
      <c r="E870" s="119" t="s">
        <v>22</v>
      </c>
      <c r="F870" s="119" t="s">
        <v>53</v>
      </c>
      <c r="G870" s="123">
        <v>4.8</v>
      </c>
      <c r="H870" s="123">
        <v>3</v>
      </c>
      <c r="I870" s="123">
        <v>5.8</v>
      </c>
      <c r="J870" s="123">
        <v>6.8</v>
      </c>
      <c r="K870" s="123">
        <v>7.8</v>
      </c>
      <c r="L870" s="123">
        <v>3</v>
      </c>
      <c r="M870" s="119">
        <v>5500</v>
      </c>
      <c r="N870" s="122">
        <f>IF('NORMAL OPTION CALLS'!E870="BUY",('NORMAL OPTION CALLS'!L870-'NORMAL OPTION CALLS'!G870)*('NORMAL OPTION CALLS'!M870),('NORMAL OPTION CALLS'!G870-'NORMAL OPTION CALLS'!L870)*('NORMAL OPTION CALLS'!M870))</f>
        <v>-9899.9999999999982</v>
      </c>
      <c r="O870" s="8">
        <f>'NORMAL OPTION CALLS'!N870/('NORMAL OPTION CALLS'!M870)/'NORMAL OPTION CALLS'!G870%</f>
        <v>-37.499999999999993</v>
      </c>
    </row>
    <row r="871" spans="1:15">
      <c r="A871" s="119">
        <v>51</v>
      </c>
      <c r="B871" s="78">
        <v>43108</v>
      </c>
      <c r="C871" s="119">
        <v>125</v>
      </c>
      <c r="D871" s="119" t="s">
        <v>21</v>
      </c>
      <c r="E871" s="119" t="s">
        <v>22</v>
      </c>
      <c r="F871" s="119" t="s">
        <v>59</v>
      </c>
      <c r="G871" s="123">
        <v>4.5</v>
      </c>
      <c r="H871" s="123">
        <v>3.5</v>
      </c>
      <c r="I871" s="123">
        <v>5</v>
      </c>
      <c r="J871" s="123">
        <v>5.5</v>
      </c>
      <c r="K871" s="123">
        <v>6</v>
      </c>
      <c r="L871" s="123">
        <v>5.5</v>
      </c>
      <c r="M871" s="119">
        <v>6000</v>
      </c>
      <c r="N871" s="122">
        <f>IF('NORMAL OPTION CALLS'!E871="BUY",('NORMAL OPTION CALLS'!L871-'NORMAL OPTION CALLS'!G871)*('NORMAL OPTION CALLS'!M871),('NORMAL OPTION CALLS'!G871-'NORMAL OPTION CALLS'!L871)*('NORMAL OPTION CALLS'!M871))</f>
        <v>6000</v>
      </c>
      <c r="O871" s="8">
        <f>'NORMAL OPTION CALLS'!N871/('NORMAL OPTION CALLS'!M871)/'NORMAL OPTION CALLS'!G871%</f>
        <v>22.222222222222221</v>
      </c>
    </row>
    <row r="872" spans="1:15">
      <c r="A872" s="119">
        <v>52</v>
      </c>
      <c r="B872" s="78">
        <v>43105</v>
      </c>
      <c r="C872" s="119">
        <v>160</v>
      </c>
      <c r="D872" s="119" t="s">
        <v>21</v>
      </c>
      <c r="E872" s="119" t="s">
        <v>22</v>
      </c>
      <c r="F872" s="119" t="s">
        <v>264</v>
      </c>
      <c r="G872" s="123">
        <v>5</v>
      </c>
      <c r="H872" s="123">
        <v>3.7</v>
      </c>
      <c r="I872" s="123">
        <v>5.7</v>
      </c>
      <c r="J872" s="123">
        <v>6.4</v>
      </c>
      <c r="K872" s="123">
        <v>7.1</v>
      </c>
      <c r="L872" s="123">
        <v>6.4</v>
      </c>
      <c r="M872" s="119">
        <v>6000</v>
      </c>
      <c r="N872" s="122">
        <f>IF('NORMAL OPTION CALLS'!E872="BUY",('NORMAL OPTION CALLS'!L872-'NORMAL OPTION CALLS'!G872)*('NORMAL OPTION CALLS'!M872),('NORMAL OPTION CALLS'!G872-'NORMAL OPTION CALLS'!L872)*('NORMAL OPTION CALLS'!M872))</f>
        <v>8400.0000000000018</v>
      </c>
      <c r="O872" s="8">
        <f>'NORMAL OPTION CALLS'!N872/('NORMAL OPTION CALLS'!M872)/'NORMAL OPTION CALLS'!G872%</f>
        <v>28.000000000000007</v>
      </c>
    </row>
    <row r="873" spans="1:15">
      <c r="A873" s="119">
        <v>53</v>
      </c>
      <c r="B873" s="78">
        <v>43105</v>
      </c>
      <c r="C873" s="119">
        <v>780</v>
      </c>
      <c r="D873" s="119" t="s">
        <v>21</v>
      </c>
      <c r="E873" s="119" t="s">
        <v>22</v>
      </c>
      <c r="F873" s="119" t="s">
        <v>99</v>
      </c>
      <c r="G873" s="123">
        <v>19</v>
      </c>
      <c r="H873" s="123">
        <v>12</v>
      </c>
      <c r="I873" s="123">
        <v>23</v>
      </c>
      <c r="J873" s="123">
        <v>27</v>
      </c>
      <c r="K873" s="123">
        <v>30</v>
      </c>
      <c r="L873" s="123">
        <v>12</v>
      </c>
      <c r="M873" s="119">
        <v>1000</v>
      </c>
      <c r="N873" s="122">
        <f>IF('NORMAL OPTION CALLS'!E873="BUY",('NORMAL OPTION CALLS'!L873-'NORMAL OPTION CALLS'!G873)*('NORMAL OPTION CALLS'!M873),('NORMAL OPTION CALLS'!G873-'NORMAL OPTION CALLS'!L873)*('NORMAL OPTION CALLS'!M873))</f>
        <v>-7000</v>
      </c>
      <c r="O873" s="8">
        <f>'NORMAL OPTION CALLS'!N873/('NORMAL OPTION CALLS'!M873)/'NORMAL OPTION CALLS'!G873%</f>
        <v>-36.842105263157897</v>
      </c>
    </row>
    <row r="874" spans="1:15">
      <c r="A874" s="119">
        <v>54</v>
      </c>
      <c r="B874" s="78">
        <v>43105</v>
      </c>
      <c r="C874" s="119">
        <v>200</v>
      </c>
      <c r="D874" s="119" t="s">
        <v>21</v>
      </c>
      <c r="E874" s="119" t="s">
        <v>22</v>
      </c>
      <c r="F874" s="119" t="s">
        <v>83</v>
      </c>
      <c r="G874" s="123">
        <v>8</v>
      </c>
      <c r="H874" s="123">
        <v>6</v>
      </c>
      <c r="I874" s="123">
        <v>9</v>
      </c>
      <c r="J874" s="123">
        <v>10</v>
      </c>
      <c r="K874" s="123">
        <v>11</v>
      </c>
      <c r="L874" s="123">
        <v>9</v>
      </c>
      <c r="M874" s="119">
        <v>3500</v>
      </c>
      <c r="N874" s="122">
        <f>IF('NORMAL OPTION CALLS'!E874="BUY",('NORMAL OPTION CALLS'!L874-'NORMAL OPTION CALLS'!G874)*('NORMAL OPTION CALLS'!M874),('NORMAL OPTION CALLS'!G874-'NORMAL OPTION CALLS'!L874)*('NORMAL OPTION CALLS'!M874))</f>
        <v>3500</v>
      </c>
      <c r="O874" s="8">
        <f>'NORMAL OPTION CALLS'!N874/('NORMAL OPTION CALLS'!M874)/'NORMAL OPTION CALLS'!G874%</f>
        <v>12.5</v>
      </c>
    </row>
    <row r="875" spans="1:15">
      <c r="A875" s="119">
        <v>55</v>
      </c>
      <c r="B875" s="78">
        <v>43104</v>
      </c>
      <c r="C875" s="119">
        <v>760</v>
      </c>
      <c r="D875" s="119" t="s">
        <v>21</v>
      </c>
      <c r="E875" s="119" t="s">
        <v>22</v>
      </c>
      <c r="F875" s="119" t="s">
        <v>99</v>
      </c>
      <c r="G875" s="123">
        <v>23</v>
      </c>
      <c r="H875" s="123">
        <v>17</v>
      </c>
      <c r="I875" s="123">
        <v>27</v>
      </c>
      <c r="J875" s="123">
        <v>30</v>
      </c>
      <c r="K875" s="123">
        <v>33</v>
      </c>
      <c r="L875" s="123">
        <v>33</v>
      </c>
      <c r="M875" s="119">
        <v>1000</v>
      </c>
      <c r="N875" s="122">
        <f>IF('NORMAL OPTION CALLS'!E875="BUY",('NORMAL OPTION CALLS'!L875-'NORMAL OPTION CALLS'!G875)*('NORMAL OPTION CALLS'!M875),('NORMAL OPTION CALLS'!G875-'NORMAL OPTION CALLS'!L875)*('NORMAL OPTION CALLS'!M875))</f>
        <v>10000</v>
      </c>
      <c r="O875" s="8">
        <f>'NORMAL OPTION CALLS'!N875/('NORMAL OPTION CALLS'!M875)/'NORMAL OPTION CALLS'!G875%</f>
        <v>43.478260869565219</v>
      </c>
    </row>
    <row r="876" spans="1:15">
      <c r="A876" s="119">
        <v>56</v>
      </c>
      <c r="B876" s="78">
        <v>43104</v>
      </c>
      <c r="C876" s="119">
        <v>1040</v>
      </c>
      <c r="D876" s="119" t="s">
        <v>21</v>
      </c>
      <c r="E876" s="119" t="s">
        <v>22</v>
      </c>
      <c r="F876" s="119" t="s">
        <v>188</v>
      </c>
      <c r="G876" s="123">
        <v>30</v>
      </c>
      <c r="H876" s="123">
        <v>22</v>
      </c>
      <c r="I876" s="123">
        <v>34</v>
      </c>
      <c r="J876" s="123">
        <v>38</v>
      </c>
      <c r="K876" s="123">
        <v>42</v>
      </c>
      <c r="L876" s="123">
        <v>38</v>
      </c>
      <c r="M876" s="119">
        <v>1000</v>
      </c>
      <c r="N876" s="122">
        <f>IF('NORMAL OPTION CALLS'!E876="BUY",('NORMAL OPTION CALLS'!L876-'NORMAL OPTION CALLS'!G876)*('NORMAL OPTION CALLS'!M876),('NORMAL OPTION CALLS'!G876-'NORMAL OPTION CALLS'!L876)*('NORMAL OPTION CALLS'!M876))</f>
        <v>8000</v>
      </c>
      <c r="O876" s="8">
        <f>'NORMAL OPTION CALLS'!N876/('NORMAL OPTION CALLS'!M876)/'NORMAL OPTION CALLS'!G876%</f>
        <v>26.666666666666668</v>
      </c>
    </row>
    <row r="877" spans="1:15">
      <c r="A877" s="119">
        <v>57</v>
      </c>
      <c r="B877" s="78">
        <v>43104</v>
      </c>
      <c r="C877" s="119">
        <v>225</v>
      </c>
      <c r="D877" s="119" t="s">
        <v>21</v>
      </c>
      <c r="E877" s="119" t="s">
        <v>22</v>
      </c>
      <c r="F877" s="119" t="s">
        <v>266</v>
      </c>
      <c r="G877" s="123">
        <v>12</v>
      </c>
      <c r="H877" s="123">
        <v>10</v>
      </c>
      <c r="I877" s="123">
        <v>13</v>
      </c>
      <c r="J877" s="123">
        <v>14</v>
      </c>
      <c r="K877" s="123">
        <v>15</v>
      </c>
      <c r="L877" s="123">
        <v>15</v>
      </c>
      <c r="M877" s="119">
        <v>4500</v>
      </c>
      <c r="N877" s="122">
        <f>IF('NORMAL OPTION CALLS'!E877="BUY",('NORMAL OPTION CALLS'!L877-'NORMAL OPTION CALLS'!G877)*('NORMAL OPTION CALLS'!M877),('NORMAL OPTION CALLS'!G877-'NORMAL OPTION CALLS'!L877)*('NORMAL OPTION CALLS'!M877))</f>
        <v>13500</v>
      </c>
      <c r="O877" s="8">
        <f>'NORMAL OPTION CALLS'!N877/('NORMAL OPTION CALLS'!M877)/'NORMAL OPTION CALLS'!G877%</f>
        <v>25</v>
      </c>
    </row>
    <row r="878" spans="1:15">
      <c r="A878" s="119">
        <v>58</v>
      </c>
      <c r="B878" s="78">
        <v>43104</v>
      </c>
      <c r="C878" s="119">
        <v>1300</v>
      </c>
      <c r="D878" s="119" t="s">
        <v>21</v>
      </c>
      <c r="E878" s="119" t="s">
        <v>22</v>
      </c>
      <c r="F878" s="119" t="s">
        <v>131</v>
      </c>
      <c r="G878" s="123">
        <v>28</v>
      </c>
      <c r="H878" s="123">
        <v>19</v>
      </c>
      <c r="I878" s="123">
        <v>33</v>
      </c>
      <c r="J878" s="123">
        <v>38</v>
      </c>
      <c r="K878" s="123">
        <v>43</v>
      </c>
      <c r="L878" s="123">
        <v>44</v>
      </c>
      <c r="M878" s="119">
        <v>750</v>
      </c>
      <c r="N878" s="122">
        <f>IF('NORMAL OPTION CALLS'!E878="BUY",('NORMAL OPTION CALLS'!L878-'NORMAL OPTION CALLS'!G878)*('NORMAL OPTION CALLS'!M878),('NORMAL OPTION CALLS'!G878-'NORMAL OPTION CALLS'!L878)*('NORMAL OPTION CALLS'!M878))</f>
        <v>12000</v>
      </c>
      <c r="O878" s="8">
        <f>'NORMAL OPTION CALLS'!N878/('NORMAL OPTION CALLS'!M878)/'NORMAL OPTION CALLS'!G878%</f>
        <v>57.142857142857139</v>
      </c>
    </row>
    <row r="879" spans="1:15">
      <c r="A879" s="119">
        <v>59</v>
      </c>
      <c r="B879" s="78">
        <v>43103</v>
      </c>
      <c r="C879" s="119">
        <v>1900</v>
      </c>
      <c r="D879" s="119" t="s">
        <v>21</v>
      </c>
      <c r="E879" s="119" t="s">
        <v>22</v>
      </c>
      <c r="F879" s="119" t="s">
        <v>265</v>
      </c>
      <c r="G879" s="123">
        <v>57</v>
      </c>
      <c r="H879" s="123">
        <v>41</v>
      </c>
      <c r="I879" s="123">
        <v>65</v>
      </c>
      <c r="J879" s="123">
        <v>73</v>
      </c>
      <c r="K879" s="123">
        <v>81</v>
      </c>
      <c r="L879" s="123">
        <v>73</v>
      </c>
      <c r="M879" s="119">
        <v>500</v>
      </c>
      <c r="N879" s="122">
        <f>IF('NORMAL OPTION CALLS'!E879="BUY",('NORMAL OPTION CALLS'!L879-'NORMAL OPTION CALLS'!G879)*('NORMAL OPTION CALLS'!M879),('NORMAL OPTION CALLS'!G879-'NORMAL OPTION CALLS'!L879)*('NORMAL OPTION CALLS'!M879))</f>
        <v>8000</v>
      </c>
      <c r="O879" s="8">
        <f>'NORMAL OPTION CALLS'!N879/('NORMAL OPTION CALLS'!M879)/'NORMAL OPTION CALLS'!G879%</f>
        <v>28.070175438596493</v>
      </c>
    </row>
    <row r="880" spans="1:15">
      <c r="A880" s="119">
        <v>60</v>
      </c>
      <c r="B880" s="78">
        <v>43103</v>
      </c>
      <c r="C880" s="119">
        <v>150</v>
      </c>
      <c r="D880" s="119" t="s">
        <v>21</v>
      </c>
      <c r="E880" s="119" t="s">
        <v>22</v>
      </c>
      <c r="F880" s="119" t="s">
        <v>264</v>
      </c>
      <c r="G880" s="123">
        <v>6.2</v>
      </c>
      <c r="H880" s="123">
        <v>4.8</v>
      </c>
      <c r="I880" s="123">
        <v>7</v>
      </c>
      <c r="J880" s="123">
        <v>7.7</v>
      </c>
      <c r="K880" s="123">
        <v>8.4</v>
      </c>
      <c r="L880" s="123">
        <v>7</v>
      </c>
      <c r="M880" s="119">
        <v>6000</v>
      </c>
      <c r="N880" s="122">
        <f>IF('NORMAL OPTION CALLS'!E880="BUY",('NORMAL OPTION CALLS'!L880-'NORMAL OPTION CALLS'!G880)*('NORMAL OPTION CALLS'!M880),('NORMAL OPTION CALLS'!G880-'NORMAL OPTION CALLS'!L880)*('NORMAL OPTION CALLS'!M880))</f>
        <v>4799.9999999999991</v>
      </c>
      <c r="O880" s="8">
        <f>'NORMAL OPTION CALLS'!N880/('NORMAL OPTION CALLS'!M880)/'NORMAL OPTION CALLS'!G880%</f>
        <v>12.90322580645161</v>
      </c>
    </row>
    <row r="881" spans="1:15">
      <c r="A881" s="119">
        <v>61</v>
      </c>
      <c r="B881" s="78">
        <v>43103</v>
      </c>
      <c r="C881" s="119">
        <v>1280</v>
      </c>
      <c r="D881" s="119" t="s">
        <v>21</v>
      </c>
      <c r="E881" s="119" t="s">
        <v>22</v>
      </c>
      <c r="F881" s="119" t="s">
        <v>131</v>
      </c>
      <c r="G881" s="123">
        <v>24</v>
      </c>
      <c r="H881" s="123">
        <v>15</v>
      </c>
      <c r="I881" s="123">
        <v>29</v>
      </c>
      <c r="J881" s="123">
        <v>34</v>
      </c>
      <c r="K881" s="123">
        <v>39</v>
      </c>
      <c r="L881" s="123">
        <v>29</v>
      </c>
      <c r="M881" s="119">
        <v>750</v>
      </c>
      <c r="N881" s="122">
        <f>IF('NORMAL OPTION CALLS'!E881="BUY",('NORMAL OPTION CALLS'!L881-'NORMAL OPTION CALLS'!G881)*('NORMAL OPTION CALLS'!M881),('NORMAL OPTION CALLS'!G881-'NORMAL OPTION CALLS'!L881)*('NORMAL OPTION CALLS'!M881))</f>
        <v>3750</v>
      </c>
      <c r="O881" s="8">
        <f>'NORMAL OPTION CALLS'!N881/('NORMAL OPTION CALLS'!M881)/'NORMAL OPTION CALLS'!G881%</f>
        <v>20.833333333333336</v>
      </c>
    </row>
    <row r="882" spans="1:15">
      <c r="A882" s="119">
        <v>62</v>
      </c>
      <c r="B882" s="78">
        <v>43102</v>
      </c>
      <c r="C882" s="119">
        <v>190</v>
      </c>
      <c r="D882" s="119" t="s">
        <v>21</v>
      </c>
      <c r="E882" s="119" t="s">
        <v>22</v>
      </c>
      <c r="F882" s="119" t="s">
        <v>247</v>
      </c>
      <c r="G882" s="123">
        <v>10</v>
      </c>
      <c r="H882" s="123">
        <v>8.4</v>
      </c>
      <c r="I882" s="123">
        <v>10.8</v>
      </c>
      <c r="J882" s="123">
        <v>1160</v>
      </c>
      <c r="K882" s="123">
        <v>12.4</v>
      </c>
      <c r="L882" s="123">
        <v>12.4</v>
      </c>
      <c r="M882" s="119">
        <v>4500</v>
      </c>
      <c r="N882" s="122">
        <f>IF('NORMAL OPTION CALLS'!E882="BUY",('NORMAL OPTION CALLS'!L882-'NORMAL OPTION CALLS'!G882)*('NORMAL OPTION CALLS'!M882),('NORMAL OPTION CALLS'!G882-'NORMAL OPTION CALLS'!L882)*('NORMAL OPTION CALLS'!M882))</f>
        <v>10800.000000000002</v>
      </c>
      <c r="O882" s="8">
        <f>'NORMAL OPTION CALLS'!N882/('NORMAL OPTION CALLS'!M882)/'NORMAL OPTION CALLS'!G882%</f>
        <v>24.000000000000004</v>
      </c>
    </row>
    <row r="883" spans="1:15">
      <c r="A883" s="119">
        <v>63</v>
      </c>
      <c r="B883" s="78">
        <v>43102</v>
      </c>
      <c r="C883" s="119">
        <v>440</v>
      </c>
      <c r="D883" s="119" t="s">
        <v>21</v>
      </c>
      <c r="E883" s="119" t="s">
        <v>22</v>
      </c>
      <c r="F883" s="119" t="s">
        <v>75</v>
      </c>
      <c r="G883" s="123">
        <v>14.5</v>
      </c>
      <c r="H883" s="123">
        <v>10</v>
      </c>
      <c r="I883" s="123">
        <v>17</v>
      </c>
      <c r="J883" s="123">
        <v>19.5</v>
      </c>
      <c r="K883" s="123">
        <v>22</v>
      </c>
      <c r="L883" s="123">
        <v>10</v>
      </c>
      <c r="M883" s="119">
        <v>1500</v>
      </c>
      <c r="N883" s="122">
        <f>IF('NORMAL OPTION CALLS'!E883="BUY",('NORMAL OPTION CALLS'!L883-'NORMAL OPTION CALLS'!G883)*('NORMAL OPTION CALLS'!M883),('NORMAL OPTION CALLS'!G883-'NORMAL OPTION CALLS'!L883)*('NORMAL OPTION CALLS'!M883))</f>
        <v>-6750</v>
      </c>
      <c r="O883" s="8">
        <f>'NORMAL OPTION CALLS'!N883/('NORMAL OPTION CALLS'!M883)/'NORMAL OPTION CALLS'!G883%</f>
        <v>-31.03448275862069</v>
      </c>
    </row>
    <row r="884" spans="1:15">
      <c r="A884" s="119">
        <v>64</v>
      </c>
      <c r="B884" s="78">
        <v>43102</v>
      </c>
      <c r="C884" s="119">
        <v>150</v>
      </c>
      <c r="D884" s="119" t="s">
        <v>21</v>
      </c>
      <c r="E884" s="119" t="s">
        <v>22</v>
      </c>
      <c r="F884" s="119" t="s">
        <v>264</v>
      </c>
      <c r="G884" s="123">
        <v>4</v>
      </c>
      <c r="H884" s="123">
        <v>2.6</v>
      </c>
      <c r="I884" s="123">
        <v>4.7</v>
      </c>
      <c r="J884" s="123">
        <v>5.4</v>
      </c>
      <c r="K884" s="123">
        <v>6.1</v>
      </c>
      <c r="L884" s="123">
        <v>4.7</v>
      </c>
      <c r="M884" s="119">
        <v>6000</v>
      </c>
      <c r="N884" s="122">
        <f>IF('NORMAL OPTION CALLS'!E884="BUY",('NORMAL OPTION CALLS'!L884-'NORMAL OPTION CALLS'!G884)*('NORMAL OPTION CALLS'!M884),('NORMAL OPTION CALLS'!G884-'NORMAL OPTION CALLS'!L884)*('NORMAL OPTION CALLS'!M884))</f>
        <v>4200.0000000000009</v>
      </c>
      <c r="O884" s="8">
        <f>'NORMAL OPTION CALLS'!N884/('NORMAL OPTION CALLS'!M884)/'NORMAL OPTION CALLS'!G884%</f>
        <v>17.500000000000004</v>
      </c>
    </row>
    <row r="885" spans="1:15">
      <c r="A885" s="119">
        <v>65</v>
      </c>
      <c r="B885" s="78">
        <v>43101</v>
      </c>
      <c r="C885" s="119">
        <v>125</v>
      </c>
      <c r="D885" s="119" t="s">
        <v>21</v>
      </c>
      <c r="E885" s="119" t="s">
        <v>22</v>
      </c>
      <c r="F885" s="119" t="s">
        <v>59</v>
      </c>
      <c r="G885" s="123">
        <v>4</v>
      </c>
      <c r="H885" s="123">
        <v>3</v>
      </c>
      <c r="I885" s="123">
        <v>4.5</v>
      </c>
      <c r="J885" s="123">
        <v>5</v>
      </c>
      <c r="K885" s="123">
        <v>5.5</v>
      </c>
      <c r="L885" s="123">
        <v>5</v>
      </c>
      <c r="M885" s="119">
        <v>6000</v>
      </c>
      <c r="N885" s="122">
        <f>IF('NORMAL OPTION CALLS'!E885="BUY",('NORMAL OPTION CALLS'!L885-'NORMAL OPTION CALLS'!G885)*('NORMAL OPTION CALLS'!M885),('NORMAL OPTION CALLS'!G885-'NORMAL OPTION CALLS'!L885)*('NORMAL OPTION CALLS'!M885))</f>
        <v>6000</v>
      </c>
      <c r="O885" s="8">
        <f>'NORMAL OPTION CALLS'!N885/('NORMAL OPTION CALLS'!M885)/'NORMAL OPTION CALLS'!G885%</f>
        <v>25</v>
      </c>
    </row>
    <row r="886" spans="1:15">
      <c r="A886" s="119">
        <v>66</v>
      </c>
      <c r="B886" s="78">
        <v>43101</v>
      </c>
      <c r="C886" s="119">
        <v>860</v>
      </c>
      <c r="D886" s="119" t="s">
        <v>21</v>
      </c>
      <c r="E886" s="119" t="s">
        <v>22</v>
      </c>
      <c r="F886" s="119" t="s">
        <v>213</v>
      </c>
      <c r="G886" s="123">
        <v>28</v>
      </c>
      <c r="H886" s="123">
        <v>22</v>
      </c>
      <c r="I886" s="123">
        <v>31</v>
      </c>
      <c r="J886" s="123">
        <v>34</v>
      </c>
      <c r="K886" s="123">
        <v>37</v>
      </c>
      <c r="L886" s="123">
        <v>37</v>
      </c>
      <c r="M886" s="119">
        <v>1200</v>
      </c>
      <c r="N886" s="122">
        <f>IF('NORMAL OPTION CALLS'!E886="BUY",('NORMAL OPTION CALLS'!L886-'NORMAL OPTION CALLS'!G886)*('NORMAL OPTION CALLS'!M886),('NORMAL OPTION CALLS'!G886-'NORMAL OPTION CALLS'!L886)*('NORMAL OPTION CALLS'!M886))</f>
        <v>10800</v>
      </c>
      <c r="O886" s="8">
        <f>'NORMAL OPTION CALLS'!N886/('NORMAL OPTION CALLS'!M886)/'NORMAL OPTION CALLS'!G886%</f>
        <v>32.142857142857139</v>
      </c>
    </row>
    <row r="888" spans="1:15" s="90" customFormat="1" ht="16.5">
      <c r="A888" s="82" t="s">
        <v>95</v>
      </c>
      <c r="B888" s="83"/>
      <c r="C888" s="84"/>
      <c r="D888" s="85"/>
      <c r="E888" s="86"/>
      <c r="F888" s="86"/>
      <c r="G888" s="87"/>
      <c r="H888" s="88"/>
      <c r="I888" s="88"/>
      <c r="J888" s="88"/>
      <c r="K888" s="86"/>
      <c r="L888" s="89"/>
      <c r="N888" s="66"/>
    </row>
    <row r="889" spans="1:15" s="90" customFormat="1" ht="16.5">
      <c r="A889" s="82" t="s">
        <v>96</v>
      </c>
      <c r="B889" s="83"/>
      <c r="C889" s="84"/>
      <c r="D889" s="85"/>
      <c r="E889" s="86"/>
      <c r="F889" s="86"/>
      <c r="G889" s="87"/>
      <c r="H889" s="86"/>
      <c r="I889" s="86"/>
      <c r="J889" s="86"/>
      <c r="K889" s="86"/>
      <c r="L889" s="89"/>
    </row>
    <row r="890" spans="1:15" s="90" customFormat="1" ht="16.5">
      <c r="A890" s="82" t="s">
        <v>96</v>
      </c>
      <c r="B890" s="83"/>
      <c r="C890" s="84"/>
      <c r="D890" s="85"/>
      <c r="E890" s="86"/>
      <c r="F890" s="86"/>
      <c r="G890" s="87"/>
      <c r="H890" s="86"/>
      <c r="I890" s="86"/>
      <c r="J890" s="86"/>
      <c r="K890" s="86"/>
      <c r="L890" s="89"/>
      <c r="M890" s="89"/>
      <c r="N890" s="89"/>
    </row>
    <row r="891" spans="1:15" ht="17.25" thickBot="1">
      <c r="A891" s="91"/>
      <c r="B891" s="92"/>
      <c r="C891" s="92"/>
      <c r="D891" s="93"/>
      <c r="E891" s="93"/>
      <c r="F891" s="93"/>
      <c r="G891" s="94"/>
      <c r="H891" s="95"/>
      <c r="I891" s="96" t="s">
        <v>27</v>
      </c>
      <c r="J891" s="96"/>
      <c r="K891" s="97"/>
      <c r="L891" s="97"/>
    </row>
    <row r="892" spans="1:15" ht="16.5">
      <c r="A892" s="98"/>
      <c r="B892" s="92"/>
      <c r="C892" s="92"/>
      <c r="D892" s="154" t="s">
        <v>28</v>
      </c>
      <c r="E892" s="154"/>
      <c r="F892" s="99">
        <v>66</v>
      </c>
      <c r="G892" s="100">
        <f>'NORMAL OPTION CALLS'!G893+'NORMAL OPTION CALLS'!G894+'NORMAL OPTION CALLS'!G895+'NORMAL OPTION CALLS'!G896+'NORMAL OPTION CALLS'!G897+'NORMAL OPTION CALLS'!G898</f>
        <v>100</v>
      </c>
      <c r="H892" s="93">
        <v>66</v>
      </c>
      <c r="I892" s="101">
        <f>'NORMAL OPTION CALLS'!H893/'NORMAL OPTION CALLS'!H892%</f>
        <v>75.757575757575751</v>
      </c>
      <c r="J892" s="101"/>
      <c r="K892" s="101"/>
      <c r="L892" s="102"/>
    </row>
    <row r="893" spans="1:15" ht="16.5">
      <c r="A893" s="98"/>
      <c r="B893" s="92"/>
      <c r="C893" s="92"/>
      <c r="D893" s="155" t="s">
        <v>29</v>
      </c>
      <c r="E893" s="155"/>
      <c r="F893" s="103">
        <v>50</v>
      </c>
      <c r="G893" s="104">
        <f>('NORMAL OPTION CALLS'!F893/'NORMAL OPTION CALLS'!F892)*100</f>
        <v>75.757575757575751</v>
      </c>
      <c r="H893" s="93">
        <v>50</v>
      </c>
      <c r="I893" s="97"/>
      <c r="J893" s="97"/>
      <c r="K893" s="93"/>
      <c r="L893" s="97"/>
      <c r="N893" s="93" t="s">
        <v>30</v>
      </c>
      <c r="O893" s="93"/>
    </row>
    <row r="894" spans="1:15" ht="16.5">
      <c r="A894" s="105"/>
      <c r="B894" s="92"/>
      <c r="C894" s="92"/>
      <c r="D894" s="155" t="s">
        <v>31</v>
      </c>
      <c r="E894" s="155"/>
      <c r="F894" s="103">
        <v>0</v>
      </c>
      <c r="G894" s="104">
        <f>('NORMAL OPTION CALLS'!F894/'NORMAL OPTION CALLS'!F892)*100</f>
        <v>0</v>
      </c>
      <c r="H894" s="106"/>
      <c r="I894" s="93"/>
      <c r="J894" s="93"/>
      <c r="K894" s="93"/>
      <c r="L894" s="97"/>
      <c r="N894" s="98"/>
      <c r="O894" s="98"/>
    </row>
    <row r="895" spans="1:15" ht="16.5">
      <c r="A895" s="105"/>
      <c r="B895" s="92"/>
      <c r="C895" s="92"/>
      <c r="D895" s="155" t="s">
        <v>32</v>
      </c>
      <c r="E895" s="155"/>
      <c r="F895" s="103">
        <v>0</v>
      </c>
      <c r="G895" s="104">
        <f>('NORMAL OPTION CALLS'!F895/'NORMAL OPTION CALLS'!F892)*100</f>
        <v>0</v>
      </c>
      <c r="H895" s="106"/>
      <c r="I895" s="93"/>
      <c r="J895" s="93"/>
      <c r="K895" s="93"/>
      <c r="L895" s="97"/>
    </row>
    <row r="896" spans="1:15" ht="16.5">
      <c r="A896" s="105"/>
      <c r="B896" s="92"/>
      <c r="C896" s="92"/>
      <c r="D896" s="155" t="s">
        <v>33</v>
      </c>
      <c r="E896" s="155"/>
      <c r="F896" s="103">
        <v>16</v>
      </c>
      <c r="G896" s="104">
        <f>('NORMAL OPTION CALLS'!F896/'NORMAL OPTION CALLS'!F892)*100</f>
        <v>24.242424242424242</v>
      </c>
      <c r="H896" s="106"/>
      <c r="I896" s="93" t="s">
        <v>34</v>
      </c>
      <c r="J896" s="93"/>
      <c r="K896" s="97"/>
      <c r="L896" s="97"/>
    </row>
    <row r="897" spans="1:15" ht="16.5">
      <c r="A897" s="105"/>
      <c r="B897" s="92"/>
      <c r="C897" s="92"/>
      <c r="D897" s="155" t="s">
        <v>35</v>
      </c>
      <c r="E897" s="155"/>
      <c r="F897" s="103">
        <v>0</v>
      </c>
      <c r="G897" s="104">
        <f>('NORMAL OPTION CALLS'!F897/'NORMAL OPTION CALLS'!F892)*100</f>
        <v>0</v>
      </c>
      <c r="H897" s="106"/>
      <c r="I897" s="93"/>
      <c r="J897" s="93"/>
      <c r="K897" s="97"/>
      <c r="L897" s="97"/>
    </row>
    <row r="898" spans="1:15" ht="17.25" thickBot="1">
      <c r="A898" s="105"/>
      <c r="B898" s="92"/>
      <c r="C898" s="92"/>
      <c r="D898" s="156" t="s">
        <v>36</v>
      </c>
      <c r="E898" s="156"/>
      <c r="F898" s="107"/>
      <c r="G898" s="108">
        <f>('NORMAL OPTION CALLS'!F898/'NORMAL OPTION CALLS'!F892)*100</f>
        <v>0</v>
      </c>
      <c r="H898" s="106"/>
      <c r="I898" s="93"/>
      <c r="J898" s="93"/>
      <c r="K898" s="102"/>
      <c r="L898" s="102"/>
    </row>
    <row r="899" spans="1:15" ht="16.5">
      <c r="A899" s="109" t="s">
        <v>37</v>
      </c>
      <c r="B899" s="92"/>
      <c r="C899" s="92"/>
      <c r="D899" s="98"/>
      <c r="E899" s="98"/>
      <c r="F899" s="93"/>
      <c r="G899" s="93"/>
      <c r="H899" s="110"/>
      <c r="I899" s="111"/>
      <c r="J899" s="111"/>
      <c r="K899" s="111"/>
      <c r="L899" s="93"/>
      <c r="N899" s="115"/>
      <c r="O899" s="115"/>
    </row>
    <row r="900" spans="1:15" ht="16.5">
      <c r="A900" s="112" t="s">
        <v>38</v>
      </c>
      <c r="B900" s="92"/>
      <c r="C900" s="92"/>
      <c r="D900" s="113"/>
      <c r="E900" s="114"/>
      <c r="F900" s="98"/>
      <c r="G900" s="111"/>
      <c r="H900" s="110"/>
      <c r="I900" s="111"/>
      <c r="J900" s="111"/>
      <c r="K900" s="111"/>
      <c r="L900" s="93"/>
      <c r="N900" s="98"/>
      <c r="O900" s="98"/>
    </row>
    <row r="901" spans="1:15" ht="16.5">
      <c r="A901" s="112" t="s">
        <v>39</v>
      </c>
      <c r="B901" s="92"/>
      <c r="C901" s="92"/>
      <c r="D901" s="98"/>
      <c r="E901" s="114"/>
      <c r="F901" s="98"/>
      <c r="G901" s="111"/>
      <c r="H901" s="110"/>
      <c r="I901" s="97"/>
      <c r="J901" s="97"/>
      <c r="K901" s="97"/>
      <c r="L901" s="93"/>
    </row>
    <row r="902" spans="1:15" ht="16.5">
      <c r="A902" s="112" t="s">
        <v>40</v>
      </c>
      <c r="B902" s="113"/>
      <c r="C902" s="92"/>
      <c r="D902" s="98"/>
      <c r="E902" s="114"/>
      <c r="F902" s="98"/>
      <c r="G902" s="111"/>
      <c r="H902" s="95"/>
      <c r="I902" s="97"/>
      <c r="J902" s="97"/>
      <c r="K902" s="97"/>
      <c r="L902" s="93"/>
    </row>
    <row r="903" spans="1:15" ht="16.5">
      <c r="A903" s="112" t="s">
        <v>41</v>
      </c>
      <c r="B903" s="105"/>
      <c r="C903" s="113"/>
      <c r="D903" s="98"/>
      <c r="E903" s="116"/>
      <c r="F903" s="111"/>
      <c r="G903" s="111"/>
      <c r="H903" s="95"/>
      <c r="I903" s="97"/>
      <c r="J903" s="97"/>
      <c r="K903" s="97"/>
      <c r="L903" s="111"/>
    </row>
    <row r="905" spans="1:15">
      <c r="A905" s="157" t="s">
        <v>0</v>
      </c>
      <c r="B905" s="157"/>
      <c r="C905" s="157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</row>
    <row r="906" spans="1:15">
      <c r="A906" s="157"/>
      <c r="B906" s="157"/>
      <c r="C906" s="157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</row>
    <row r="907" spans="1:15">
      <c r="A907" s="157"/>
      <c r="B907" s="157"/>
      <c r="C907" s="157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</row>
    <row r="908" spans="1:15">
      <c r="A908" s="168" t="s">
        <v>1</v>
      </c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</row>
    <row r="909" spans="1:15">
      <c r="A909" s="168" t="s">
        <v>2</v>
      </c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</row>
    <row r="910" spans="1:15">
      <c r="A910" s="161" t="s">
        <v>3</v>
      </c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</row>
    <row r="911" spans="1:15" ht="16.5">
      <c r="A911" s="162" t="s">
        <v>248</v>
      </c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</row>
    <row r="912" spans="1:15" ht="16.5">
      <c r="A912" s="163" t="s">
        <v>5</v>
      </c>
      <c r="B912" s="163"/>
      <c r="C912" s="163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</row>
    <row r="913" spans="1:15">
      <c r="A913" s="164" t="s">
        <v>6</v>
      </c>
      <c r="B913" s="165" t="s">
        <v>7</v>
      </c>
      <c r="C913" s="166" t="s">
        <v>8</v>
      </c>
      <c r="D913" s="165" t="s">
        <v>9</v>
      </c>
      <c r="E913" s="164" t="s">
        <v>10</v>
      </c>
      <c r="F913" s="164" t="s">
        <v>11</v>
      </c>
      <c r="G913" s="166" t="s">
        <v>12</v>
      </c>
      <c r="H913" s="166" t="s">
        <v>13</v>
      </c>
      <c r="I913" s="166" t="s">
        <v>14</v>
      </c>
      <c r="J913" s="166" t="s">
        <v>15</v>
      </c>
      <c r="K913" s="166" t="s">
        <v>16</v>
      </c>
      <c r="L913" s="167" t="s">
        <v>17</v>
      </c>
      <c r="M913" s="165" t="s">
        <v>18</v>
      </c>
      <c r="N913" s="165" t="s">
        <v>19</v>
      </c>
      <c r="O913" s="165" t="s">
        <v>20</v>
      </c>
    </row>
    <row r="914" spans="1:15">
      <c r="A914" s="164"/>
      <c r="B914" s="165"/>
      <c r="C914" s="166"/>
      <c r="D914" s="165"/>
      <c r="E914" s="164"/>
      <c r="F914" s="164"/>
      <c r="G914" s="166"/>
      <c r="H914" s="166"/>
      <c r="I914" s="166"/>
      <c r="J914" s="166"/>
      <c r="K914" s="166"/>
      <c r="L914" s="167"/>
      <c r="M914" s="165"/>
      <c r="N914" s="165"/>
      <c r="O914" s="165"/>
    </row>
    <row r="915" spans="1:15">
      <c r="A915" s="119">
        <v>1</v>
      </c>
      <c r="B915" s="124">
        <v>43098</v>
      </c>
      <c r="C915" s="119">
        <v>2700</v>
      </c>
      <c r="D915" s="119" t="s">
        <v>21</v>
      </c>
      <c r="E915" s="119" t="s">
        <v>22</v>
      </c>
      <c r="F915" s="119" t="s">
        <v>52</v>
      </c>
      <c r="G915" s="123">
        <v>60</v>
      </c>
      <c r="H915" s="123">
        <v>35</v>
      </c>
      <c r="I915" s="123">
        <v>75</v>
      </c>
      <c r="J915" s="123">
        <v>90</v>
      </c>
      <c r="K915" s="123">
        <v>100</v>
      </c>
      <c r="L915" s="123">
        <v>35</v>
      </c>
      <c r="M915" s="119">
        <v>250</v>
      </c>
      <c r="N915" s="122">
        <f>IF('NORMAL OPTION CALLS'!E915="BUY",('NORMAL OPTION CALLS'!L915-'NORMAL OPTION CALLS'!G915)*('NORMAL OPTION CALLS'!M915),('NORMAL OPTION CALLS'!G915-'NORMAL OPTION CALLS'!L915)*('NORMAL OPTION CALLS'!M915))</f>
        <v>-6250</v>
      </c>
      <c r="O915" s="8">
        <f>'NORMAL OPTION CALLS'!N915/('NORMAL OPTION CALLS'!M915)/'NORMAL OPTION CALLS'!G915%</f>
        <v>-41.666666666666671</v>
      </c>
    </row>
    <row r="916" spans="1:15">
      <c r="A916" s="119">
        <v>2</v>
      </c>
      <c r="B916" s="124">
        <v>43098</v>
      </c>
      <c r="C916" s="119">
        <v>440</v>
      </c>
      <c r="D916" s="119" t="s">
        <v>21</v>
      </c>
      <c r="E916" s="119" t="s">
        <v>22</v>
      </c>
      <c r="F916" s="119" t="s">
        <v>75</v>
      </c>
      <c r="G916" s="123">
        <v>11</v>
      </c>
      <c r="H916" s="123">
        <v>6</v>
      </c>
      <c r="I916" s="123">
        <v>14</v>
      </c>
      <c r="J916" s="123">
        <v>17</v>
      </c>
      <c r="K916" s="123">
        <v>20</v>
      </c>
      <c r="L916" s="123">
        <v>14</v>
      </c>
      <c r="M916" s="119">
        <v>1500</v>
      </c>
      <c r="N916" s="122">
        <f>IF('NORMAL OPTION CALLS'!E916="BUY",('NORMAL OPTION CALLS'!L916-'NORMAL OPTION CALLS'!G916)*('NORMAL OPTION CALLS'!M916),('NORMAL OPTION CALLS'!G916-'NORMAL OPTION CALLS'!L916)*('NORMAL OPTION CALLS'!M916))</f>
        <v>4500</v>
      </c>
      <c r="O916" s="8">
        <f>'NORMAL OPTION CALLS'!N916/('NORMAL OPTION CALLS'!M916)/'NORMAL OPTION CALLS'!G916%</f>
        <v>27.272727272727273</v>
      </c>
    </row>
    <row r="917" spans="1:15">
      <c r="A917" s="119">
        <v>3</v>
      </c>
      <c r="B917" s="124">
        <v>43098</v>
      </c>
      <c r="C917" s="119">
        <v>430</v>
      </c>
      <c r="D917" s="119" t="s">
        <v>21</v>
      </c>
      <c r="E917" s="119" t="s">
        <v>22</v>
      </c>
      <c r="F917" s="119" t="s">
        <v>75</v>
      </c>
      <c r="G917" s="123">
        <v>12</v>
      </c>
      <c r="H917" s="123">
        <v>7.5</v>
      </c>
      <c r="I917" s="123">
        <v>14.5</v>
      </c>
      <c r="J917" s="123">
        <v>17</v>
      </c>
      <c r="K917" s="123">
        <v>19.5</v>
      </c>
      <c r="L917" s="123">
        <v>14.5</v>
      </c>
      <c r="M917" s="119">
        <v>1500</v>
      </c>
      <c r="N917" s="122">
        <f>IF('NORMAL OPTION CALLS'!E917="BUY",('NORMAL OPTION CALLS'!L917-'NORMAL OPTION CALLS'!G917)*('NORMAL OPTION CALLS'!M917),('NORMAL OPTION CALLS'!G917-'NORMAL OPTION CALLS'!L917)*('NORMAL OPTION CALLS'!M917))</f>
        <v>3750</v>
      </c>
      <c r="O917" s="8">
        <f>'NORMAL OPTION CALLS'!N917/('NORMAL OPTION CALLS'!M917)/'NORMAL OPTION CALLS'!G917%</f>
        <v>20.833333333333336</v>
      </c>
    </row>
    <row r="918" spans="1:15">
      <c r="A918" s="119">
        <v>4</v>
      </c>
      <c r="B918" s="124">
        <v>43098</v>
      </c>
      <c r="C918" s="119">
        <v>105</v>
      </c>
      <c r="D918" s="119" t="s">
        <v>21</v>
      </c>
      <c r="E918" s="119" t="s">
        <v>22</v>
      </c>
      <c r="F918" s="119" t="s">
        <v>46</v>
      </c>
      <c r="G918" s="123">
        <v>6.5</v>
      </c>
      <c r="H918" s="123">
        <v>5.5</v>
      </c>
      <c r="I918" s="123">
        <v>7</v>
      </c>
      <c r="J918" s="123">
        <v>7.5</v>
      </c>
      <c r="K918" s="123">
        <v>8</v>
      </c>
      <c r="L918" s="123">
        <v>7.5</v>
      </c>
      <c r="M918" s="119">
        <v>7000</v>
      </c>
      <c r="N918" s="122">
        <f>IF('NORMAL OPTION CALLS'!E918="BUY",('NORMAL OPTION CALLS'!L918-'NORMAL OPTION CALLS'!G918)*('NORMAL OPTION CALLS'!M918),('NORMAL OPTION CALLS'!G918-'NORMAL OPTION CALLS'!L918)*('NORMAL OPTION CALLS'!M918))</f>
        <v>7000</v>
      </c>
      <c r="O918" s="8">
        <f>'NORMAL OPTION CALLS'!N918/('NORMAL OPTION CALLS'!M918)/'NORMAL OPTION CALLS'!G918%</f>
        <v>15.384615384615383</v>
      </c>
    </row>
    <row r="919" spans="1:15">
      <c r="A919" s="119">
        <v>5</v>
      </c>
      <c r="B919" s="124">
        <v>43097</v>
      </c>
      <c r="C919" s="119">
        <v>900</v>
      </c>
      <c r="D919" s="119" t="s">
        <v>21</v>
      </c>
      <c r="E919" s="119" t="s">
        <v>22</v>
      </c>
      <c r="F919" s="119" t="s">
        <v>262</v>
      </c>
      <c r="G919" s="123">
        <v>26</v>
      </c>
      <c r="H919" s="123">
        <v>15</v>
      </c>
      <c r="I919" s="123">
        <v>34</v>
      </c>
      <c r="J919" s="123">
        <v>42</v>
      </c>
      <c r="K919" s="123">
        <v>50</v>
      </c>
      <c r="L919" s="123">
        <v>34</v>
      </c>
      <c r="M919" s="119">
        <v>400</v>
      </c>
      <c r="N919" s="122">
        <f>IF('NORMAL OPTION CALLS'!E919="BUY",('NORMAL OPTION CALLS'!L919-'NORMAL OPTION CALLS'!G919)*('NORMAL OPTION CALLS'!M919),('NORMAL OPTION CALLS'!G919-'NORMAL OPTION CALLS'!L919)*('NORMAL OPTION CALLS'!M919))</f>
        <v>3200</v>
      </c>
      <c r="O919" s="8">
        <f>'NORMAL OPTION CALLS'!N919/('NORMAL OPTION CALLS'!M919)/'NORMAL OPTION CALLS'!G919%</f>
        <v>30.769230769230766</v>
      </c>
    </row>
    <row r="920" spans="1:15">
      <c r="A920" s="119">
        <v>6</v>
      </c>
      <c r="B920" s="124">
        <v>43097</v>
      </c>
      <c r="C920" s="119">
        <v>370</v>
      </c>
      <c r="D920" s="119" t="s">
        <v>21</v>
      </c>
      <c r="E920" s="119" t="s">
        <v>22</v>
      </c>
      <c r="F920" s="119" t="s">
        <v>207</v>
      </c>
      <c r="G920" s="123">
        <v>12</v>
      </c>
      <c r="H920" s="123">
        <v>9</v>
      </c>
      <c r="I920" s="123">
        <v>14</v>
      </c>
      <c r="J920" s="123">
        <v>15.5</v>
      </c>
      <c r="K920" s="123">
        <v>17</v>
      </c>
      <c r="L920" s="123">
        <v>14</v>
      </c>
      <c r="M920" s="119">
        <v>2266</v>
      </c>
      <c r="N920" s="122">
        <f>IF('NORMAL OPTION CALLS'!E920="BUY",('NORMAL OPTION CALLS'!L920-'NORMAL OPTION CALLS'!G920)*('NORMAL OPTION CALLS'!M920),('NORMAL OPTION CALLS'!G920-'NORMAL OPTION CALLS'!L920)*('NORMAL OPTION CALLS'!M920))</f>
        <v>4532</v>
      </c>
      <c r="O920" s="8">
        <f>'NORMAL OPTION CALLS'!N920/('NORMAL OPTION CALLS'!M920)/'NORMAL OPTION CALLS'!G920%</f>
        <v>16.666666666666668</v>
      </c>
    </row>
    <row r="921" spans="1:15">
      <c r="A921" s="119">
        <v>7</v>
      </c>
      <c r="B921" s="124">
        <v>43097</v>
      </c>
      <c r="C921" s="119">
        <v>275</v>
      </c>
      <c r="D921" s="119" t="s">
        <v>21</v>
      </c>
      <c r="E921" s="119" t="s">
        <v>22</v>
      </c>
      <c r="F921" s="119" t="s">
        <v>24</v>
      </c>
      <c r="G921" s="123">
        <v>3</v>
      </c>
      <c r="H921" s="123">
        <v>1</v>
      </c>
      <c r="I921" s="123">
        <v>4</v>
      </c>
      <c r="J921" s="123">
        <v>5</v>
      </c>
      <c r="K921" s="123">
        <v>6</v>
      </c>
      <c r="L921" s="123">
        <v>4</v>
      </c>
      <c r="M921" s="119">
        <v>3500</v>
      </c>
      <c r="N921" s="122">
        <f>IF('NORMAL OPTION CALLS'!E921="BUY",('NORMAL OPTION CALLS'!L921-'NORMAL OPTION CALLS'!G921)*('NORMAL OPTION CALLS'!M921),('NORMAL OPTION CALLS'!G921-'NORMAL OPTION CALLS'!L921)*('NORMAL OPTION CALLS'!M921))</f>
        <v>3500</v>
      </c>
      <c r="O921" s="8">
        <f>'NORMAL OPTION CALLS'!N921/('NORMAL OPTION CALLS'!M921)/'NORMAL OPTION CALLS'!G921%</f>
        <v>33.333333333333336</v>
      </c>
    </row>
    <row r="922" spans="1:15">
      <c r="A922" s="119">
        <v>8</v>
      </c>
      <c r="B922" s="124">
        <v>43097</v>
      </c>
      <c r="C922" s="119">
        <v>760</v>
      </c>
      <c r="D922" s="119" t="s">
        <v>21</v>
      </c>
      <c r="E922" s="119" t="s">
        <v>22</v>
      </c>
      <c r="F922" s="119" t="s">
        <v>54</v>
      </c>
      <c r="G922" s="123">
        <v>28</v>
      </c>
      <c r="H922" s="123">
        <v>20</v>
      </c>
      <c r="I922" s="123">
        <v>32</v>
      </c>
      <c r="J922" s="123">
        <v>36</v>
      </c>
      <c r="K922" s="123">
        <v>40</v>
      </c>
      <c r="L922" s="123">
        <v>32</v>
      </c>
      <c r="M922" s="119">
        <v>1200</v>
      </c>
      <c r="N922" s="122">
        <f>IF('NORMAL OPTION CALLS'!E922="BUY",('NORMAL OPTION CALLS'!L922-'NORMAL OPTION CALLS'!G922)*('NORMAL OPTION CALLS'!M922),('NORMAL OPTION CALLS'!G922-'NORMAL OPTION CALLS'!L922)*('NORMAL OPTION CALLS'!M922))</f>
        <v>4800</v>
      </c>
      <c r="O922" s="8">
        <f>'NORMAL OPTION CALLS'!N922/('NORMAL OPTION CALLS'!M922)/'NORMAL OPTION CALLS'!G922%</f>
        <v>14.285714285714285</v>
      </c>
    </row>
    <row r="923" spans="1:15">
      <c r="A923" s="119">
        <v>9</v>
      </c>
      <c r="B923" s="124">
        <v>43097</v>
      </c>
      <c r="C923" s="119">
        <v>200</v>
      </c>
      <c r="D923" s="119" t="s">
        <v>21</v>
      </c>
      <c r="E923" s="119" t="s">
        <v>22</v>
      </c>
      <c r="F923" s="119" t="s">
        <v>261</v>
      </c>
      <c r="G923" s="123">
        <v>1.6</v>
      </c>
      <c r="H923" s="123">
        <v>0.4</v>
      </c>
      <c r="I923" s="123">
        <v>2.5</v>
      </c>
      <c r="J923" s="123">
        <v>3.4</v>
      </c>
      <c r="K923" s="123">
        <v>4.3</v>
      </c>
      <c r="L923" s="123">
        <v>3.4</v>
      </c>
      <c r="M923" s="119">
        <v>4500</v>
      </c>
      <c r="N923" s="122">
        <f>IF('NORMAL OPTION CALLS'!E923="BUY",('NORMAL OPTION CALLS'!L923-'NORMAL OPTION CALLS'!G923)*('NORMAL OPTION CALLS'!M923),('NORMAL OPTION CALLS'!G923-'NORMAL OPTION CALLS'!L923)*('NORMAL OPTION CALLS'!M923))</f>
        <v>8099.9999999999991</v>
      </c>
      <c r="O923" s="8">
        <f>'NORMAL OPTION CALLS'!N923/('NORMAL OPTION CALLS'!M923)/'NORMAL OPTION CALLS'!G923%</f>
        <v>112.49999999999999</v>
      </c>
    </row>
    <row r="924" spans="1:15">
      <c r="A924" s="119">
        <v>10</v>
      </c>
      <c r="B924" s="124">
        <v>43095</v>
      </c>
      <c r="C924" s="119">
        <v>560</v>
      </c>
      <c r="D924" s="119" t="s">
        <v>21</v>
      </c>
      <c r="E924" s="119" t="s">
        <v>22</v>
      </c>
      <c r="F924" s="119" t="s">
        <v>161</v>
      </c>
      <c r="G924" s="123">
        <v>11</v>
      </c>
      <c r="H924" s="123">
        <v>3</v>
      </c>
      <c r="I924" s="123">
        <v>16</v>
      </c>
      <c r="J924" s="123">
        <v>21</v>
      </c>
      <c r="K924" s="123">
        <v>26</v>
      </c>
      <c r="L924" s="123">
        <v>26</v>
      </c>
      <c r="M924" s="119">
        <v>800</v>
      </c>
      <c r="N924" s="122">
        <f>IF('NORMAL OPTION CALLS'!E924="BUY",('NORMAL OPTION CALLS'!L924-'NORMAL OPTION CALLS'!G924)*('NORMAL OPTION CALLS'!M924),('NORMAL OPTION CALLS'!G924-'NORMAL OPTION CALLS'!L924)*('NORMAL OPTION CALLS'!M924))</f>
        <v>12000</v>
      </c>
      <c r="O924" s="8">
        <f>'NORMAL OPTION CALLS'!N924/('NORMAL OPTION CALLS'!M924)/'NORMAL OPTION CALLS'!G924%</f>
        <v>136.36363636363637</v>
      </c>
    </row>
    <row r="925" spans="1:15">
      <c r="A925" s="119">
        <v>11</v>
      </c>
      <c r="B925" s="124">
        <v>43095</v>
      </c>
      <c r="C925" s="119">
        <v>730</v>
      </c>
      <c r="D925" s="119" t="s">
        <v>21</v>
      </c>
      <c r="E925" s="119" t="s">
        <v>22</v>
      </c>
      <c r="F925" s="119" t="s">
        <v>99</v>
      </c>
      <c r="G925" s="123">
        <v>6</v>
      </c>
      <c r="H925" s="123">
        <v>1</v>
      </c>
      <c r="I925" s="123">
        <v>10</v>
      </c>
      <c r="J925" s="123">
        <v>14</v>
      </c>
      <c r="K925" s="123">
        <v>18</v>
      </c>
      <c r="L925" s="123">
        <v>6.9</v>
      </c>
      <c r="M925" s="119">
        <v>1000</v>
      </c>
      <c r="N925" s="122">
        <f>IF('NORMAL OPTION CALLS'!E925="BUY",('NORMAL OPTION CALLS'!L925-'NORMAL OPTION CALLS'!G925)*('NORMAL OPTION CALLS'!M925),('NORMAL OPTION CALLS'!G925-'NORMAL OPTION CALLS'!L925)*('NORMAL OPTION CALLS'!M925))</f>
        <v>900.00000000000034</v>
      </c>
      <c r="O925" s="8">
        <f>'NORMAL OPTION CALLS'!N925/('NORMAL OPTION CALLS'!M925)/'NORMAL OPTION CALLS'!G925%</f>
        <v>15.000000000000007</v>
      </c>
    </row>
    <row r="926" spans="1:15">
      <c r="A926" s="119">
        <v>12</v>
      </c>
      <c r="B926" s="124">
        <v>43095</v>
      </c>
      <c r="C926" s="119">
        <v>1060</v>
      </c>
      <c r="D926" s="119" t="s">
        <v>21</v>
      </c>
      <c r="E926" s="119" t="s">
        <v>22</v>
      </c>
      <c r="F926" s="119" t="s">
        <v>260</v>
      </c>
      <c r="G926" s="123">
        <v>12</v>
      </c>
      <c r="H926" s="123">
        <v>4</v>
      </c>
      <c r="I926" s="123">
        <v>17</v>
      </c>
      <c r="J926" s="123">
        <v>22</v>
      </c>
      <c r="K926" s="123">
        <v>27</v>
      </c>
      <c r="L926" s="123">
        <v>4</v>
      </c>
      <c r="M926" s="119">
        <v>800</v>
      </c>
      <c r="N926" s="122">
        <f>IF('NORMAL OPTION CALLS'!E926="BUY",('NORMAL OPTION CALLS'!L926-'NORMAL OPTION CALLS'!G926)*('NORMAL OPTION CALLS'!M926),('NORMAL OPTION CALLS'!G926-'NORMAL OPTION CALLS'!L926)*('NORMAL OPTION CALLS'!M926))</f>
        <v>-6400</v>
      </c>
      <c r="O926" s="8">
        <f>'NORMAL OPTION CALLS'!N926/('NORMAL OPTION CALLS'!M926)/'NORMAL OPTION CALLS'!G926%</f>
        <v>-66.666666666666671</v>
      </c>
    </row>
    <row r="927" spans="1:15">
      <c r="A927" s="119">
        <v>13</v>
      </c>
      <c r="B927" s="124">
        <v>43095</v>
      </c>
      <c r="C927" s="119">
        <v>720</v>
      </c>
      <c r="D927" s="119" t="s">
        <v>21</v>
      </c>
      <c r="E927" s="119" t="s">
        <v>22</v>
      </c>
      <c r="F927" s="119" t="s">
        <v>99</v>
      </c>
      <c r="G927" s="123">
        <v>7</v>
      </c>
      <c r="H927" s="123">
        <v>1</v>
      </c>
      <c r="I927" s="123">
        <v>11</v>
      </c>
      <c r="J927" s="123">
        <v>15</v>
      </c>
      <c r="K927" s="123">
        <v>19</v>
      </c>
      <c r="L927" s="123">
        <v>11</v>
      </c>
      <c r="M927" s="119">
        <v>1000</v>
      </c>
      <c r="N927" s="122">
        <f>IF('NORMAL OPTION CALLS'!E927="BUY",('NORMAL OPTION CALLS'!L927-'NORMAL OPTION CALLS'!G927)*('NORMAL OPTION CALLS'!M927),('NORMAL OPTION CALLS'!G927-'NORMAL OPTION CALLS'!L927)*('NORMAL OPTION CALLS'!M927))</f>
        <v>4000</v>
      </c>
      <c r="O927" s="8">
        <f>'NORMAL OPTION CALLS'!N927/('NORMAL OPTION CALLS'!M927)/'NORMAL OPTION CALLS'!G927%</f>
        <v>57.142857142857139</v>
      </c>
    </row>
    <row r="928" spans="1:15">
      <c r="A928" s="119">
        <v>14</v>
      </c>
      <c r="B928" s="124">
        <v>43095</v>
      </c>
      <c r="C928" s="119">
        <v>800</v>
      </c>
      <c r="D928" s="119" t="s">
        <v>21</v>
      </c>
      <c r="E928" s="119" t="s">
        <v>22</v>
      </c>
      <c r="F928" s="119" t="s">
        <v>213</v>
      </c>
      <c r="G928" s="123">
        <v>18</v>
      </c>
      <c r="H928" s="123">
        <v>12</v>
      </c>
      <c r="I928" s="123">
        <v>22</v>
      </c>
      <c r="J928" s="123">
        <v>26</v>
      </c>
      <c r="K928" s="123">
        <v>30</v>
      </c>
      <c r="L928" s="123">
        <v>26</v>
      </c>
      <c r="M928" s="119">
        <v>1200</v>
      </c>
      <c r="N928" s="122">
        <f>IF('NORMAL OPTION CALLS'!E928="BUY",('NORMAL OPTION CALLS'!L928-'NORMAL OPTION CALLS'!G928)*('NORMAL OPTION CALLS'!M928),('NORMAL OPTION CALLS'!G928-'NORMAL OPTION CALLS'!L928)*('NORMAL OPTION CALLS'!M928))</f>
        <v>9600</v>
      </c>
      <c r="O928" s="8">
        <f>'NORMAL OPTION CALLS'!N928/('NORMAL OPTION CALLS'!M928)/'NORMAL OPTION CALLS'!G928%</f>
        <v>44.444444444444443</v>
      </c>
    </row>
    <row r="929" spans="1:15">
      <c r="A929" s="119">
        <v>15</v>
      </c>
      <c r="B929" s="124">
        <v>43095</v>
      </c>
      <c r="C929" s="119">
        <v>800</v>
      </c>
      <c r="D929" s="119" t="s">
        <v>21</v>
      </c>
      <c r="E929" s="119" t="s">
        <v>22</v>
      </c>
      <c r="F929" s="119" t="s">
        <v>213</v>
      </c>
      <c r="G929" s="123">
        <v>9</v>
      </c>
      <c r="H929" s="123">
        <v>3.5</v>
      </c>
      <c r="I929" s="123">
        <v>12</v>
      </c>
      <c r="J929" s="123">
        <v>15</v>
      </c>
      <c r="K929" s="123">
        <v>18</v>
      </c>
      <c r="L929" s="123">
        <v>18</v>
      </c>
      <c r="M929" s="119">
        <v>1200</v>
      </c>
      <c r="N929" s="122">
        <f>IF('NORMAL OPTION CALLS'!E929="BUY",('NORMAL OPTION CALLS'!L929-'NORMAL OPTION CALLS'!G929)*('NORMAL OPTION CALLS'!M929),('NORMAL OPTION CALLS'!G929-'NORMAL OPTION CALLS'!L929)*('NORMAL OPTION CALLS'!M929))</f>
        <v>10800</v>
      </c>
      <c r="O929" s="8">
        <f>'NORMAL OPTION CALLS'!N929/('NORMAL OPTION CALLS'!M929)/'NORMAL OPTION CALLS'!G929%</f>
        <v>100</v>
      </c>
    </row>
    <row r="930" spans="1:15">
      <c r="A930" s="119">
        <v>16</v>
      </c>
      <c r="B930" s="124">
        <v>43091</v>
      </c>
      <c r="C930" s="119">
        <v>660</v>
      </c>
      <c r="D930" s="119" t="s">
        <v>21</v>
      </c>
      <c r="E930" s="119" t="s">
        <v>22</v>
      </c>
      <c r="F930" s="119" t="s">
        <v>94</v>
      </c>
      <c r="G930" s="123">
        <v>11</v>
      </c>
      <c r="H930" s="123">
        <v>5</v>
      </c>
      <c r="I930" s="123">
        <v>15</v>
      </c>
      <c r="J930" s="123">
        <v>19</v>
      </c>
      <c r="K930" s="123">
        <v>23</v>
      </c>
      <c r="L930" s="123">
        <v>5</v>
      </c>
      <c r="M930" s="119">
        <v>1000</v>
      </c>
      <c r="N930" s="122">
        <f>IF('NORMAL OPTION CALLS'!E930="BUY",('NORMAL OPTION CALLS'!L930-'NORMAL OPTION CALLS'!G930)*('NORMAL OPTION CALLS'!M930),('NORMAL OPTION CALLS'!G930-'NORMAL OPTION CALLS'!L930)*('NORMAL OPTION CALLS'!M930))</f>
        <v>-6000</v>
      </c>
      <c r="O930" s="8">
        <f>'NORMAL OPTION CALLS'!N930/('NORMAL OPTION CALLS'!M930)/'NORMAL OPTION CALLS'!G930%</f>
        <v>-54.545454545454547</v>
      </c>
    </row>
    <row r="931" spans="1:15">
      <c r="A931" s="119">
        <v>17</v>
      </c>
      <c r="B931" s="124">
        <v>43091</v>
      </c>
      <c r="C931" s="119">
        <v>175</v>
      </c>
      <c r="D931" s="119" t="s">
        <v>21</v>
      </c>
      <c r="E931" s="119" t="s">
        <v>22</v>
      </c>
      <c r="F931" s="119" t="s">
        <v>116</v>
      </c>
      <c r="G931" s="123">
        <v>4.5</v>
      </c>
      <c r="H931" s="123">
        <v>2.5</v>
      </c>
      <c r="I931" s="123">
        <v>6</v>
      </c>
      <c r="J931" s="123">
        <v>7</v>
      </c>
      <c r="K931" s="123">
        <v>9</v>
      </c>
      <c r="L931" s="123">
        <v>2.5</v>
      </c>
      <c r="M931" s="119">
        <v>3500</v>
      </c>
      <c r="N931" s="122">
        <f>IF('NORMAL OPTION CALLS'!E931="BUY",('NORMAL OPTION CALLS'!L931-'NORMAL OPTION CALLS'!G931)*('NORMAL OPTION CALLS'!M931),('NORMAL OPTION CALLS'!G931-'NORMAL OPTION CALLS'!L931)*('NORMAL OPTION CALLS'!M931))</f>
        <v>-7000</v>
      </c>
      <c r="O931" s="8">
        <f>'NORMAL OPTION CALLS'!N931/('NORMAL OPTION CALLS'!M931)/'NORMAL OPTION CALLS'!G931%</f>
        <v>-44.444444444444443</v>
      </c>
    </row>
    <row r="932" spans="1:15">
      <c r="A932" s="119">
        <v>18</v>
      </c>
      <c r="B932" s="124">
        <v>43091</v>
      </c>
      <c r="C932" s="119">
        <v>180</v>
      </c>
      <c r="D932" s="119" t="s">
        <v>21</v>
      </c>
      <c r="E932" s="119" t="s">
        <v>22</v>
      </c>
      <c r="F932" s="119" t="s">
        <v>184</v>
      </c>
      <c r="G932" s="123">
        <v>4</v>
      </c>
      <c r="H932" s="123">
        <v>2.8</v>
      </c>
      <c r="I932" s="123">
        <v>4.8</v>
      </c>
      <c r="J932" s="123">
        <v>5.6</v>
      </c>
      <c r="K932" s="123">
        <v>6.4</v>
      </c>
      <c r="L932" s="123">
        <v>2.8</v>
      </c>
      <c r="M932" s="119">
        <v>4500</v>
      </c>
      <c r="N932" s="122">
        <f>IF('NORMAL OPTION CALLS'!E932="BUY",('NORMAL OPTION CALLS'!L932-'NORMAL OPTION CALLS'!G932)*('NORMAL OPTION CALLS'!M932),('NORMAL OPTION CALLS'!G932-'NORMAL OPTION CALLS'!L932)*('NORMAL OPTION CALLS'!M932))</f>
        <v>-5400.0000000000009</v>
      </c>
      <c r="O932" s="8">
        <f>'NORMAL OPTION CALLS'!N932/('NORMAL OPTION CALLS'!M932)/'NORMAL OPTION CALLS'!G932%</f>
        <v>-30.000000000000004</v>
      </c>
    </row>
    <row r="933" spans="1:15">
      <c r="A933" s="119">
        <v>19</v>
      </c>
      <c r="B933" s="124">
        <v>43090</v>
      </c>
      <c r="C933" s="119">
        <v>720</v>
      </c>
      <c r="D933" s="119" t="s">
        <v>21</v>
      </c>
      <c r="E933" s="119" t="s">
        <v>22</v>
      </c>
      <c r="F933" s="119" t="s">
        <v>99</v>
      </c>
      <c r="G933" s="123">
        <v>8</v>
      </c>
      <c r="H933" s="123">
        <v>2</v>
      </c>
      <c r="I933" s="123">
        <v>12</v>
      </c>
      <c r="J933" s="123">
        <v>16</v>
      </c>
      <c r="K933" s="123">
        <v>20</v>
      </c>
      <c r="L933" s="123">
        <v>12</v>
      </c>
      <c r="M933" s="119">
        <v>1100</v>
      </c>
      <c r="N933" s="122">
        <f>IF('NORMAL OPTION CALLS'!E933="BUY",('NORMAL OPTION CALLS'!L933-'NORMAL OPTION CALLS'!G933)*('NORMAL OPTION CALLS'!M933),('NORMAL OPTION CALLS'!G933-'NORMAL OPTION CALLS'!L933)*('NORMAL OPTION CALLS'!M933))</f>
        <v>4400</v>
      </c>
      <c r="O933" s="8">
        <f>'NORMAL OPTION CALLS'!N933/('NORMAL OPTION CALLS'!M933)/'NORMAL OPTION CALLS'!G933%</f>
        <v>50</v>
      </c>
    </row>
    <row r="934" spans="1:15">
      <c r="A934" s="119">
        <v>20</v>
      </c>
      <c r="B934" s="124">
        <v>43090</v>
      </c>
      <c r="C934" s="119">
        <v>1260</v>
      </c>
      <c r="D934" s="119" t="s">
        <v>21</v>
      </c>
      <c r="E934" s="119" t="s">
        <v>22</v>
      </c>
      <c r="F934" s="119" t="s">
        <v>259</v>
      </c>
      <c r="G934" s="123">
        <v>16</v>
      </c>
      <c r="H934" s="123">
        <v>7</v>
      </c>
      <c r="I934" s="123">
        <v>21</v>
      </c>
      <c r="J934" s="123">
        <v>26</v>
      </c>
      <c r="K934" s="123">
        <v>31</v>
      </c>
      <c r="L934" s="123">
        <v>20.5</v>
      </c>
      <c r="M934" s="119">
        <v>1100</v>
      </c>
      <c r="N934" s="122">
        <f>IF('NORMAL OPTION CALLS'!E934="BUY",('NORMAL OPTION CALLS'!L934-'NORMAL OPTION CALLS'!G934)*('NORMAL OPTION CALLS'!M934),('NORMAL OPTION CALLS'!G934-'NORMAL OPTION CALLS'!L934)*('NORMAL OPTION CALLS'!M934))</f>
        <v>4950</v>
      </c>
      <c r="O934" s="8">
        <f>'NORMAL OPTION CALLS'!N934/('NORMAL OPTION CALLS'!M934)/'NORMAL OPTION CALLS'!G934%</f>
        <v>28.125</v>
      </c>
    </row>
    <row r="935" spans="1:15">
      <c r="A935" s="119">
        <v>21</v>
      </c>
      <c r="B935" s="124">
        <v>43090</v>
      </c>
      <c r="C935" s="119">
        <v>170</v>
      </c>
      <c r="D935" s="119" t="s">
        <v>21</v>
      </c>
      <c r="E935" s="119" t="s">
        <v>22</v>
      </c>
      <c r="F935" s="119" t="s">
        <v>116</v>
      </c>
      <c r="G935" s="123">
        <v>5.5</v>
      </c>
      <c r="H935" s="123">
        <v>3.5</v>
      </c>
      <c r="I935" s="123">
        <v>6.5</v>
      </c>
      <c r="J935" s="123">
        <v>7.5</v>
      </c>
      <c r="K935" s="123">
        <v>8.5</v>
      </c>
      <c r="L935" s="123">
        <v>6.5</v>
      </c>
      <c r="M935" s="119">
        <v>3500</v>
      </c>
      <c r="N935" s="122">
        <f>IF('NORMAL OPTION CALLS'!E935="BUY",('NORMAL OPTION CALLS'!L935-'NORMAL OPTION CALLS'!G935)*('NORMAL OPTION CALLS'!M935),('NORMAL OPTION CALLS'!G935-'NORMAL OPTION CALLS'!L935)*('NORMAL OPTION CALLS'!M935))</f>
        <v>3500</v>
      </c>
      <c r="O935" s="8">
        <f>'NORMAL OPTION CALLS'!N935/('NORMAL OPTION CALLS'!M935)/'NORMAL OPTION CALLS'!G935%</f>
        <v>18.181818181818183</v>
      </c>
    </row>
    <row r="936" spans="1:15">
      <c r="A936" s="119">
        <v>22</v>
      </c>
      <c r="B936" s="124">
        <v>43089</v>
      </c>
      <c r="C936" s="119">
        <v>760</v>
      </c>
      <c r="D936" s="119" t="s">
        <v>21</v>
      </c>
      <c r="E936" s="119" t="s">
        <v>22</v>
      </c>
      <c r="F936" s="119" t="s">
        <v>211</v>
      </c>
      <c r="G936" s="123">
        <v>12</v>
      </c>
      <c r="H936" s="123">
        <v>7</v>
      </c>
      <c r="I936" s="123">
        <v>15</v>
      </c>
      <c r="J936" s="123">
        <v>18</v>
      </c>
      <c r="K936" s="123">
        <v>21</v>
      </c>
      <c r="L936" s="123">
        <v>7</v>
      </c>
      <c r="M936" s="119">
        <v>1100</v>
      </c>
      <c r="N936" s="122">
        <f>IF('NORMAL OPTION CALLS'!E936="BUY",('NORMAL OPTION CALLS'!L936-'NORMAL OPTION CALLS'!G936)*('NORMAL OPTION CALLS'!M936),('NORMAL OPTION CALLS'!G936-'NORMAL OPTION CALLS'!L936)*('NORMAL OPTION CALLS'!M936))</f>
        <v>-5500</v>
      </c>
      <c r="O936" s="8">
        <f>'NORMAL OPTION CALLS'!N936/('NORMAL OPTION CALLS'!M936)/'NORMAL OPTION CALLS'!G936%</f>
        <v>-41.666666666666671</v>
      </c>
    </row>
    <row r="937" spans="1:15">
      <c r="A937" s="119">
        <v>23</v>
      </c>
      <c r="B937" s="124">
        <v>43089</v>
      </c>
      <c r="C937" s="119">
        <v>170</v>
      </c>
      <c r="D937" s="119" t="s">
        <v>21</v>
      </c>
      <c r="E937" s="119" t="s">
        <v>22</v>
      </c>
      <c r="F937" s="119" t="s">
        <v>83</v>
      </c>
      <c r="G937" s="123">
        <v>7.5</v>
      </c>
      <c r="H937" s="123">
        <v>5.5</v>
      </c>
      <c r="I937" s="123">
        <v>8.5</v>
      </c>
      <c r="J937" s="123">
        <v>9.5</v>
      </c>
      <c r="K937" s="123">
        <v>10.5</v>
      </c>
      <c r="L937" s="123">
        <v>10.5</v>
      </c>
      <c r="M937" s="119">
        <v>3500</v>
      </c>
      <c r="N937" s="122">
        <f>IF('NORMAL OPTION CALLS'!E937="BUY",('NORMAL OPTION CALLS'!L937-'NORMAL OPTION CALLS'!G937)*('NORMAL OPTION CALLS'!M937),('NORMAL OPTION CALLS'!G937-'NORMAL OPTION CALLS'!L937)*('NORMAL OPTION CALLS'!M937))</f>
        <v>10500</v>
      </c>
      <c r="O937" s="8">
        <f>'NORMAL OPTION CALLS'!N937/('NORMAL OPTION CALLS'!M937)/'NORMAL OPTION CALLS'!G937%</f>
        <v>40</v>
      </c>
    </row>
    <row r="938" spans="1:15">
      <c r="A938" s="119">
        <v>24</v>
      </c>
      <c r="B938" s="124">
        <v>43088</v>
      </c>
      <c r="C938" s="119">
        <v>220</v>
      </c>
      <c r="D938" s="119" t="s">
        <v>21</v>
      </c>
      <c r="E938" s="119" t="s">
        <v>22</v>
      </c>
      <c r="F938" s="119" t="s">
        <v>257</v>
      </c>
      <c r="G938" s="123">
        <v>7</v>
      </c>
      <c r="H938" s="123">
        <v>4</v>
      </c>
      <c r="I938" s="123">
        <v>8.5</v>
      </c>
      <c r="J938" s="123">
        <v>10</v>
      </c>
      <c r="K938" s="123">
        <v>11.5</v>
      </c>
      <c r="L938" s="123">
        <v>8.5</v>
      </c>
      <c r="M938" s="119">
        <v>2500</v>
      </c>
      <c r="N938" s="122">
        <f>IF('NORMAL OPTION CALLS'!E938="BUY",('NORMAL OPTION CALLS'!L938-'NORMAL OPTION CALLS'!G938)*('NORMAL OPTION CALLS'!M938),('NORMAL OPTION CALLS'!G938-'NORMAL OPTION CALLS'!L938)*('NORMAL OPTION CALLS'!M938))</f>
        <v>3750</v>
      </c>
      <c r="O938" s="8">
        <f>'NORMAL OPTION CALLS'!N938/('NORMAL OPTION CALLS'!M938)/'NORMAL OPTION CALLS'!G938%</f>
        <v>21.428571428571427</v>
      </c>
    </row>
    <row r="939" spans="1:15">
      <c r="A939" s="119">
        <v>25</v>
      </c>
      <c r="B939" s="124">
        <v>43088</v>
      </c>
      <c r="C939" s="119">
        <v>320</v>
      </c>
      <c r="D939" s="119" t="s">
        <v>21</v>
      </c>
      <c r="E939" s="119" t="s">
        <v>22</v>
      </c>
      <c r="F939" s="119" t="s">
        <v>74</v>
      </c>
      <c r="G939" s="123">
        <v>5.4</v>
      </c>
      <c r="H939" s="123">
        <v>1</v>
      </c>
      <c r="I939" s="123">
        <v>8</v>
      </c>
      <c r="J939" s="123">
        <v>10.5</v>
      </c>
      <c r="K939" s="123">
        <v>13</v>
      </c>
      <c r="L939" s="123">
        <v>8</v>
      </c>
      <c r="M939" s="119">
        <v>3500</v>
      </c>
      <c r="N939" s="122">
        <f>IF('NORMAL OPTION CALLS'!E939="BUY",('NORMAL OPTION CALLS'!L939-'NORMAL OPTION CALLS'!G939)*('NORMAL OPTION CALLS'!M939),('NORMAL OPTION CALLS'!G939-'NORMAL OPTION CALLS'!L939)*('NORMAL OPTION CALLS'!M939))</f>
        <v>9099.9999999999982</v>
      </c>
      <c r="O939" s="8">
        <f>'NORMAL OPTION CALLS'!N939/('NORMAL OPTION CALLS'!M939)/'NORMAL OPTION CALLS'!G939%</f>
        <v>48.148148148148138</v>
      </c>
    </row>
    <row r="940" spans="1:15">
      <c r="A940" s="119">
        <v>26</v>
      </c>
      <c r="B940" s="124">
        <v>43088</v>
      </c>
      <c r="C940" s="119">
        <v>9500</v>
      </c>
      <c r="D940" s="119" t="s">
        <v>21</v>
      </c>
      <c r="E940" s="119" t="s">
        <v>22</v>
      </c>
      <c r="F940" s="119" t="s">
        <v>253</v>
      </c>
      <c r="G940" s="123">
        <v>110</v>
      </c>
      <c r="H940" s="123">
        <v>20</v>
      </c>
      <c r="I940" s="123">
        <v>160</v>
      </c>
      <c r="J940" s="123">
        <v>110</v>
      </c>
      <c r="K940" s="123">
        <v>260</v>
      </c>
      <c r="L940" s="123">
        <v>260</v>
      </c>
      <c r="M940" s="119">
        <v>75</v>
      </c>
      <c r="N940" s="122">
        <f>IF('NORMAL OPTION CALLS'!E940="BUY",('NORMAL OPTION CALLS'!L940-'NORMAL OPTION CALLS'!G940)*('NORMAL OPTION CALLS'!M940),('NORMAL OPTION CALLS'!G940-'NORMAL OPTION CALLS'!L940)*('NORMAL OPTION CALLS'!M940))</f>
        <v>11250</v>
      </c>
      <c r="O940" s="8">
        <f>'NORMAL OPTION CALLS'!N940/('NORMAL OPTION CALLS'!M940)/'NORMAL OPTION CALLS'!G940%</f>
        <v>136.36363636363635</v>
      </c>
    </row>
    <row r="941" spans="1:15">
      <c r="A941" s="119">
        <v>27</v>
      </c>
      <c r="B941" s="124">
        <v>43088</v>
      </c>
      <c r="C941" s="119">
        <v>220</v>
      </c>
      <c r="D941" s="119" t="s">
        <v>21</v>
      </c>
      <c r="E941" s="119" t="s">
        <v>22</v>
      </c>
      <c r="F941" s="119" t="s">
        <v>257</v>
      </c>
      <c r="G941" s="123">
        <v>7</v>
      </c>
      <c r="H941" s="123">
        <v>4</v>
      </c>
      <c r="I941" s="123">
        <v>8.5</v>
      </c>
      <c r="J941" s="123">
        <v>10</v>
      </c>
      <c r="K941" s="123">
        <v>11.5</v>
      </c>
      <c r="L941" s="123">
        <v>8.5</v>
      </c>
      <c r="M941" s="119">
        <v>2500</v>
      </c>
      <c r="N941" s="122">
        <f>IF('NORMAL OPTION CALLS'!E941="BUY",('NORMAL OPTION CALLS'!L941-'NORMAL OPTION CALLS'!G941)*('NORMAL OPTION CALLS'!M941),('NORMAL OPTION CALLS'!G941-'NORMAL OPTION CALLS'!L941)*('NORMAL OPTION CALLS'!M941))</f>
        <v>3750</v>
      </c>
      <c r="O941" s="8">
        <f>'NORMAL OPTION CALLS'!N941/('NORMAL OPTION CALLS'!M941)/'NORMAL OPTION CALLS'!G941%</f>
        <v>21.428571428571427</v>
      </c>
    </row>
    <row r="942" spans="1:15">
      <c r="A942" s="119">
        <v>28</v>
      </c>
      <c r="B942" s="124">
        <v>43088</v>
      </c>
      <c r="C942" s="119">
        <v>420</v>
      </c>
      <c r="D942" s="119" t="s">
        <v>21</v>
      </c>
      <c r="E942" s="119" t="s">
        <v>22</v>
      </c>
      <c r="F942" s="119" t="s">
        <v>75</v>
      </c>
      <c r="G942" s="123">
        <v>5</v>
      </c>
      <c r="H942" s="123">
        <v>1</v>
      </c>
      <c r="I942" s="123">
        <v>7.5</v>
      </c>
      <c r="J942" s="123">
        <v>10</v>
      </c>
      <c r="K942" s="123">
        <v>12.5</v>
      </c>
      <c r="L942" s="123">
        <v>7.5</v>
      </c>
      <c r="M942" s="119">
        <v>1500</v>
      </c>
      <c r="N942" s="122">
        <f>IF('NORMAL OPTION CALLS'!E942="BUY",('NORMAL OPTION CALLS'!L942-'NORMAL OPTION CALLS'!G942)*('NORMAL OPTION CALLS'!M942),('NORMAL OPTION CALLS'!G942-'NORMAL OPTION CALLS'!L942)*('NORMAL OPTION CALLS'!M942))</f>
        <v>3750</v>
      </c>
      <c r="O942" s="8">
        <f>'NORMAL OPTION CALLS'!N942/('NORMAL OPTION CALLS'!M942)/'NORMAL OPTION CALLS'!G942%</f>
        <v>50</v>
      </c>
    </row>
    <row r="943" spans="1:15">
      <c r="A943" s="119">
        <v>29</v>
      </c>
      <c r="B943" s="124">
        <v>43088</v>
      </c>
      <c r="C943" s="119">
        <v>300</v>
      </c>
      <c r="D943" s="119" t="s">
        <v>21</v>
      </c>
      <c r="E943" s="119" t="s">
        <v>22</v>
      </c>
      <c r="F943" s="119" t="s">
        <v>195</v>
      </c>
      <c r="G943" s="123">
        <v>6</v>
      </c>
      <c r="H943" s="123">
        <v>4.4000000000000004</v>
      </c>
      <c r="I943" s="123">
        <v>6.8</v>
      </c>
      <c r="J943" s="123">
        <v>7.6</v>
      </c>
      <c r="K943" s="123">
        <v>8.4</v>
      </c>
      <c r="L943" s="123">
        <v>6.8</v>
      </c>
      <c r="M943" s="119">
        <v>4500</v>
      </c>
      <c r="N943" s="122">
        <f>IF('NORMAL OPTION CALLS'!E943="BUY",('NORMAL OPTION CALLS'!L943-'NORMAL OPTION CALLS'!G943)*('NORMAL OPTION CALLS'!M943),('NORMAL OPTION CALLS'!G943-'NORMAL OPTION CALLS'!L943)*('NORMAL OPTION CALLS'!M943))</f>
        <v>3599.9999999999991</v>
      </c>
      <c r="O943" s="8">
        <f>'NORMAL OPTION CALLS'!N943/('NORMAL OPTION CALLS'!M943)/'NORMAL OPTION CALLS'!G943%</f>
        <v>13.33333333333333</v>
      </c>
    </row>
    <row r="944" spans="1:15">
      <c r="A944" s="119">
        <v>30</v>
      </c>
      <c r="B944" s="124">
        <v>43087</v>
      </c>
      <c r="C944" s="119">
        <v>250</v>
      </c>
      <c r="D944" s="119" t="s">
        <v>21</v>
      </c>
      <c r="E944" s="119" t="s">
        <v>22</v>
      </c>
      <c r="F944" s="119" t="s">
        <v>24</v>
      </c>
      <c r="G944" s="123">
        <v>7</v>
      </c>
      <c r="H944" s="123">
        <v>5</v>
      </c>
      <c r="I944" s="123">
        <v>8</v>
      </c>
      <c r="J944" s="123">
        <v>9</v>
      </c>
      <c r="K944" s="123">
        <v>10</v>
      </c>
      <c r="L944" s="123">
        <v>8</v>
      </c>
      <c r="M944" s="119">
        <v>3500</v>
      </c>
      <c r="N944" s="122">
        <f>IF('NORMAL OPTION CALLS'!E944="BUY",('NORMAL OPTION CALLS'!L944-'NORMAL OPTION CALLS'!G944)*('NORMAL OPTION CALLS'!M944),('NORMAL OPTION CALLS'!G944-'NORMAL OPTION CALLS'!L944)*('NORMAL OPTION CALLS'!M944))</f>
        <v>3500</v>
      </c>
      <c r="O944" s="8">
        <f>'NORMAL OPTION CALLS'!N944/('NORMAL OPTION CALLS'!M944)/'NORMAL OPTION CALLS'!G944%</f>
        <v>14.285714285714285</v>
      </c>
    </row>
    <row r="945" spans="1:15">
      <c r="A945" s="119">
        <v>31</v>
      </c>
      <c r="B945" s="124">
        <v>43087</v>
      </c>
      <c r="C945" s="119">
        <v>220</v>
      </c>
      <c r="D945" s="119" t="s">
        <v>21</v>
      </c>
      <c r="E945" s="119" t="s">
        <v>22</v>
      </c>
      <c r="F945" s="119" t="s">
        <v>257</v>
      </c>
      <c r="G945" s="123">
        <v>5.5</v>
      </c>
      <c r="H945" s="123">
        <v>2.5</v>
      </c>
      <c r="I945" s="123">
        <v>7</v>
      </c>
      <c r="J945" s="123">
        <v>8.5</v>
      </c>
      <c r="K945" s="123">
        <v>10</v>
      </c>
      <c r="L945" s="123">
        <v>7</v>
      </c>
      <c r="M945" s="119">
        <v>2500</v>
      </c>
      <c r="N945" s="122">
        <f>IF('NORMAL OPTION CALLS'!E945="BUY",('NORMAL OPTION CALLS'!L945-'NORMAL OPTION CALLS'!G945)*('NORMAL OPTION CALLS'!M945),('NORMAL OPTION CALLS'!G945-'NORMAL OPTION CALLS'!L945)*('NORMAL OPTION CALLS'!M945))</f>
        <v>3750</v>
      </c>
      <c r="O945" s="8">
        <f>'NORMAL OPTION CALLS'!N945/('NORMAL OPTION CALLS'!M945)/'NORMAL OPTION CALLS'!G945%</f>
        <v>27.272727272727273</v>
      </c>
    </row>
    <row r="946" spans="1:15">
      <c r="A946" s="119">
        <v>32</v>
      </c>
      <c r="B946" s="124">
        <v>43087</v>
      </c>
      <c r="C946" s="119">
        <v>700</v>
      </c>
      <c r="D946" s="119" t="s">
        <v>21</v>
      </c>
      <c r="E946" s="119" t="s">
        <v>22</v>
      </c>
      <c r="F946" s="119" t="s">
        <v>99</v>
      </c>
      <c r="G946" s="123">
        <v>20</v>
      </c>
      <c r="H946" s="123">
        <v>16.5</v>
      </c>
      <c r="I946" s="123">
        <v>22</v>
      </c>
      <c r="J946" s="123">
        <v>24</v>
      </c>
      <c r="K946" s="123">
        <v>26</v>
      </c>
      <c r="L946" s="123">
        <v>22</v>
      </c>
      <c r="M946" s="119">
        <v>1000</v>
      </c>
      <c r="N946" s="122">
        <f>IF('NORMAL OPTION CALLS'!E946="BUY",('NORMAL OPTION CALLS'!L946-'NORMAL OPTION CALLS'!G946)*('NORMAL OPTION CALLS'!M946),('NORMAL OPTION CALLS'!G946-'NORMAL OPTION CALLS'!L946)*('NORMAL OPTION CALLS'!M946))</f>
        <v>2000</v>
      </c>
      <c r="O946" s="8">
        <f>'NORMAL OPTION CALLS'!N946/('NORMAL OPTION CALLS'!M946)/'NORMAL OPTION CALLS'!G946%</f>
        <v>10</v>
      </c>
    </row>
    <row r="947" spans="1:15">
      <c r="A947" s="119">
        <v>33</v>
      </c>
      <c r="B947" s="124">
        <v>43084</v>
      </c>
      <c r="C947" s="119">
        <v>800</v>
      </c>
      <c r="D947" s="119" t="s">
        <v>21</v>
      </c>
      <c r="E947" s="119" t="s">
        <v>22</v>
      </c>
      <c r="F947" s="119" t="s">
        <v>157</v>
      </c>
      <c r="G947" s="123">
        <v>21</v>
      </c>
      <c r="H947" s="123">
        <v>13</v>
      </c>
      <c r="I947" s="123">
        <v>26</v>
      </c>
      <c r="J947" s="123">
        <v>31</v>
      </c>
      <c r="K947" s="123">
        <v>36</v>
      </c>
      <c r="L947" s="123">
        <v>13</v>
      </c>
      <c r="M947" s="119">
        <v>800</v>
      </c>
      <c r="N947" s="122">
        <f>IF('NORMAL OPTION CALLS'!E947="BUY",('NORMAL OPTION CALLS'!L947-'NORMAL OPTION CALLS'!G947)*('NORMAL OPTION CALLS'!M947),('NORMAL OPTION CALLS'!G947-'NORMAL OPTION CALLS'!L947)*('NORMAL OPTION CALLS'!M947))</f>
        <v>-6400</v>
      </c>
      <c r="O947" s="8">
        <f>'NORMAL OPTION CALLS'!N947/('NORMAL OPTION CALLS'!M947)/'NORMAL OPTION CALLS'!G947%</f>
        <v>-38.095238095238095</v>
      </c>
    </row>
    <row r="948" spans="1:15">
      <c r="A948" s="119">
        <v>34</v>
      </c>
      <c r="B948" s="124">
        <v>43084</v>
      </c>
      <c r="C948" s="119">
        <v>1800</v>
      </c>
      <c r="D948" s="119" t="s">
        <v>21</v>
      </c>
      <c r="E948" s="119" t="s">
        <v>22</v>
      </c>
      <c r="F948" s="119" t="s">
        <v>119</v>
      </c>
      <c r="G948" s="123">
        <v>37</v>
      </c>
      <c r="H948" s="123">
        <v>20</v>
      </c>
      <c r="I948" s="123">
        <v>46</v>
      </c>
      <c r="J948" s="123">
        <v>55</v>
      </c>
      <c r="K948" s="123">
        <v>64</v>
      </c>
      <c r="L948" s="123">
        <v>55</v>
      </c>
      <c r="M948" s="119">
        <v>350</v>
      </c>
      <c r="N948" s="122">
        <f>IF('NORMAL OPTION CALLS'!E948="BUY",('NORMAL OPTION CALLS'!L948-'NORMAL OPTION CALLS'!G948)*('NORMAL OPTION CALLS'!M948),('NORMAL OPTION CALLS'!G948-'NORMAL OPTION CALLS'!L948)*('NORMAL OPTION CALLS'!M948))</f>
        <v>6300</v>
      </c>
      <c r="O948" s="8">
        <f>'NORMAL OPTION CALLS'!N948/('NORMAL OPTION CALLS'!M948)/'NORMAL OPTION CALLS'!G948%</f>
        <v>48.648648648648653</v>
      </c>
    </row>
    <row r="949" spans="1:15">
      <c r="A949" s="119">
        <v>35</v>
      </c>
      <c r="B949" s="124">
        <v>43084</v>
      </c>
      <c r="C949" s="119">
        <v>210</v>
      </c>
      <c r="D949" s="119" t="s">
        <v>21</v>
      </c>
      <c r="E949" s="119" t="s">
        <v>22</v>
      </c>
      <c r="F949" s="119" t="s">
        <v>257</v>
      </c>
      <c r="G949" s="123">
        <v>8</v>
      </c>
      <c r="H949" s="123">
        <v>5.5</v>
      </c>
      <c r="I949" s="123">
        <v>9.5</v>
      </c>
      <c r="J949" s="123">
        <v>11</v>
      </c>
      <c r="K949" s="123">
        <v>12.5</v>
      </c>
      <c r="L949" s="123">
        <v>9.5</v>
      </c>
      <c r="M949" s="119">
        <v>2500</v>
      </c>
      <c r="N949" s="122">
        <f>IF('NORMAL OPTION CALLS'!E949="BUY",('NORMAL OPTION CALLS'!L949-'NORMAL OPTION CALLS'!G949)*('NORMAL OPTION CALLS'!M949),('NORMAL OPTION CALLS'!G949-'NORMAL OPTION CALLS'!L949)*('NORMAL OPTION CALLS'!M949))</f>
        <v>3750</v>
      </c>
      <c r="O949" s="8">
        <f>'NORMAL OPTION CALLS'!N949/('NORMAL OPTION CALLS'!M949)/'NORMAL OPTION CALLS'!G949%</f>
        <v>18.75</v>
      </c>
    </row>
    <row r="950" spans="1:15">
      <c r="A950" s="119">
        <v>36</v>
      </c>
      <c r="B950" s="124">
        <v>43083</v>
      </c>
      <c r="C950" s="119">
        <v>540</v>
      </c>
      <c r="D950" s="119" t="s">
        <v>47</v>
      </c>
      <c r="E950" s="119" t="s">
        <v>22</v>
      </c>
      <c r="F950" s="119" t="s">
        <v>77</v>
      </c>
      <c r="G950" s="123">
        <v>13</v>
      </c>
      <c r="H950" s="123">
        <v>7</v>
      </c>
      <c r="I950" s="123">
        <v>16</v>
      </c>
      <c r="J950" s="123">
        <v>19</v>
      </c>
      <c r="K950" s="123">
        <v>22</v>
      </c>
      <c r="L950" s="123">
        <v>7</v>
      </c>
      <c r="M950" s="119">
        <v>1000</v>
      </c>
      <c r="N950" s="122">
        <f>IF('NORMAL OPTION CALLS'!E950="BUY",('NORMAL OPTION CALLS'!L950-'NORMAL OPTION CALLS'!G950)*('NORMAL OPTION CALLS'!M950),('NORMAL OPTION CALLS'!G950-'NORMAL OPTION CALLS'!L950)*('NORMAL OPTION CALLS'!M950))</f>
        <v>-6000</v>
      </c>
      <c r="O950" s="8">
        <f>'NORMAL OPTION CALLS'!N950/('NORMAL OPTION CALLS'!M950)/'NORMAL OPTION CALLS'!G950%</f>
        <v>-46.153846153846153</v>
      </c>
    </row>
    <row r="951" spans="1:15">
      <c r="A951" s="119">
        <v>37</v>
      </c>
      <c r="B951" s="124">
        <v>43083</v>
      </c>
      <c r="C951" s="119">
        <v>115</v>
      </c>
      <c r="D951" s="119" t="s">
        <v>47</v>
      </c>
      <c r="E951" s="119" t="s">
        <v>22</v>
      </c>
      <c r="F951" s="119" t="s">
        <v>59</v>
      </c>
      <c r="G951" s="123">
        <v>3</v>
      </c>
      <c r="H951" s="123">
        <v>2</v>
      </c>
      <c r="I951" s="123">
        <v>3.5</v>
      </c>
      <c r="J951" s="123">
        <v>4</v>
      </c>
      <c r="K951" s="123">
        <v>4.5</v>
      </c>
      <c r="L951" s="123">
        <v>2</v>
      </c>
      <c r="M951" s="119">
        <v>6000</v>
      </c>
      <c r="N951" s="122">
        <f>IF('NORMAL OPTION CALLS'!E951="BUY",('NORMAL OPTION CALLS'!L951-'NORMAL OPTION CALLS'!G951)*('NORMAL OPTION CALLS'!M951),('NORMAL OPTION CALLS'!G951-'NORMAL OPTION CALLS'!L951)*('NORMAL OPTION CALLS'!M951))</f>
        <v>-6000</v>
      </c>
      <c r="O951" s="8">
        <f>'NORMAL OPTION CALLS'!N951/('NORMAL OPTION CALLS'!M951)/'NORMAL OPTION CALLS'!G951%</f>
        <v>-33.333333333333336</v>
      </c>
    </row>
    <row r="952" spans="1:15">
      <c r="A952" s="119">
        <v>38</v>
      </c>
      <c r="B952" s="124">
        <v>43083</v>
      </c>
      <c r="C952" s="119">
        <v>110</v>
      </c>
      <c r="D952" s="119" t="s">
        <v>47</v>
      </c>
      <c r="E952" s="119" t="s">
        <v>22</v>
      </c>
      <c r="F952" s="119" t="s">
        <v>25</v>
      </c>
      <c r="G952" s="123">
        <v>2.7</v>
      </c>
      <c r="H952" s="123">
        <v>1.8</v>
      </c>
      <c r="I952" s="123">
        <v>3.2</v>
      </c>
      <c r="J952" s="123">
        <v>3.7</v>
      </c>
      <c r="K952" s="123">
        <v>4.2</v>
      </c>
      <c r="L952" s="123">
        <v>3.2</v>
      </c>
      <c r="M952" s="119">
        <v>7000</v>
      </c>
      <c r="N952" s="122">
        <f>IF('NORMAL OPTION CALLS'!E952="BUY",('NORMAL OPTION CALLS'!L952-'NORMAL OPTION CALLS'!G952)*('NORMAL OPTION CALLS'!M952),('NORMAL OPTION CALLS'!G952-'NORMAL OPTION CALLS'!L952)*('NORMAL OPTION CALLS'!M952))</f>
        <v>3500</v>
      </c>
      <c r="O952" s="8">
        <f>'NORMAL OPTION CALLS'!N952/('NORMAL OPTION CALLS'!M952)/'NORMAL OPTION CALLS'!G952%</f>
        <v>18.518518518518515</v>
      </c>
    </row>
    <row r="953" spans="1:15">
      <c r="A953" s="119">
        <v>39</v>
      </c>
      <c r="B953" s="124">
        <v>43082</v>
      </c>
      <c r="C953" s="119">
        <v>940</v>
      </c>
      <c r="D953" s="119" t="s">
        <v>21</v>
      </c>
      <c r="E953" s="119" t="s">
        <v>22</v>
      </c>
      <c r="F953" s="119" t="s">
        <v>188</v>
      </c>
      <c r="G953" s="123">
        <v>30</v>
      </c>
      <c r="H953" s="123">
        <v>24</v>
      </c>
      <c r="I953" s="123">
        <v>34</v>
      </c>
      <c r="J953" s="123">
        <v>38</v>
      </c>
      <c r="K953" s="123">
        <v>42</v>
      </c>
      <c r="L953" s="123">
        <v>24</v>
      </c>
      <c r="M953" s="119">
        <v>1000</v>
      </c>
      <c r="N953" s="122">
        <f>IF('NORMAL OPTION CALLS'!E953="BUY",('NORMAL OPTION CALLS'!L953-'NORMAL OPTION CALLS'!G953)*('NORMAL OPTION CALLS'!M953),('NORMAL OPTION CALLS'!G953-'NORMAL OPTION CALLS'!L953)*('NORMAL OPTION CALLS'!M953))</f>
        <v>-6000</v>
      </c>
      <c r="O953" s="8">
        <f>'NORMAL OPTION CALLS'!N953/('NORMAL OPTION CALLS'!M953)/'NORMAL OPTION CALLS'!G953%</f>
        <v>-20</v>
      </c>
    </row>
    <row r="954" spans="1:15">
      <c r="A954" s="119">
        <v>40</v>
      </c>
      <c r="B954" s="124">
        <v>43082</v>
      </c>
      <c r="C954" s="119">
        <v>145</v>
      </c>
      <c r="D954" s="119" t="s">
        <v>47</v>
      </c>
      <c r="E954" s="119" t="s">
        <v>22</v>
      </c>
      <c r="F954" s="119" t="s">
        <v>64</v>
      </c>
      <c r="G954" s="123">
        <v>3.5</v>
      </c>
      <c r="H954" s="123">
        <v>2.5</v>
      </c>
      <c r="I954" s="123">
        <v>4</v>
      </c>
      <c r="J954" s="123">
        <v>4.5</v>
      </c>
      <c r="K954" s="123">
        <v>5</v>
      </c>
      <c r="L954" s="123">
        <v>5</v>
      </c>
      <c r="M954" s="119">
        <v>6000</v>
      </c>
      <c r="N954" s="122">
        <f>IF('NORMAL OPTION CALLS'!E954="BUY",('NORMAL OPTION CALLS'!L954-'NORMAL OPTION CALLS'!G954)*('NORMAL OPTION CALLS'!M954),('NORMAL OPTION CALLS'!G954-'NORMAL OPTION CALLS'!L954)*('NORMAL OPTION CALLS'!M954))</f>
        <v>9000</v>
      </c>
      <c r="O954" s="8">
        <f>'NORMAL OPTION CALLS'!N954/('NORMAL OPTION CALLS'!M954)/'NORMAL OPTION CALLS'!G954%</f>
        <v>42.857142857142854</v>
      </c>
    </row>
    <row r="955" spans="1:15">
      <c r="A955" s="119">
        <v>41</v>
      </c>
      <c r="B955" s="124">
        <v>43082</v>
      </c>
      <c r="C955" s="119">
        <v>850</v>
      </c>
      <c r="D955" s="119" t="s">
        <v>21</v>
      </c>
      <c r="E955" s="119" t="s">
        <v>22</v>
      </c>
      <c r="F955" s="119" t="s">
        <v>256</v>
      </c>
      <c r="G955" s="123">
        <v>18</v>
      </c>
      <c r="H955" s="123">
        <v>13</v>
      </c>
      <c r="I955" s="123">
        <v>20.5</v>
      </c>
      <c r="J955" s="123">
        <v>23</v>
      </c>
      <c r="K955" s="123">
        <v>25.5</v>
      </c>
      <c r="L955" s="123">
        <v>20.5</v>
      </c>
      <c r="M955" s="119">
        <v>1500</v>
      </c>
      <c r="N955" s="122">
        <f>IF('NORMAL OPTION CALLS'!E955="BUY",('NORMAL OPTION CALLS'!L955-'NORMAL OPTION CALLS'!G955)*('NORMAL OPTION CALLS'!M955),('NORMAL OPTION CALLS'!G955-'NORMAL OPTION CALLS'!L955)*('NORMAL OPTION CALLS'!M955))</f>
        <v>3750</v>
      </c>
      <c r="O955" s="8">
        <f>'NORMAL OPTION CALLS'!N955/('NORMAL OPTION CALLS'!M955)/'NORMAL OPTION CALLS'!G955%</f>
        <v>13.888888888888889</v>
      </c>
    </row>
    <row r="956" spans="1:15">
      <c r="A956" s="119">
        <v>42</v>
      </c>
      <c r="B956" s="124">
        <v>43081</v>
      </c>
      <c r="C956" s="119">
        <v>150</v>
      </c>
      <c r="D956" s="119" t="s">
        <v>47</v>
      </c>
      <c r="E956" s="119" t="s">
        <v>22</v>
      </c>
      <c r="F956" s="119" t="s">
        <v>64</v>
      </c>
      <c r="G956" s="123">
        <v>3.5</v>
      </c>
      <c r="H956" s="123">
        <v>2.5</v>
      </c>
      <c r="I956" s="123">
        <v>4</v>
      </c>
      <c r="J956" s="123">
        <v>4.5</v>
      </c>
      <c r="K956" s="123">
        <v>5</v>
      </c>
      <c r="L956" s="123">
        <v>5</v>
      </c>
      <c r="M956" s="119">
        <v>6000</v>
      </c>
      <c r="N956" s="122">
        <f>IF('NORMAL OPTION CALLS'!E956="BUY",('NORMAL OPTION CALLS'!L956-'NORMAL OPTION CALLS'!G956)*('NORMAL OPTION CALLS'!M956),('NORMAL OPTION CALLS'!G956-'NORMAL OPTION CALLS'!L956)*('NORMAL OPTION CALLS'!M956))</f>
        <v>9000</v>
      </c>
      <c r="O956" s="8">
        <f>'NORMAL OPTION CALLS'!N956/('NORMAL OPTION CALLS'!M956)/'NORMAL OPTION CALLS'!G956%</f>
        <v>42.857142857142854</v>
      </c>
    </row>
    <row r="957" spans="1:15">
      <c r="A957" s="119">
        <v>43</v>
      </c>
      <c r="B957" s="124">
        <v>43081</v>
      </c>
      <c r="C957" s="119">
        <v>550</v>
      </c>
      <c r="D957" s="119" t="s">
        <v>21</v>
      </c>
      <c r="E957" s="119" t="s">
        <v>22</v>
      </c>
      <c r="F957" s="119" t="s">
        <v>92</v>
      </c>
      <c r="G957" s="123">
        <v>12</v>
      </c>
      <c r="H957" s="123">
        <v>8</v>
      </c>
      <c r="I957" s="123">
        <v>14</v>
      </c>
      <c r="J957" s="123">
        <v>16</v>
      </c>
      <c r="K957" s="123">
        <v>18</v>
      </c>
      <c r="L957" s="123">
        <v>14</v>
      </c>
      <c r="M957" s="119">
        <v>2000</v>
      </c>
      <c r="N957" s="122">
        <f>IF('NORMAL OPTION CALLS'!E957="BUY",('NORMAL OPTION CALLS'!L957-'NORMAL OPTION CALLS'!G957)*('NORMAL OPTION CALLS'!M957),('NORMAL OPTION CALLS'!G957-'NORMAL OPTION CALLS'!L957)*('NORMAL OPTION CALLS'!M957))</f>
        <v>4000</v>
      </c>
      <c r="O957" s="8">
        <f>'NORMAL OPTION CALLS'!N957/('NORMAL OPTION CALLS'!M957)/'NORMAL OPTION CALLS'!G957%</f>
        <v>16.666666666666668</v>
      </c>
    </row>
    <row r="958" spans="1:15">
      <c r="A958" s="119">
        <v>44</v>
      </c>
      <c r="B958" s="124">
        <v>43080</v>
      </c>
      <c r="C958" s="119">
        <v>300</v>
      </c>
      <c r="D958" s="119" t="s">
        <v>21</v>
      </c>
      <c r="E958" s="119" t="s">
        <v>22</v>
      </c>
      <c r="F958" s="119" t="s">
        <v>195</v>
      </c>
      <c r="G958" s="123">
        <v>10</v>
      </c>
      <c r="H958" s="123">
        <v>8</v>
      </c>
      <c r="I958" s="123">
        <v>11</v>
      </c>
      <c r="J958" s="123">
        <v>12</v>
      </c>
      <c r="K958" s="123">
        <v>13</v>
      </c>
      <c r="L958" s="123">
        <v>8</v>
      </c>
      <c r="M958" s="119">
        <v>4500</v>
      </c>
      <c r="N958" s="122">
        <f>IF('NORMAL OPTION CALLS'!E958="BUY",('NORMAL OPTION CALLS'!L958-'NORMAL OPTION CALLS'!G958)*('NORMAL OPTION CALLS'!M958),('NORMAL OPTION CALLS'!G958-'NORMAL OPTION CALLS'!L958)*('NORMAL OPTION CALLS'!M958))</f>
        <v>-9000</v>
      </c>
      <c r="O958" s="8">
        <f>'NORMAL OPTION CALLS'!N958/('NORMAL OPTION CALLS'!M958)/'NORMAL OPTION CALLS'!G958%</f>
        <v>-20</v>
      </c>
    </row>
    <row r="959" spans="1:15">
      <c r="A959" s="119">
        <v>45</v>
      </c>
      <c r="B959" s="124">
        <v>43080</v>
      </c>
      <c r="C959" s="119">
        <v>880</v>
      </c>
      <c r="D959" s="119" t="s">
        <v>21</v>
      </c>
      <c r="E959" s="119" t="s">
        <v>22</v>
      </c>
      <c r="F959" s="119" t="s">
        <v>80</v>
      </c>
      <c r="G959" s="123">
        <v>15</v>
      </c>
      <c r="H959" s="123">
        <v>6</v>
      </c>
      <c r="I959" s="123">
        <v>20</v>
      </c>
      <c r="J959" s="123">
        <v>25</v>
      </c>
      <c r="K959" s="123">
        <v>30</v>
      </c>
      <c r="L959" s="123">
        <v>20</v>
      </c>
      <c r="M959" s="119">
        <v>700</v>
      </c>
      <c r="N959" s="122">
        <f>IF('NORMAL OPTION CALLS'!E959="BUY",('NORMAL OPTION CALLS'!L959-'NORMAL OPTION CALLS'!G959)*('NORMAL OPTION CALLS'!M959),('NORMAL OPTION CALLS'!G959-'NORMAL OPTION CALLS'!L959)*('NORMAL OPTION CALLS'!M959))</f>
        <v>3500</v>
      </c>
      <c r="O959" s="8">
        <f>'NORMAL OPTION CALLS'!N959/('NORMAL OPTION CALLS'!M959)/'NORMAL OPTION CALLS'!G959%</f>
        <v>33.333333333333336</v>
      </c>
    </row>
    <row r="960" spans="1:15">
      <c r="A960" s="119">
        <v>46</v>
      </c>
      <c r="B960" s="124">
        <v>43080</v>
      </c>
      <c r="C960" s="119">
        <v>740</v>
      </c>
      <c r="D960" s="119" t="s">
        <v>21</v>
      </c>
      <c r="E960" s="119" t="s">
        <v>22</v>
      </c>
      <c r="F960" s="119" t="s">
        <v>157</v>
      </c>
      <c r="G960" s="123">
        <v>36</v>
      </c>
      <c r="H960" s="123">
        <v>26</v>
      </c>
      <c r="I960" s="123">
        <v>41</v>
      </c>
      <c r="J960" s="123">
        <v>47</v>
      </c>
      <c r="K960" s="123">
        <v>52</v>
      </c>
      <c r="L960" s="123">
        <v>41</v>
      </c>
      <c r="M960" s="119">
        <v>800</v>
      </c>
      <c r="N960" s="122">
        <f>IF('NORMAL OPTION CALLS'!E960="BUY",('NORMAL OPTION CALLS'!L960-'NORMAL OPTION CALLS'!G960)*('NORMAL OPTION CALLS'!M960),('NORMAL OPTION CALLS'!G960-'NORMAL OPTION CALLS'!L960)*('NORMAL OPTION CALLS'!M960))</f>
        <v>4000</v>
      </c>
      <c r="O960" s="8">
        <f>'NORMAL OPTION CALLS'!N960/('NORMAL OPTION CALLS'!M960)/'NORMAL OPTION CALLS'!G960%</f>
        <v>13.888888888888889</v>
      </c>
    </row>
    <row r="961" spans="1:15">
      <c r="A961" s="119">
        <v>47</v>
      </c>
      <c r="B961" s="124">
        <v>43080</v>
      </c>
      <c r="C961" s="119">
        <v>170</v>
      </c>
      <c r="D961" s="119" t="s">
        <v>21</v>
      </c>
      <c r="E961" s="119" t="s">
        <v>22</v>
      </c>
      <c r="F961" s="119" t="s">
        <v>247</v>
      </c>
      <c r="G961" s="123">
        <v>7</v>
      </c>
      <c r="H961" s="123">
        <v>5</v>
      </c>
      <c r="I961" s="123">
        <v>8</v>
      </c>
      <c r="J961" s="123">
        <v>9</v>
      </c>
      <c r="K961" s="123">
        <v>10</v>
      </c>
      <c r="L961" s="123">
        <v>8</v>
      </c>
      <c r="M961" s="119">
        <v>4000</v>
      </c>
      <c r="N961" s="122">
        <f>IF('NORMAL OPTION CALLS'!E961="BUY",('NORMAL OPTION CALLS'!L961-'NORMAL OPTION CALLS'!G961)*('NORMAL OPTION CALLS'!M961),('NORMAL OPTION CALLS'!G961-'NORMAL OPTION CALLS'!L961)*('NORMAL OPTION CALLS'!M961))</f>
        <v>4000</v>
      </c>
      <c r="O961" s="8">
        <f>'NORMAL OPTION CALLS'!N961/('NORMAL OPTION CALLS'!M961)/'NORMAL OPTION CALLS'!G961%</f>
        <v>14.285714285714285</v>
      </c>
    </row>
    <row r="962" spans="1:15">
      <c r="A962" s="119">
        <v>48</v>
      </c>
      <c r="B962" s="124">
        <v>43077</v>
      </c>
      <c r="C962" s="119">
        <v>920</v>
      </c>
      <c r="D962" s="119" t="s">
        <v>21</v>
      </c>
      <c r="E962" s="119" t="s">
        <v>22</v>
      </c>
      <c r="F962" s="119" t="s">
        <v>188</v>
      </c>
      <c r="G962" s="123">
        <v>25</v>
      </c>
      <c r="H962" s="123">
        <v>17</v>
      </c>
      <c r="I962" s="123">
        <v>30</v>
      </c>
      <c r="J962" s="123">
        <v>35</v>
      </c>
      <c r="K962" s="123">
        <v>40</v>
      </c>
      <c r="L962" s="123">
        <v>30</v>
      </c>
      <c r="M962" s="119">
        <v>1000</v>
      </c>
      <c r="N962" s="122">
        <f>IF('NORMAL OPTION CALLS'!E962="BUY",('NORMAL OPTION CALLS'!L962-'NORMAL OPTION CALLS'!G962)*('NORMAL OPTION CALLS'!M962),('NORMAL OPTION CALLS'!G962-'NORMAL OPTION CALLS'!L962)*('NORMAL OPTION CALLS'!M962))</f>
        <v>5000</v>
      </c>
      <c r="O962" s="8">
        <f>'NORMAL OPTION CALLS'!N962/('NORMAL OPTION CALLS'!M962)/'NORMAL OPTION CALLS'!G962%</f>
        <v>20</v>
      </c>
    </row>
    <row r="963" spans="1:15">
      <c r="A963" s="119">
        <v>49</v>
      </c>
      <c r="B963" s="124">
        <v>43077</v>
      </c>
      <c r="C963" s="119">
        <v>300</v>
      </c>
      <c r="D963" s="119" t="s">
        <v>21</v>
      </c>
      <c r="E963" s="119" t="s">
        <v>22</v>
      </c>
      <c r="F963" s="119" t="s">
        <v>74</v>
      </c>
      <c r="G963" s="123">
        <v>7</v>
      </c>
      <c r="H963" s="123">
        <v>5</v>
      </c>
      <c r="I963" s="123">
        <v>8</v>
      </c>
      <c r="J963" s="123">
        <v>9</v>
      </c>
      <c r="K963" s="123">
        <v>10</v>
      </c>
      <c r="L963" s="123">
        <v>10</v>
      </c>
      <c r="M963" s="119">
        <v>3500</v>
      </c>
      <c r="N963" s="122">
        <f>IF('NORMAL OPTION CALLS'!E963="BUY",('NORMAL OPTION CALLS'!L963-'NORMAL OPTION CALLS'!G963)*('NORMAL OPTION CALLS'!M963),('NORMAL OPTION CALLS'!G963-'NORMAL OPTION CALLS'!L963)*('NORMAL OPTION CALLS'!M963))</f>
        <v>10500</v>
      </c>
      <c r="O963" s="8">
        <f>'NORMAL OPTION CALLS'!N963/('NORMAL OPTION CALLS'!M963)/'NORMAL OPTION CALLS'!G963%</f>
        <v>42.857142857142854</v>
      </c>
    </row>
    <row r="964" spans="1:15">
      <c r="A964" s="119">
        <v>50</v>
      </c>
      <c r="B964" s="124">
        <v>43077</v>
      </c>
      <c r="C964" s="119">
        <v>700</v>
      </c>
      <c r="D964" s="119" t="s">
        <v>21</v>
      </c>
      <c r="E964" s="119" t="s">
        <v>22</v>
      </c>
      <c r="F964" s="119" t="s">
        <v>99</v>
      </c>
      <c r="G964" s="123">
        <v>15</v>
      </c>
      <c r="H964" s="123">
        <v>8</v>
      </c>
      <c r="I964" s="123">
        <v>19</v>
      </c>
      <c r="J964" s="123">
        <v>23</v>
      </c>
      <c r="K964" s="123">
        <v>27</v>
      </c>
      <c r="L964" s="123">
        <v>27</v>
      </c>
      <c r="M964" s="119">
        <v>1000</v>
      </c>
      <c r="N964" s="122">
        <f>IF('NORMAL OPTION CALLS'!E964="BUY",('NORMAL OPTION CALLS'!L964-'NORMAL OPTION CALLS'!G964)*('NORMAL OPTION CALLS'!M964),('NORMAL OPTION CALLS'!G964-'NORMAL OPTION CALLS'!L964)*('NORMAL OPTION CALLS'!M964))</f>
        <v>12000</v>
      </c>
      <c r="O964" s="8">
        <f>'NORMAL OPTION CALLS'!N964/('NORMAL OPTION CALLS'!M964)/'NORMAL OPTION CALLS'!G964%</f>
        <v>80</v>
      </c>
    </row>
    <row r="965" spans="1:15">
      <c r="A965" s="119">
        <v>51</v>
      </c>
      <c r="B965" s="124">
        <v>43077</v>
      </c>
      <c r="C965" s="119">
        <v>9100</v>
      </c>
      <c r="D965" s="119" t="s">
        <v>21</v>
      </c>
      <c r="E965" s="119" t="s">
        <v>22</v>
      </c>
      <c r="F965" s="119" t="s">
        <v>253</v>
      </c>
      <c r="G965" s="123">
        <v>135</v>
      </c>
      <c r="H965" s="123">
        <v>50</v>
      </c>
      <c r="I965" s="123">
        <v>185</v>
      </c>
      <c r="J965" s="123">
        <v>235</v>
      </c>
      <c r="K965" s="123">
        <v>285</v>
      </c>
      <c r="L965" s="123">
        <v>185</v>
      </c>
      <c r="M965" s="119">
        <v>75</v>
      </c>
      <c r="N965" s="122">
        <f>IF('NORMAL OPTION CALLS'!E965="BUY",('NORMAL OPTION CALLS'!L965-'NORMAL OPTION CALLS'!G965)*('NORMAL OPTION CALLS'!M965),('NORMAL OPTION CALLS'!G965-'NORMAL OPTION CALLS'!L965)*('NORMAL OPTION CALLS'!M965))</f>
        <v>3750</v>
      </c>
      <c r="O965" s="8">
        <f>'NORMAL OPTION CALLS'!N965/('NORMAL OPTION CALLS'!M965)/'NORMAL OPTION CALLS'!G965%</f>
        <v>37.037037037037038</v>
      </c>
    </row>
    <row r="966" spans="1:15">
      <c r="A966" s="119">
        <v>52</v>
      </c>
      <c r="B966" s="124">
        <v>43076</v>
      </c>
      <c r="C966" s="119">
        <v>260</v>
      </c>
      <c r="D966" s="119" t="s">
        <v>21</v>
      </c>
      <c r="E966" s="119" t="s">
        <v>22</v>
      </c>
      <c r="F966" s="119" t="s">
        <v>254</v>
      </c>
      <c r="G966" s="123">
        <v>6</v>
      </c>
      <c r="H966" s="123">
        <v>3</v>
      </c>
      <c r="I966" s="123">
        <v>7.5</v>
      </c>
      <c r="J966" s="123">
        <v>9</v>
      </c>
      <c r="K966" s="123">
        <v>10.5</v>
      </c>
      <c r="L966" s="123">
        <v>3</v>
      </c>
      <c r="M966" s="119">
        <v>3000</v>
      </c>
      <c r="N966" s="122">
        <f>IF('NORMAL OPTION CALLS'!E966="BUY",('NORMAL OPTION CALLS'!L966-'NORMAL OPTION CALLS'!G966)*('NORMAL OPTION CALLS'!M966),('NORMAL OPTION CALLS'!G966-'NORMAL OPTION CALLS'!L966)*('NORMAL OPTION CALLS'!M966))</f>
        <v>-9000</v>
      </c>
      <c r="O966" s="8">
        <f>'NORMAL OPTION CALLS'!N966/('NORMAL OPTION CALLS'!M966)/'NORMAL OPTION CALLS'!G966%</f>
        <v>-50</v>
      </c>
    </row>
    <row r="967" spans="1:15">
      <c r="A967" s="119">
        <v>53</v>
      </c>
      <c r="B967" s="124">
        <v>43076</v>
      </c>
      <c r="C967" s="119">
        <v>8900</v>
      </c>
      <c r="D967" s="119" t="s">
        <v>21</v>
      </c>
      <c r="E967" s="119" t="s">
        <v>22</v>
      </c>
      <c r="F967" s="119" t="s">
        <v>253</v>
      </c>
      <c r="G967" s="123">
        <v>100</v>
      </c>
      <c r="H967" s="123">
        <v>10</v>
      </c>
      <c r="I967" s="123">
        <v>150</v>
      </c>
      <c r="J967" s="123">
        <v>200</v>
      </c>
      <c r="K967" s="123">
        <v>250</v>
      </c>
      <c r="L967" s="123">
        <v>150</v>
      </c>
      <c r="M967" s="119">
        <v>75</v>
      </c>
      <c r="N967" s="122">
        <f>IF('NORMAL OPTION CALLS'!E967="BUY",('NORMAL OPTION CALLS'!L967-'NORMAL OPTION CALLS'!G967)*('NORMAL OPTION CALLS'!M967),('NORMAL OPTION CALLS'!G967-'NORMAL OPTION CALLS'!L967)*('NORMAL OPTION CALLS'!M967))</f>
        <v>3750</v>
      </c>
      <c r="O967" s="8">
        <f>'NORMAL OPTION CALLS'!N967/('NORMAL OPTION CALLS'!M967)/'NORMAL OPTION CALLS'!G967%</f>
        <v>50</v>
      </c>
    </row>
    <row r="968" spans="1:15">
      <c r="A968" s="119">
        <v>54</v>
      </c>
      <c r="B968" s="124">
        <v>43076</v>
      </c>
      <c r="C968" s="119">
        <v>170</v>
      </c>
      <c r="D968" s="119" t="s">
        <v>21</v>
      </c>
      <c r="E968" s="119" t="s">
        <v>22</v>
      </c>
      <c r="F968" s="119" t="s">
        <v>247</v>
      </c>
      <c r="G968" s="123">
        <v>4.3</v>
      </c>
      <c r="H968" s="123">
        <v>2.7</v>
      </c>
      <c r="I968" s="123">
        <v>5.0999999999999996</v>
      </c>
      <c r="J968" s="123">
        <v>6</v>
      </c>
      <c r="K968" s="123">
        <v>6.9</v>
      </c>
      <c r="L968" s="123">
        <v>6</v>
      </c>
      <c r="M968" s="119">
        <v>4000</v>
      </c>
      <c r="N968" s="122">
        <f>IF('NORMAL OPTION CALLS'!E968="BUY",('NORMAL OPTION CALLS'!L968-'NORMAL OPTION CALLS'!G968)*('NORMAL OPTION CALLS'!M968),('NORMAL OPTION CALLS'!G968-'NORMAL OPTION CALLS'!L968)*('NORMAL OPTION CALLS'!M968))</f>
        <v>6800.0000000000009</v>
      </c>
      <c r="O968" s="8">
        <f>'NORMAL OPTION CALLS'!N968/('NORMAL OPTION CALLS'!M968)/'NORMAL OPTION CALLS'!G968%</f>
        <v>39.534883720930239</v>
      </c>
    </row>
    <row r="969" spans="1:15">
      <c r="A969" s="119">
        <v>55</v>
      </c>
      <c r="B969" s="124">
        <v>43075</v>
      </c>
      <c r="C969" s="119">
        <v>700</v>
      </c>
      <c r="D969" s="119" t="s">
        <v>21</v>
      </c>
      <c r="E969" s="119" t="s">
        <v>22</v>
      </c>
      <c r="F969" s="119" t="s">
        <v>252</v>
      </c>
      <c r="G969" s="123">
        <v>30</v>
      </c>
      <c r="H969" s="123">
        <v>24</v>
      </c>
      <c r="I969" s="123">
        <v>33</v>
      </c>
      <c r="J969" s="123">
        <v>36</v>
      </c>
      <c r="K969" s="123">
        <v>39</v>
      </c>
      <c r="L969" s="123">
        <v>33</v>
      </c>
      <c r="M969" s="119">
        <v>2750</v>
      </c>
      <c r="N969" s="122">
        <f>IF('NORMAL OPTION CALLS'!E969="BUY",('NORMAL OPTION CALLS'!L969-'NORMAL OPTION CALLS'!G969)*('NORMAL OPTION CALLS'!M969),('NORMAL OPTION CALLS'!G969-'NORMAL OPTION CALLS'!L969)*('NORMAL OPTION CALLS'!M969))</f>
        <v>8250</v>
      </c>
      <c r="O969" s="8">
        <f>'NORMAL OPTION CALLS'!N969/('NORMAL OPTION CALLS'!M969)/'NORMAL OPTION CALLS'!G969%</f>
        <v>10</v>
      </c>
    </row>
    <row r="970" spans="1:15">
      <c r="A970" s="119">
        <v>56</v>
      </c>
      <c r="B970" s="124">
        <v>43074</v>
      </c>
      <c r="C970" s="119">
        <v>500</v>
      </c>
      <c r="D970" s="119" t="s">
        <v>21</v>
      </c>
      <c r="E970" s="119" t="s">
        <v>22</v>
      </c>
      <c r="F970" s="119" t="s">
        <v>76</v>
      </c>
      <c r="G970" s="123">
        <v>16</v>
      </c>
      <c r="H970" s="123">
        <v>12</v>
      </c>
      <c r="I970" s="123">
        <v>18</v>
      </c>
      <c r="J970" s="123">
        <v>20</v>
      </c>
      <c r="K970" s="123">
        <v>22</v>
      </c>
      <c r="L970" s="123">
        <v>12</v>
      </c>
      <c r="M970" s="119">
        <v>2750</v>
      </c>
      <c r="N970" s="122">
        <f>IF('NORMAL OPTION CALLS'!E970="BUY",('NORMAL OPTION CALLS'!L970-'NORMAL OPTION CALLS'!G970)*('NORMAL OPTION CALLS'!M970),('NORMAL OPTION CALLS'!G970-'NORMAL OPTION CALLS'!L970)*('NORMAL OPTION CALLS'!M970))</f>
        <v>-11000</v>
      </c>
      <c r="O970" s="8">
        <f>'NORMAL OPTION CALLS'!N970/('NORMAL OPTION CALLS'!M970)/'NORMAL OPTION CALLS'!G970%</f>
        <v>-25</v>
      </c>
    </row>
    <row r="971" spans="1:15">
      <c r="A971" s="119">
        <v>57</v>
      </c>
      <c r="B971" s="124">
        <v>43074</v>
      </c>
      <c r="C971" s="119">
        <v>350</v>
      </c>
      <c r="D971" s="119" t="s">
        <v>21</v>
      </c>
      <c r="E971" s="119" t="s">
        <v>22</v>
      </c>
      <c r="F971" s="119" t="s">
        <v>234</v>
      </c>
      <c r="G971" s="123">
        <v>13</v>
      </c>
      <c r="H971" s="123">
        <v>10</v>
      </c>
      <c r="I971" s="123">
        <v>14.5</v>
      </c>
      <c r="J971" s="123">
        <v>16</v>
      </c>
      <c r="K971" s="123">
        <v>17.5</v>
      </c>
      <c r="L971" s="123">
        <v>14.5</v>
      </c>
      <c r="M971" s="119">
        <v>3000</v>
      </c>
      <c r="N971" s="122">
        <f>IF('NORMAL OPTION CALLS'!E971="BUY",('NORMAL OPTION CALLS'!L971-'NORMAL OPTION CALLS'!G971)*('NORMAL OPTION CALLS'!M971),('NORMAL OPTION CALLS'!G971-'NORMAL OPTION CALLS'!L971)*('NORMAL OPTION CALLS'!M971))</f>
        <v>4500</v>
      </c>
      <c r="O971" s="8">
        <f>'NORMAL OPTION CALLS'!N971/('NORMAL OPTION CALLS'!M971)/'NORMAL OPTION CALLS'!G971%</f>
        <v>11.538461538461538</v>
      </c>
    </row>
    <row r="972" spans="1:15">
      <c r="A972" s="119">
        <v>58</v>
      </c>
      <c r="B972" s="124">
        <v>43073</v>
      </c>
      <c r="C972" s="119">
        <v>330</v>
      </c>
      <c r="D972" s="119" t="s">
        <v>21</v>
      </c>
      <c r="E972" s="119" t="s">
        <v>22</v>
      </c>
      <c r="F972" s="119" t="s">
        <v>249</v>
      </c>
      <c r="G972" s="123">
        <v>13.5</v>
      </c>
      <c r="H972" s="123">
        <v>10.5</v>
      </c>
      <c r="I972" s="123">
        <v>15</v>
      </c>
      <c r="J972" s="123">
        <v>16.5</v>
      </c>
      <c r="K972" s="123">
        <v>18</v>
      </c>
      <c r="L972" s="123">
        <v>10.5</v>
      </c>
      <c r="M972" s="119">
        <v>2750</v>
      </c>
      <c r="N972" s="122">
        <f>IF('NORMAL OPTION CALLS'!E972="BUY",('NORMAL OPTION CALLS'!L972-'NORMAL OPTION CALLS'!G972)*('NORMAL OPTION CALLS'!M972),('NORMAL OPTION CALLS'!G972-'NORMAL OPTION CALLS'!L972)*('NORMAL OPTION CALLS'!M972))</f>
        <v>-8250</v>
      </c>
      <c r="O972" s="8">
        <f>'NORMAL OPTION CALLS'!N972/('NORMAL OPTION CALLS'!M972)/'NORMAL OPTION CALLS'!G972%</f>
        <v>-22.222222222222221</v>
      </c>
    </row>
    <row r="973" spans="1:15">
      <c r="A973" s="119">
        <v>59</v>
      </c>
      <c r="B973" s="124">
        <v>43073</v>
      </c>
      <c r="C973" s="119">
        <v>500</v>
      </c>
      <c r="D973" s="119" t="s">
        <v>21</v>
      </c>
      <c r="E973" s="119" t="s">
        <v>22</v>
      </c>
      <c r="F973" s="119" t="s">
        <v>143</v>
      </c>
      <c r="G973" s="123">
        <v>20</v>
      </c>
      <c r="H973" s="123">
        <v>13</v>
      </c>
      <c r="I973" s="123">
        <v>24</v>
      </c>
      <c r="J973" s="123">
        <v>28</v>
      </c>
      <c r="K973" s="123">
        <v>32</v>
      </c>
      <c r="L973" s="123">
        <v>28</v>
      </c>
      <c r="M973" s="119">
        <v>1800</v>
      </c>
      <c r="N973" s="122">
        <f>IF('NORMAL OPTION CALLS'!E973="BUY",('NORMAL OPTION CALLS'!L973-'NORMAL OPTION CALLS'!G973)*('NORMAL OPTION CALLS'!M973),('NORMAL OPTION CALLS'!G973-'NORMAL OPTION CALLS'!L973)*('NORMAL OPTION CALLS'!M973))</f>
        <v>14400</v>
      </c>
      <c r="O973" s="8">
        <f>'NORMAL OPTION CALLS'!N973/('NORMAL OPTION CALLS'!M973)/'NORMAL OPTION CALLS'!G973%</f>
        <v>40</v>
      </c>
    </row>
    <row r="974" spans="1:15">
      <c r="A974" s="119">
        <v>60</v>
      </c>
      <c r="B974" s="124">
        <v>43070</v>
      </c>
      <c r="C974" s="119">
        <v>160</v>
      </c>
      <c r="D974" s="119" t="s">
        <v>47</v>
      </c>
      <c r="E974" s="119" t="s">
        <v>22</v>
      </c>
      <c r="F974" s="119" t="s">
        <v>247</v>
      </c>
      <c r="G974" s="123">
        <v>6.5</v>
      </c>
      <c r="H974" s="123">
        <v>4.5</v>
      </c>
      <c r="I974" s="123">
        <v>7.5</v>
      </c>
      <c r="J974" s="123">
        <v>8.5</v>
      </c>
      <c r="K974" s="123">
        <v>9.5</v>
      </c>
      <c r="L974" s="123">
        <v>7.5</v>
      </c>
      <c r="M974" s="119">
        <v>4000</v>
      </c>
      <c r="N974" s="122">
        <f>IF('NORMAL OPTION CALLS'!E974="BUY",('NORMAL OPTION CALLS'!L974-'NORMAL OPTION CALLS'!G974)*('NORMAL OPTION CALLS'!M974),('NORMAL OPTION CALLS'!G974-'NORMAL OPTION CALLS'!L974)*('NORMAL OPTION CALLS'!M974))</f>
        <v>4000</v>
      </c>
      <c r="O974" s="8">
        <f>'NORMAL OPTION CALLS'!N974/('NORMAL OPTION CALLS'!M974)/'NORMAL OPTION CALLS'!G974%</f>
        <v>15.384615384615383</v>
      </c>
    </row>
    <row r="975" spans="1:15">
      <c r="A975" s="119">
        <v>61</v>
      </c>
      <c r="B975" s="124">
        <v>43070</v>
      </c>
      <c r="C975" s="119">
        <v>120</v>
      </c>
      <c r="D975" s="119" t="s">
        <v>47</v>
      </c>
      <c r="E975" s="119" t="s">
        <v>22</v>
      </c>
      <c r="F975" s="119" t="s">
        <v>59</v>
      </c>
      <c r="G975" s="123">
        <v>3.65</v>
      </c>
      <c r="H975" s="123">
        <v>2.7</v>
      </c>
      <c r="I975" s="123">
        <v>4.2</v>
      </c>
      <c r="J975" s="123">
        <v>5.7</v>
      </c>
      <c r="K975" s="123">
        <v>6.2</v>
      </c>
      <c r="L975" s="123">
        <v>5.7</v>
      </c>
      <c r="M975" s="119">
        <v>6000</v>
      </c>
      <c r="N975" s="122">
        <f>IF('NORMAL OPTION CALLS'!E975="BUY",('NORMAL OPTION CALLS'!L975-'NORMAL OPTION CALLS'!G975)*('NORMAL OPTION CALLS'!M975),('NORMAL OPTION CALLS'!G975-'NORMAL OPTION CALLS'!L975)*('NORMAL OPTION CALLS'!M975))</f>
        <v>12300.000000000002</v>
      </c>
      <c r="O975" s="8">
        <f>'NORMAL OPTION CALLS'!N975/('NORMAL OPTION CALLS'!M975)/'NORMAL OPTION CALLS'!G975%</f>
        <v>56.164383561643845</v>
      </c>
    </row>
    <row r="976" spans="1:15">
      <c r="A976" s="119">
        <v>62</v>
      </c>
      <c r="B976" s="124">
        <v>43070</v>
      </c>
      <c r="C976" s="119">
        <v>320</v>
      </c>
      <c r="D976" s="119" t="s">
        <v>47</v>
      </c>
      <c r="E976" s="119" t="s">
        <v>22</v>
      </c>
      <c r="F976" s="119" t="s">
        <v>49</v>
      </c>
      <c r="G976" s="123">
        <v>11</v>
      </c>
      <c r="H976" s="123">
        <v>8</v>
      </c>
      <c r="I976" s="123">
        <v>12.5</v>
      </c>
      <c r="J976" s="123">
        <v>14</v>
      </c>
      <c r="K976" s="123">
        <v>15.5</v>
      </c>
      <c r="L976" s="123">
        <v>15.5</v>
      </c>
      <c r="M976" s="119">
        <v>3000</v>
      </c>
      <c r="N976" s="122">
        <f>IF('NORMAL OPTION CALLS'!E976="BUY",('NORMAL OPTION CALLS'!L976-'NORMAL OPTION CALLS'!G976)*('NORMAL OPTION CALLS'!M976),('NORMAL OPTION CALLS'!G976-'NORMAL OPTION CALLS'!L976)*('NORMAL OPTION CALLS'!M976))</f>
        <v>13500</v>
      </c>
      <c r="O976" s="8">
        <f>'NORMAL OPTION CALLS'!N976/('NORMAL OPTION CALLS'!M976)/'NORMAL OPTION CALLS'!G976%</f>
        <v>40.909090909090907</v>
      </c>
    </row>
    <row r="978" spans="1:15" ht="17.25" thickBot="1">
      <c r="A978" s="91"/>
      <c r="B978" s="92"/>
      <c r="C978" s="92"/>
      <c r="D978" s="93"/>
      <c r="E978" s="93"/>
      <c r="F978" s="93"/>
      <c r="G978" s="94"/>
      <c r="H978" s="95"/>
      <c r="I978" s="96" t="s">
        <v>27</v>
      </c>
      <c r="J978" s="96"/>
      <c r="K978" s="97"/>
      <c r="L978" s="97"/>
    </row>
    <row r="979" spans="1:15" ht="16.5">
      <c r="A979" s="98"/>
      <c r="B979" s="92"/>
      <c r="C979" s="92"/>
      <c r="D979" s="154" t="s">
        <v>28</v>
      </c>
      <c r="E979" s="154"/>
      <c r="F979" s="99">
        <v>62</v>
      </c>
      <c r="G979" s="100">
        <f>'NORMAL OPTION CALLS'!G980+'NORMAL OPTION CALLS'!G981+'NORMAL OPTION CALLS'!G982+'NORMAL OPTION CALLS'!G983+'NORMAL OPTION CALLS'!G984+'NORMAL OPTION CALLS'!G985</f>
        <v>100</v>
      </c>
      <c r="H979" s="93">
        <v>62</v>
      </c>
      <c r="I979" s="101">
        <f>'NORMAL OPTION CALLS'!H980/'NORMAL OPTION CALLS'!H979%</f>
        <v>77.41935483870968</v>
      </c>
      <c r="J979" s="101"/>
      <c r="K979" s="101"/>
      <c r="L979" s="102"/>
    </row>
    <row r="980" spans="1:15" ht="16.5">
      <c r="A980" s="98"/>
      <c r="B980" s="92"/>
      <c r="C980" s="92"/>
      <c r="D980" s="155" t="s">
        <v>29</v>
      </c>
      <c r="E980" s="155"/>
      <c r="F980" s="103">
        <v>48</v>
      </c>
      <c r="G980" s="104">
        <f>('NORMAL OPTION CALLS'!F980/'NORMAL OPTION CALLS'!F979)*100</f>
        <v>77.41935483870968</v>
      </c>
      <c r="H980" s="93">
        <v>48</v>
      </c>
      <c r="I980" s="97"/>
      <c r="J980" s="97"/>
      <c r="K980" s="93"/>
      <c r="L980" s="97"/>
      <c r="N980" s="93" t="s">
        <v>30</v>
      </c>
      <c r="O980" s="93"/>
    </row>
    <row r="981" spans="1:15" ht="16.5">
      <c r="A981" s="105"/>
      <c r="B981" s="92"/>
      <c r="C981" s="92"/>
      <c r="D981" s="155" t="s">
        <v>31</v>
      </c>
      <c r="E981" s="155"/>
      <c r="F981" s="103">
        <v>0</v>
      </c>
      <c r="G981" s="104">
        <f>('NORMAL OPTION CALLS'!F981/'NORMAL OPTION CALLS'!F979)*100</f>
        <v>0</v>
      </c>
      <c r="H981" s="106"/>
      <c r="I981" s="93"/>
      <c r="J981" s="93"/>
      <c r="K981" s="93"/>
      <c r="L981" s="97"/>
      <c r="N981" s="98"/>
      <c r="O981" s="98"/>
    </row>
    <row r="982" spans="1:15" ht="16.5">
      <c r="A982" s="105"/>
      <c r="B982" s="92"/>
      <c r="C982" s="92"/>
      <c r="D982" s="155" t="s">
        <v>32</v>
      </c>
      <c r="E982" s="155"/>
      <c r="F982" s="103">
        <v>0</v>
      </c>
      <c r="G982" s="104">
        <f>('NORMAL OPTION CALLS'!F982/'NORMAL OPTION CALLS'!F979)*100</f>
        <v>0</v>
      </c>
      <c r="H982" s="106"/>
      <c r="I982" s="93"/>
      <c r="J982" s="93"/>
      <c r="K982" s="93"/>
      <c r="L982" s="97"/>
    </row>
    <row r="983" spans="1:15" ht="16.5">
      <c r="A983" s="105"/>
      <c r="B983" s="92"/>
      <c r="C983" s="92"/>
      <c r="D983" s="155" t="s">
        <v>33</v>
      </c>
      <c r="E983" s="155"/>
      <c r="F983" s="103">
        <v>14</v>
      </c>
      <c r="G983" s="104">
        <f>('NORMAL OPTION CALLS'!F983/'NORMAL OPTION CALLS'!F979)*100</f>
        <v>22.58064516129032</v>
      </c>
      <c r="H983" s="106"/>
      <c r="I983" s="93" t="s">
        <v>34</v>
      </c>
      <c r="J983" s="93"/>
      <c r="K983" s="97"/>
      <c r="L983" s="97"/>
    </row>
    <row r="984" spans="1:15" ht="16.5">
      <c r="A984" s="105"/>
      <c r="B984" s="92"/>
      <c r="C984" s="92"/>
      <c r="D984" s="155" t="s">
        <v>35</v>
      </c>
      <c r="E984" s="155"/>
      <c r="F984" s="103">
        <v>0</v>
      </c>
      <c r="G984" s="104">
        <f>('NORMAL OPTION CALLS'!F984/'NORMAL OPTION CALLS'!F979)*100</f>
        <v>0</v>
      </c>
      <c r="H984" s="106"/>
      <c r="I984" s="93"/>
      <c r="J984" s="93"/>
      <c r="K984" s="97"/>
      <c r="L984" s="97"/>
    </row>
    <row r="985" spans="1:15" ht="17.25" thickBot="1">
      <c r="A985" s="105"/>
      <c r="B985" s="92"/>
      <c r="C985" s="92"/>
      <c r="D985" s="156" t="s">
        <v>36</v>
      </c>
      <c r="E985" s="156"/>
      <c r="F985" s="107"/>
      <c r="G985" s="108">
        <f>('NORMAL OPTION CALLS'!F985/'NORMAL OPTION CALLS'!F979)*100</f>
        <v>0</v>
      </c>
      <c r="H985" s="106"/>
      <c r="I985" s="93"/>
      <c r="J985" s="93"/>
      <c r="K985" s="102"/>
      <c r="L985" s="102"/>
    </row>
    <row r="986" spans="1:15" ht="16.5">
      <c r="A986" s="109" t="s">
        <v>37</v>
      </c>
      <c r="B986" s="92"/>
      <c r="C986" s="92"/>
      <c r="D986" s="98"/>
      <c r="E986" s="98"/>
      <c r="F986" s="93"/>
      <c r="G986" s="93"/>
      <c r="H986" s="110"/>
      <c r="I986" s="111"/>
      <c r="J986" s="111"/>
      <c r="K986" s="111"/>
      <c r="L986" s="93"/>
      <c r="N986" s="115"/>
      <c r="O986" s="115"/>
    </row>
    <row r="987" spans="1:15" ht="16.5">
      <c r="A987" s="112" t="s">
        <v>38</v>
      </c>
      <c r="B987" s="92"/>
      <c r="C987" s="92"/>
      <c r="D987" s="113"/>
      <c r="E987" s="114"/>
      <c r="F987" s="98"/>
      <c r="G987" s="111"/>
      <c r="H987" s="110"/>
      <c r="I987" s="111"/>
      <c r="J987" s="111"/>
      <c r="K987" s="111"/>
      <c r="L987" s="93"/>
      <c r="N987" s="98"/>
      <c r="O987" s="98"/>
    </row>
    <row r="988" spans="1:15" ht="16.5">
      <c r="A988" s="112" t="s">
        <v>39</v>
      </c>
      <c r="B988" s="92"/>
      <c r="C988" s="92"/>
      <c r="D988" s="98"/>
      <c r="E988" s="114"/>
      <c r="F988" s="98"/>
      <c r="G988" s="111"/>
      <c r="H988" s="110"/>
      <c r="I988" s="97"/>
      <c r="J988" s="97"/>
      <c r="K988" s="97"/>
      <c r="L988" s="93"/>
    </row>
    <row r="989" spans="1:15" ht="16.5">
      <c r="A989" s="112" t="s">
        <v>40</v>
      </c>
      <c r="B989" s="113"/>
      <c r="C989" s="92"/>
      <c r="D989" s="98"/>
      <c r="E989" s="114"/>
      <c r="F989" s="98"/>
      <c r="G989" s="111"/>
      <c r="H989" s="95"/>
      <c r="I989" s="97"/>
      <c r="J989" s="97"/>
      <c r="K989" s="97"/>
      <c r="L989" s="93"/>
    </row>
    <row r="990" spans="1:15" ht="16.5">
      <c r="A990" s="112" t="s">
        <v>41</v>
      </c>
      <c r="B990" s="105"/>
      <c r="C990" s="113"/>
      <c r="D990" s="98"/>
      <c r="E990" s="116"/>
      <c r="F990" s="111"/>
      <c r="G990" s="111"/>
      <c r="H990" s="95"/>
      <c r="I990" s="97"/>
      <c r="J990" s="97"/>
      <c r="K990" s="97"/>
      <c r="L990" s="111"/>
    </row>
    <row r="992" spans="1:15">
      <c r="A992" s="157" t="s">
        <v>0</v>
      </c>
      <c r="B992" s="157"/>
      <c r="C992" s="157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</row>
    <row r="993" spans="1:15">
      <c r="A993" s="157"/>
      <c r="B993" s="157"/>
      <c r="C993" s="157"/>
      <c r="D993" s="157"/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</row>
    <row r="994" spans="1:15">
      <c r="A994" s="157"/>
      <c r="B994" s="157"/>
      <c r="C994" s="157"/>
      <c r="D994" s="157"/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</row>
    <row r="995" spans="1:15">
      <c r="A995" s="168" t="s">
        <v>1</v>
      </c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</row>
    <row r="996" spans="1:15">
      <c r="A996" s="168" t="s">
        <v>2</v>
      </c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</row>
    <row r="997" spans="1:15">
      <c r="A997" s="161" t="s">
        <v>3</v>
      </c>
      <c r="B997" s="161"/>
      <c r="C997" s="161"/>
      <c r="D997" s="161"/>
      <c r="E997" s="161"/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</row>
    <row r="998" spans="1:15" ht="16.5">
      <c r="A998" s="162" t="s">
        <v>231</v>
      </c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</row>
    <row r="999" spans="1:15" ht="16.5">
      <c r="A999" s="163" t="s">
        <v>5</v>
      </c>
      <c r="B999" s="163"/>
      <c r="C999" s="163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63"/>
      <c r="O999" s="163"/>
    </row>
    <row r="1000" spans="1:15">
      <c r="A1000" s="164" t="s">
        <v>6</v>
      </c>
      <c r="B1000" s="165" t="s">
        <v>7</v>
      </c>
      <c r="C1000" s="166" t="s">
        <v>8</v>
      </c>
      <c r="D1000" s="165" t="s">
        <v>9</v>
      </c>
      <c r="E1000" s="164" t="s">
        <v>10</v>
      </c>
      <c r="F1000" s="164" t="s">
        <v>11</v>
      </c>
      <c r="G1000" s="166" t="s">
        <v>12</v>
      </c>
      <c r="H1000" s="166" t="s">
        <v>13</v>
      </c>
      <c r="I1000" s="166" t="s">
        <v>14</v>
      </c>
      <c r="J1000" s="166" t="s">
        <v>15</v>
      </c>
      <c r="K1000" s="166" t="s">
        <v>16</v>
      </c>
      <c r="L1000" s="167" t="s">
        <v>17</v>
      </c>
      <c r="M1000" s="165" t="s">
        <v>18</v>
      </c>
      <c r="N1000" s="165" t="s">
        <v>19</v>
      </c>
      <c r="O1000" s="165" t="s">
        <v>20</v>
      </c>
    </row>
    <row r="1001" spans="1:15">
      <c r="A1001" s="164"/>
      <c r="B1001" s="165"/>
      <c r="C1001" s="166"/>
      <c r="D1001" s="165"/>
      <c r="E1001" s="164"/>
      <c r="F1001" s="164"/>
      <c r="G1001" s="166"/>
      <c r="H1001" s="166"/>
      <c r="I1001" s="166"/>
      <c r="J1001" s="166"/>
      <c r="K1001" s="166"/>
      <c r="L1001" s="167"/>
      <c r="M1001" s="165"/>
      <c r="N1001" s="165"/>
      <c r="O1001" s="165"/>
    </row>
    <row r="1002" spans="1:15">
      <c r="A1002" s="119">
        <v>1</v>
      </c>
      <c r="B1002" s="124">
        <v>43069</v>
      </c>
      <c r="C1002" s="119">
        <v>55</v>
      </c>
      <c r="D1002" s="119" t="s">
        <v>21</v>
      </c>
      <c r="E1002" s="119" t="s">
        <v>22</v>
      </c>
      <c r="F1002" s="119" t="s">
        <v>244</v>
      </c>
      <c r="G1002" s="123">
        <v>1.5</v>
      </c>
      <c r="H1002" s="123">
        <v>0.9</v>
      </c>
      <c r="I1002" s="123">
        <v>1.8</v>
      </c>
      <c r="J1002" s="123">
        <v>2.1</v>
      </c>
      <c r="K1002" s="123">
        <v>2.4</v>
      </c>
      <c r="L1002" s="123">
        <v>2.4</v>
      </c>
      <c r="M1002" s="119">
        <v>17000</v>
      </c>
      <c r="N1002" s="122">
        <f>IF('NORMAL OPTION CALLS'!E1002="BUY",('NORMAL OPTION CALLS'!L1002-'NORMAL OPTION CALLS'!G1002)*('NORMAL OPTION CALLS'!M1002),('NORMAL OPTION CALLS'!G1002-'NORMAL OPTION CALLS'!L1002)*('NORMAL OPTION CALLS'!M1002))</f>
        <v>15299.999999999998</v>
      </c>
      <c r="O1002" s="8">
        <f>'NORMAL OPTION CALLS'!N1002/('NORMAL OPTION CALLS'!M1002)/'NORMAL OPTION CALLS'!G1002%</f>
        <v>59.999999999999993</v>
      </c>
    </row>
    <row r="1003" spans="1:15">
      <c r="A1003" s="119">
        <v>2</v>
      </c>
      <c r="B1003" s="124">
        <v>43068</v>
      </c>
      <c r="C1003" s="119">
        <v>1320</v>
      </c>
      <c r="D1003" s="119" t="s">
        <v>21</v>
      </c>
      <c r="E1003" s="119" t="s">
        <v>22</v>
      </c>
      <c r="F1003" s="119" t="s">
        <v>156</v>
      </c>
      <c r="G1003" s="123">
        <v>20</v>
      </c>
      <c r="H1003" s="123">
        <v>10</v>
      </c>
      <c r="I1003" s="123">
        <v>26</v>
      </c>
      <c r="J1003" s="123">
        <v>32</v>
      </c>
      <c r="K1003" s="123">
        <v>38</v>
      </c>
      <c r="L1003" s="123">
        <v>26</v>
      </c>
      <c r="M1003" s="119">
        <v>600</v>
      </c>
      <c r="N1003" s="122">
        <f>IF('NORMAL OPTION CALLS'!E1003="BUY",('NORMAL OPTION CALLS'!L1003-'NORMAL OPTION CALLS'!G1003)*('NORMAL OPTION CALLS'!M1003),('NORMAL OPTION CALLS'!G1003-'NORMAL OPTION CALLS'!L1003)*('NORMAL OPTION CALLS'!M1003))</f>
        <v>3600</v>
      </c>
      <c r="O1003" s="8">
        <f>'NORMAL OPTION CALLS'!N1003/('NORMAL OPTION CALLS'!M1003)/'NORMAL OPTION CALLS'!G1003%</f>
        <v>30</v>
      </c>
    </row>
    <row r="1004" spans="1:15">
      <c r="A1004" s="119">
        <v>3</v>
      </c>
      <c r="B1004" s="124">
        <v>43067</v>
      </c>
      <c r="C1004" s="119">
        <v>1860</v>
      </c>
      <c r="D1004" s="119" t="s">
        <v>21</v>
      </c>
      <c r="E1004" s="119" t="s">
        <v>22</v>
      </c>
      <c r="F1004" s="119" t="s">
        <v>60</v>
      </c>
      <c r="G1004" s="123">
        <v>18</v>
      </c>
      <c r="H1004" s="123">
        <v>4</v>
      </c>
      <c r="I1004" s="123">
        <v>26</v>
      </c>
      <c r="J1004" s="123">
        <v>34</v>
      </c>
      <c r="K1004" s="123">
        <v>42</v>
      </c>
      <c r="L1004" s="123">
        <v>4</v>
      </c>
      <c r="M1004" s="119">
        <v>500</v>
      </c>
      <c r="N1004" s="122">
        <f>IF('NORMAL OPTION CALLS'!E1004="BUY",('NORMAL OPTION CALLS'!L1004-'NORMAL OPTION CALLS'!G1004)*('NORMAL OPTION CALLS'!M1004),('NORMAL OPTION CALLS'!G1004-'NORMAL OPTION CALLS'!L1004)*('NORMAL OPTION CALLS'!M1004))</f>
        <v>-7000</v>
      </c>
      <c r="O1004" s="8">
        <f>'NORMAL OPTION CALLS'!N1004/('NORMAL OPTION CALLS'!M1004)/'NORMAL OPTION CALLS'!G1004%</f>
        <v>-77.777777777777786</v>
      </c>
    </row>
    <row r="1005" spans="1:15">
      <c r="A1005" s="119">
        <v>4</v>
      </c>
      <c r="B1005" s="124">
        <v>43067</v>
      </c>
      <c r="C1005" s="119">
        <v>390</v>
      </c>
      <c r="D1005" s="119" t="s">
        <v>21</v>
      </c>
      <c r="E1005" s="119" t="s">
        <v>22</v>
      </c>
      <c r="F1005" s="119" t="s">
        <v>195</v>
      </c>
      <c r="G1005" s="123">
        <v>3.4</v>
      </c>
      <c r="H1005" s="123">
        <v>2.4</v>
      </c>
      <c r="I1005" s="123">
        <v>4.2</v>
      </c>
      <c r="J1005" s="123">
        <v>5</v>
      </c>
      <c r="K1005" s="123">
        <v>5.8</v>
      </c>
      <c r="L1005" s="123">
        <v>4.2</v>
      </c>
      <c r="M1005" s="119">
        <v>4500</v>
      </c>
      <c r="N1005" s="122">
        <f>IF('NORMAL OPTION CALLS'!E1005="BUY",('NORMAL OPTION CALLS'!L1005-'NORMAL OPTION CALLS'!G1005)*('NORMAL OPTION CALLS'!M1005),('NORMAL OPTION CALLS'!G1005-'NORMAL OPTION CALLS'!L1005)*('NORMAL OPTION CALLS'!M1005))</f>
        <v>3600.0000000000014</v>
      </c>
      <c r="O1005" s="8">
        <f>'NORMAL OPTION CALLS'!N1005/('NORMAL OPTION CALLS'!M1005)/'NORMAL OPTION CALLS'!G1005%</f>
        <v>23.529411764705888</v>
      </c>
    </row>
    <row r="1006" spans="1:15">
      <c r="A1006" s="119">
        <v>5</v>
      </c>
      <c r="B1006" s="124">
        <v>43067</v>
      </c>
      <c r="C1006" s="119">
        <v>1200</v>
      </c>
      <c r="D1006" s="119" t="s">
        <v>21</v>
      </c>
      <c r="E1006" s="119" t="s">
        <v>22</v>
      </c>
      <c r="F1006" s="119" t="s">
        <v>243</v>
      </c>
      <c r="G1006" s="123">
        <v>12</v>
      </c>
      <c r="H1006" s="123">
        <v>2</v>
      </c>
      <c r="I1006" s="123">
        <v>22</v>
      </c>
      <c r="J1006" s="123">
        <v>32</v>
      </c>
      <c r="K1006" s="123">
        <v>42</v>
      </c>
      <c r="L1006" s="123">
        <v>22</v>
      </c>
      <c r="M1006" s="119">
        <v>400</v>
      </c>
      <c r="N1006" s="122">
        <f>IF('NORMAL OPTION CALLS'!E1006="BUY",('NORMAL OPTION CALLS'!L1006-'NORMAL OPTION CALLS'!G1006)*('NORMAL OPTION CALLS'!M1006),('NORMAL OPTION CALLS'!G1006-'NORMAL OPTION CALLS'!L1006)*('NORMAL OPTION CALLS'!M1006))</f>
        <v>4000</v>
      </c>
      <c r="O1006" s="8">
        <f>'NORMAL OPTION CALLS'!N1006/('NORMAL OPTION CALLS'!M1006)/'NORMAL OPTION CALLS'!G1006%</f>
        <v>83.333333333333343</v>
      </c>
    </row>
    <row r="1007" spans="1:15">
      <c r="A1007" s="119">
        <v>6</v>
      </c>
      <c r="B1007" s="124">
        <v>43066</v>
      </c>
      <c r="C1007" s="119">
        <v>52.5</v>
      </c>
      <c r="D1007" s="119" t="s">
        <v>21</v>
      </c>
      <c r="E1007" s="119" t="s">
        <v>22</v>
      </c>
      <c r="F1007" s="119" t="s">
        <v>242</v>
      </c>
      <c r="G1007" s="123">
        <v>2.6</v>
      </c>
      <c r="H1007" s="123">
        <v>2</v>
      </c>
      <c r="I1007" s="123">
        <v>3</v>
      </c>
      <c r="J1007" s="123">
        <v>3.3</v>
      </c>
      <c r="K1007" s="123">
        <v>3.6</v>
      </c>
      <c r="L1007" s="123">
        <v>3.6</v>
      </c>
      <c r="M1007" s="119">
        <v>17000</v>
      </c>
      <c r="N1007" s="122">
        <f>IF('NORMAL OPTION CALLS'!E1007="BUY",('NORMAL OPTION CALLS'!L1007-'NORMAL OPTION CALLS'!G1007)*('NORMAL OPTION CALLS'!M1007),('NORMAL OPTION CALLS'!G1007-'NORMAL OPTION CALLS'!L1007)*('NORMAL OPTION CALLS'!M1007))</f>
        <v>17000</v>
      </c>
      <c r="O1007" s="8">
        <f>'NORMAL OPTION CALLS'!N1007/('NORMAL OPTION CALLS'!M1007)/'NORMAL OPTION CALLS'!G1007%</f>
        <v>38.46153846153846</v>
      </c>
    </row>
    <row r="1008" spans="1:15">
      <c r="A1008" s="119">
        <v>7</v>
      </c>
      <c r="B1008" s="124">
        <v>43066</v>
      </c>
      <c r="C1008" s="119">
        <v>120</v>
      </c>
      <c r="D1008" s="119" t="s">
        <v>21</v>
      </c>
      <c r="E1008" s="119" t="s">
        <v>22</v>
      </c>
      <c r="F1008" s="119" t="s">
        <v>25</v>
      </c>
      <c r="G1008" s="123">
        <v>3.3</v>
      </c>
      <c r="H1008" s="123">
        <v>2.2999999999999998</v>
      </c>
      <c r="I1008" s="123">
        <v>3.8</v>
      </c>
      <c r="J1008" s="123">
        <v>4.3</v>
      </c>
      <c r="K1008" s="123">
        <v>4.8</v>
      </c>
      <c r="L1008" s="123">
        <v>4.3</v>
      </c>
      <c r="M1008" s="119">
        <v>7000</v>
      </c>
      <c r="N1008" s="122">
        <f>IF('NORMAL OPTION CALLS'!E1008="BUY",('NORMAL OPTION CALLS'!L1008-'NORMAL OPTION CALLS'!G1008)*('NORMAL OPTION CALLS'!M1008),('NORMAL OPTION CALLS'!G1008-'NORMAL OPTION CALLS'!L1008)*('NORMAL OPTION CALLS'!M1008))</f>
        <v>7000</v>
      </c>
      <c r="O1008" s="8">
        <f>'NORMAL OPTION CALLS'!N1008/('NORMAL OPTION CALLS'!M1008)/'NORMAL OPTION CALLS'!G1008%</f>
        <v>30.303030303030301</v>
      </c>
    </row>
    <row r="1009" spans="1:15">
      <c r="A1009" s="119">
        <v>8</v>
      </c>
      <c r="B1009" s="124">
        <v>43066</v>
      </c>
      <c r="C1009" s="119">
        <v>550</v>
      </c>
      <c r="D1009" s="119" t="s">
        <v>21</v>
      </c>
      <c r="E1009" s="119" t="s">
        <v>22</v>
      </c>
      <c r="F1009" s="119" t="s">
        <v>58</v>
      </c>
      <c r="G1009" s="123">
        <v>12</v>
      </c>
      <c r="H1009" s="123">
        <v>6</v>
      </c>
      <c r="I1009" s="123">
        <v>15</v>
      </c>
      <c r="J1009" s="123">
        <v>18</v>
      </c>
      <c r="K1009" s="123">
        <v>21</v>
      </c>
      <c r="L1009" s="123">
        <v>15</v>
      </c>
      <c r="M1009" s="119">
        <v>1200</v>
      </c>
      <c r="N1009" s="122">
        <f>IF('NORMAL OPTION CALLS'!E1009="BUY",('NORMAL OPTION CALLS'!L1009-'NORMAL OPTION CALLS'!G1009)*('NORMAL OPTION CALLS'!M1009),('NORMAL OPTION CALLS'!G1009-'NORMAL OPTION CALLS'!L1009)*('NORMAL OPTION CALLS'!M1009))</f>
        <v>3600</v>
      </c>
      <c r="O1009" s="8">
        <f>'NORMAL OPTION CALLS'!N1009/('NORMAL OPTION CALLS'!M1009)/'NORMAL OPTION CALLS'!G1009%</f>
        <v>25</v>
      </c>
    </row>
    <row r="1010" spans="1:15">
      <c r="A1010" s="119">
        <v>9</v>
      </c>
      <c r="B1010" s="124">
        <v>43063</v>
      </c>
      <c r="C1010" s="119">
        <v>700</v>
      </c>
      <c r="D1010" s="119" t="s">
        <v>21</v>
      </c>
      <c r="E1010" s="119" t="s">
        <v>22</v>
      </c>
      <c r="F1010" s="119" t="s">
        <v>212</v>
      </c>
      <c r="G1010" s="123">
        <v>20</v>
      </c>
      <c r="H1010" s="123">
        <v>12</v>
      </c>
      <c r="I1010" s="123">
        <v>25</v>
      </c>
      <c r="J1010" s="123">
        <v>30</v>
      </c>
      <c r="K1010" s="123">
        <v>35</v>
      </c>
      <c r="L1010" s="123">
        <v>25</v>
      </c>
      <c r="M1010" s="119">
        <v>800</v>
      </c>
      <c r="N1010" s="122">
        <f>IF('NORMAL OPTION CALLS'!E1010="BUY",('NORMAL OPTION CALLS'!L1010-'NORMAL OPTION CALLS'!G1010)*('NORMAL OPTION CALLS'!M1010),('NORMAL OPTION CALLS'!G1010-'NORMAL OPTION CALLS'!L1010)*('NORMAL OPTION CALLS'!M1010))</f>
        <v>4000</v>
      </c>
      <c r="O1010" s="8">
        <f>'NORMAL OPTION CALLS'!N1010/('NORMAL OPTION CALLS'!M1010)/'NORMAL OPTION CALLS'!G1010%</f>
        <v>25</v>
      </c>
    </row>
    <row r="1011" spans="1:15">
      <c r="A1011" s="119">
        <v>10</v>
      </c>
      <c r="B1011" s="124">
        <v>43063</v>
      </c>
      <c r="C1011" s="119">
        <v>80</v>
      </c>
      <c r="D1011" s="119" t="s">
        <v>21</v>
      </c>
      <c r="E1011" s="119" t="s">
        <v>22</v>
      </c>
      <c r="F1011" s="119" t="s">
        <v>153</v>
      </c>
      <c r="G1011" s="123">
        <v>3</v>
      </c>
      <c r="H1011" s="123">
        <v>2</v>
      </c>
      <c r="I1011" s="123">
        <v>3.5</v>
      </c>
      <c r="J1011" s="123">
        <v>4</v>
      </c>
      <c r="K1011" s="123">
        <v>4.5</v>
      </c>
      <c r="L1011" s="123">
        <v>3.5</v>
      </c>
      <c r="M1011" s="119">
        <v>7000</v>
      </c>
      <c r="N1011" s="122">
        <f>IF('NORMAL OPTION CALLS'!E1011="BUY",('NORMAL OPTION CALLS'!L1011-'NORMAL OPTION CALLS'!G1011)*('NORMAL OPTION CALLS'!M1011),('NORMAL OPTION CALLS'!G1011-'NORMAL OPTION CALLS'!L1011)*('NORMAL OPTION CALLS'!M1011))</f>
        <v>3500</v>
      </c>
      <c r="O1011" s="8">
        <f>'NORMAL OPTION CALLS'!N1011/('NORMAL OPTION CALLS'!M1011)/'NORMAL OPTION CALLS'!G1011%</f>
        <v>16.666666666666668</v>
      </c>
    </row>
    <row r="1012" spans="1:15">
      <c r="A1012" s="119">
        <v>11</v>
      </c>
      <c r="B1012" s="124">
        <v>43062</v>
      </c>
      <c r="C1012" s="119">
        <v>730</v>
      </c>
      <c r="D1012" s="119" t="s">
        <v>21</v>
      </c>
      <c r="E1012" s="119" t="s">
        <v>22</v>
      </c>
      <c r="F1012" s="119" t="s">
        <v>26</v>
      </c>
      <c r="G1012" s="123">
        <v>17</v>
      </c>
      <c r="H1012" s="123">
        <v>11</v>
      </c>
      <c r="I1012" s="123">
        <v>21</v>
      </c>
      <c r="J1012" s="123">
        <v>25</v>
      </c>
      <c r="K1012" s="123">
        <v>29</v>
      </c>
      <c r="L1012" s="123">
        <v>11</v>
      </c>
      <c r="M1012" s="119">
        <v>1000</v>
      </c>
      <c r="N1012" s="122">
        <f>IF('NORMAL OPTION CALLS'!E1012="BUY",('NORMAL OPTION CALLS'!L1012-'NORMAL OPTION CALLS'!G1012)*('NORMAL OPTION CALLS'!M1012),('NORMAL OPTION CALLS'!G1012-'NORMAL OPTION CALLS'!L1012)*('NORMAL OPTION CALLS'!M1012))</f>
        <v>-6000</v>
      </c>
      <c r="O1012" s="8">
        <f>'NORMAL OPTION CALLS'!N1012/('NORMAL OPTION CALLS'!M1012)/'NORMAL OPTION CALLS'!G1012%</f>
        <v>-35.294117647058819</v>
      </c>
    </row>
    <row r="1013" spans="1:15">
      <c r="A1013" s="119">
        <v>12</v>
      </c>
      <c r="B1013" s="124">
        <v>43062</v>
      </c>
      <c r="C1013" s="119">
        <v>180</v>
      </c>
      <c r="D1013" s="119" t="s">
        <v>21</v>
      </c>
      <c r="E1013" s="119" t="s">
        <v>22</v>
      </c>
      <c r="F1013" s="119" t="s">
        <v>241</v>
      </c>
      <c r="G1013" s="123">
        <v>8</v>
      </c>
      <c r="H1013" s="123">
        <v>6</v>
      </c>
      <c r="I1013" s="123">
        <v>9</v>
      </c>
      <c r="J1013" s="123">
        <v>10</v>
      </c>
      <c r="K1013" s="123">
        <v>11</v>
      </c>
      <c r="L1013" s="123">
        <v>9</v>
      </c>
      <c r="M1013" s="119">
        <v>4950</v>
      </c>
      <c r="N1013" s="122">
        <f>IF('NORMAL OPTION CALLS'!E1013="BUY",('NORMAL OPTION CALLS'!L1013-'NORMAL OPTION CALLS'!G1013)*('NORMAL OPTION CALLS'!M1013),('NORMAL OPTION CALLS'!G1013-'NORMAL OPTION CALLS'!L1013)*('NORMAL OPTION CALLS'!M1013))</f>
        <v>4950</v>
      </c>
      <c r="O1013" s="8">
        <f>'NORMAL OPTION CALLS'!N1013/('NORMAL OPTION CALLS'!M1013)/'NORMAL OPTION CALLS'!G1013%</f>
        <v>12.5</v>
      </c>
    </row>
    <row r="1014" spans="1:15">
      <c r="A1014" s="119">
        <v>13</v>
      </c>
      <c r="B1014" s="124">
        <v>43061</v>
      </c>
      <c r="C1014" s="119">
        <v>430</v>
      </c>
      <c r="D1014" s="119" t="s">
        <v>21</v>
      </c>
      <c r="E1014" s="119" t="s">
        <v>22</v>
      </c>
      <c r="F1014" s="119" t="s">
        <v>75</v>
      </c>
      <c r="G1014" s="123">
        <v>10.5</v>
      </c>
      <c r="H1014" s="123">
        <v>6</v>
      </c>
      <c r="I1014" s="123">
        <v>13</v>
      </c>
      <c r="J1014" s="123">
        <v>15.5</v>
      </c>
      <c r="K1014" s="123">
        <v>18</v>
      </c>
      <c r="L1014" s="123">
        <v>6</v>
      </c>
      <c r="M1014" s="119">
        <v>1800</v>
      </c>
      <c r="N1014" s="122">
        <f>IF('NORMAL OPTION CALLS'!E1014="BUY",('NORMAL OPTION CALLS'!L1014-'NORMAL OPTION CALLS'!G1014)*('NORMAL OPTION CALLS'!M1014),('NORMAL OPTION CALLS'!G1014-'NORMAL OPTION CALLS'!L1014)*('NORMAL OPTION CALLS'!M1014))</f>
        <v>-8100</v>
      </c>
      <c r="O1014" s="8">
        <f>'NORMAL OPTION CALLS'!N1014/('NORMAL OPTION CALLS'!M1014)/'NORMAL OPTION CALLS'!G1014%</f>
        <v>-42.857142857142861</v>
      </c>
    </row>
    <row r="1015" spans="1:15">
      <c r="A1015" s="119">
        <v>14</v>
      </c>
      <c r="B1015" s="124">
        <v>43060</v>
      </c>
      <c r="C1015" s="119">
        <v>510</v>
      </c>
      <c r="D1015" s="119" t="s">
        <v>21</v>
      </c>
      <c r="E1015" s="119" t="s">
        <v>22</v>
      </c>
      <c r="F1015" s="119" t="s">
        <v>76</v>
      </c>
      <c r="G1015" s="123">
        <v>11.5</v>
      </c>
      <c r="H1015" s="123">
        <v>8</v>
      </c>
      <c r="I1015" s="123">
        <v>13.5</v>
      </c>
      <c r="J1015" s="123">
        <v>15.5</v>
      </c>
      <c r="K1015" s="123">
        <v>17.5</v>
      </c>
      <c r="L1015" s="123">
        <v>8</v>
      </c>
      <c r="M1015" s="119">
        <v>1800</v>
      </c>
      <c r="N1015" s="122">
        <f>IF('NORMAL OPTION CALLS'!E1015="BUY",('NORMAL OPTION CALLS'!L1015-'NORMAL OPTION CALLS'!G1015)*('NORMAL OPTION CALLS'!M1015),('NORMAL OPTION CALLS'!G1015-'NORMAL OPTION CALLS'!L1015)*('NORMAL OPTION CALLS'!M1015))</f>
        <v>-6300</v>
      </c>
      <c r="O1015" s="8">
        <f>'NORMAL OPTION CALLS'!N1015/('NORMAL OPTION CALLS'!M1015)/'NORMAL OPTION CALLS'!G1015%</f>
        <v>-30.434782608695652</v>
      </c>
    </row>
    <row r="1016" spans="1:15">
      <c r="A1016" s="119">
        <v>15</v>
      </c>
      <c r="B1016" s="124">
        <v>43060</v>
      </c>
      <c r="C1016" s="119">
        <v>740</v>
      </c>
      <c r="D1016" s="119" t="s">
        <v>21</v>
      </c>
      <c r="E1016" s="119" t="s">
        <v>22</v>
      </c>
      <c r="F1016" s="119" t="s">
        <v>238</v>
      </c>
      <c r="G1016" s="123">
        <v>24</v>
      </c>
      <c r="H1016" s="123">
        <v>14</v>
      </c>
      <c r="I1016" s="123">
        <v>29</v>
      </c>
      <c r="J1016" s="123">
        <v>34</v>
      </c>
      <c r="K1016" s="123">
        <v>39</v>
      </c>
      <c r="L1016" s="123">
        <v>29</v>
      </c>
      <c r="M1016" s="119">
        <v>800</v>
      </c>
      <c r="N1016" s="122">
        <f>IF('NORMAL OPTION CALLS'!E1016="BUY",('NORMAL OPTION CALLS'!L1016-'NORMAL OPTION CALLS'!G1016)*('NORMAL OPTION CALLS'!M1016),('NORMAL OPTION CALLS'!G1016-'NORMAL OPTION CALLS'!L1016)*('NORMAL OPTION CALLS'!M1016))</f>
        <v>4000</v>
      </c>
      <c r="O1016" s="8">
        <f>'NORMAL OPTION CALLS'!N1016/('NORMAL OPTION CALLS'!M1016)/'NORMAL OPTION CALLS'!G1016%</f>
        <v>20.833333333333336</v>
      </c>
    </row>
    <row r="1017" spans="1:15">
      <c r="A1017" s="119">
        <v>16</v>
      </c>
      <c r="B1017" s="124">
        <v>43060</v>
      </c>
      <c r="C1017" s="119">
        <v>110</v>
      </c>
      <c r="D1017" s="119" t="s">
        <v>21</v>
      </c>
      <c r="E1017" s="119" t="s">
        <v>22</v>
      </c>
      <c r="F1017" s="119" t="s">
        <v>239</v>
      </c>
      <c r="G1017" s="123">
        <v>4.5</v>
      </c>
      <c r="H1017" s="123">
        <v>3.5</v>
      </c>
      <c r="I1017" s="123">
        <v>5</v>
      </c>
      <c r="J1017" s="123">
        <v>5.5</v>
      </c>
      <c r="K1017" s="123">
        <v>6</v>
      </c>
      <c r="L1017" s="123">
        <v>6</v>
      </c>
      <c r="M1017" s="119">
        <v>9000</v>
      </c>
      <c r="N1017" s="122">
        <f>IF('NORMAL OPTION CALLS'!E1017="BUY",('NORMAL OPTION CALLS'!L1017-'NORMAL OPTION CALLS'!G1017)*('NORMAL OPTION CALLS'!M1017),('NORMAL OPTION CALLS'!G1017-'NORMAL OPTION CALLS'!L1017)*('NORMAL OPTION CALLS'!M1017))</f>
        <v>13500</v>
      </c>
      <c r="O1017" s="8">
        <f>'NORMAL OPTION CALLS'!N1017/('NORMAL OPTION CALLS'!M1017)/'NORMAL OPTION CALLS'!G1017%</f>
        <v>33.333333333333336</v>
      </c>
    </row>
    <row r="1018" spans="1:15">
      <c r="A1018" s="119">
        <v>17</v>
      </c>
      <c r="B1018" s="124">
        <v>43060</v>
      </c>
      <c r="C1018" s="119">
        <v>130</v>
      </c>
      <c r="D1018" s="119" t="s">
        <v>21</v>
      </c>
      <c r="E1018" s="119" t="s">
        <v>22</v>
      </c>
      <c r="F1018" s="119" t="s">
        <v>59</v>
      </c>
      <c r="G1018" s="123">
        <v>3</v>
      </c>
      <c r="H1018" s="123">
        <v>2</v>
      </c>
      <c r="I1018" s="123">
        <v>3.5</v>
      </c>
      <c r="J1018" s="123">
        <v>4</v>
      </c>
      <c r="K1018" s="123">
        <v>4.5</v>
      </c>
      <c r="L1018" s="123">
        <v>3.5</v>
      </c>
      <c r="M1018" s="119">
        <v>6000</v>
      </c>
      <c r="N1018" s="122">
        <f>IF('NORMAL OPTION CALLS'!E1018="BUY",('NORMAL OPTION CALLS'!L1018-'NORMAL OPTION CALLS'!G1018)*('NORMAL OPTION CALLS'!M1018),('NORMAL OPTION CALLS'!G1018-'NORMAL OPTION CALLS'!L1018)*('NORMAL OPTION CALLS'!M1018))</f>
        <v>3000</v>
      </c>
      <c r="O1018" s="8">
        <f>'NORMAL OPTION CALLS'!N1018/('NORMAL OPTION CALLS'!M1018)/'NORMAL OPTION CALLS'!G1018%</f>
        <v>16.666666666666668</v>
      </c>
    </row>
    <row r="1019" spans="1:15">
      <c r="A1019" s="119">
        <v>18</v>
      </c>
      <c r="B1019" s="124">
        <v>43059</v>
      </c>
      <c r="C1019" s="119">
        <v>270</v>
      </c>
      <c r="D1019" s="119" t="s">
        <v>21</v>
      </c>
      <c r="E1019" s="119" t="s">
        <v>22</v>
      </c>
      <c r="F1019" s="119" t="s">
        <v>195</v>
      </c>
      <c r="G1019" s="123">
        <v>7.5</v>
      </c>
      <c r="H1019" s="123">
        <v>5.5</v>
      </c>
      <c r="I1019" s="123">
        <v>8.5</v>
      </c>
      <c r="J1019" s="123">
        <v>9.5</v>
      </c>
      <c r="K1019" s="123">
        <v>10.5</v>
      </c>
      <c r="L1019" s="123">
        <v>10.5</v>
      </c>
      <c r="M1019" s="119">
        <v>4500</v>
      </c>
      <c r="N1019" s="122">
        <f>IF('NORMAL OPTION CALLS'!E1019="BUY",('NORMAL OPTION CALLS'!L1019-'NORMAL OPTION CALLS'!G1019)*('NORMAL OPTION CALLS'!M1019),('NORMAL OPTION CALLS'!G1019-'NORMAL OPTION CALLS'!L1019)*('NORMAL OPTION CALLS'!M1019))</f>
        <v>13500</v>
      </c>
      <c r="O1019" s="8">
        <f>'NORMAL OPTION CALLS'!N1019/('NORMAL OPTION CALLS'!M1019)/'NORMAL OPTION CALLS'!G1019%</f>
        <v>40</v>
      </c>
    </row>
    <row r="1020" spans="1:15">
      <c r="A1020" s="119">
        <v>19</v>
      </c>
      <c r="B1020" s="124">
        <v>43059</v>
      </c>
      <c r="C1020" s="119">
        <v>560</v>
      </c>
      <c r="D1020" s="119" t="s">
        <v>21</v>
      </c>
      <c r="E1020" s="119" t="s">
        <v>22</v>
      </c>
      <c r="F1020" s="119" t="s">
        <v>227</v>
      </c>
      <c r="G1020" s="123">
        <v>25</v>
      </c>
      <c r="H1020" s="123">
        <v>19</v>
      </c>
      <c r="I1020" s="123">
        <v>28</v>
      </c>
      <c r="J1020" s="123">
        <v>31</v>
      </c>
      <c r="K1020" s="123">
        <v>34</v>
      </c>
      <c r="L1020" s="123">
        <v>28</v>
      </c>
      <c r="M1020" s="119">
        <v>1200</v>
      </c>
      <c r="N1020" s="122">
        <f>IF('NORMAL OPTION CALLS'!E1020="BUY",('NORMAL OPTION CALLS'!L1020-'NORMAL OPTION CALLS'!G1020)*('NORMAL OPTION CALLS'!M1020),('NORMAL OPTION CALLS'!G1020-'NORMAL OPTION CALLS'!L1020)*('NORMAL OPTION CALLS'!M1020))</f>
        <v>3600</v>
      </c>
      <c r="O1020" s="8">
        <f>'NORMAL OPTION CALLS'!N1020/('NORMAL OPTION CALLS'!M1020)/'NORMAL OPTION CALLS'!G1020%</f>
        <v>12</v>
      </c>
    </row>
    <row r="1021" spans="1:15">
      <c r="A1021" s="119">
        <v>20</v>
      </c>
      <c r="B1021" s="124">
        <v>43059</v>
      </c>
      <c r="C1021" s="119">
        <v>270</v>
      </c>
      <c r="D1021" s="119" t="s">
        <v>21</v>
      </c>
      <c r="E1021" s="119" t="s">
        <v>22</v>
      </c>
      <c r="F1021" s="119" t="s">
        <v>195</v>
      </c>
      <c r="G1021" s="123">
        <v>5.5</v>
      </c>
      <c r="H1021" s="123">
        <v>3.5</v>
      </c>
      <c r="I1021" s="123">
        <v>6.5</v>
      </c>
      <c r="J1021" s="123">
        <v>7.5</v>
      </c>
      <c r="K1021" s="123">
        <v>8.5</v>
      </c>
      <c r="L1021" s="123">
        <v>8.5</v>
      </c>
      <c r="M1021" s="119">
        <v>4500</v>
      </c>
      <c r="N1021" s="122">
        <f>IF('NORMAL OPTION CALLS'!E1021="BUY",('NORMAL OPTION CALLS'!L1021-'NORMAL OPTION CALLS'!G1021)*('NORMAL OPTION CALLS'!M1021),('NORMAL OPTION CALLS'!G1021-'NORMAL OPTION CALLS'!L1021)*('NORMAL OPTION CALLS'!M1021))</f>
        <v>13500</v>
      </c>
      <c r="O1021" s="8">
        <f>'NORMAL OPTION CALLS'!N1021/('NORMAL OPTION CALLS'!M1021)/'NORMAL OPTION CALLS'!G1021%</f>
        <v>54.545454545454547</v>
      </c>
    </row>
    <row r="1022" spans="1:15">
      <c r="A1022" s="119">
        <v>21</v>
      </c>
      <c r="B1022" s="124">
        <v>43056</v>
      </c>
      <c r="C1022" s="119">
        <v>60</v>
      </c>
      <c r="D1022" s="119" t="s">
        <v>21</v>
      </c>
      <c r="E1022" s="119" t="s">
        <v>22</v>
      </c>
      <c r="F1022" s="119" t="s">
        <v>71</v>
      </c>
      <c r="G1022" s="123">
        <v>5</v>
      </c>
      <c r="H1022" s="123">
        <v>4</v>
      </c>
      <c r="I1022" s="123">
        <v>5.5</v>
      </c>
      <c r="J1022" s="123">
        <v>6</v>
      </c>
      <c r="K1022" s="123">
        <v>6.5</v>
      </c>
      <c r="L1022" s="123">
        <v>6.5</v>
      </c>
      <c r="M1022" s="119">
        <v>8000</v>
      </c>
      <c r="N1022" s="122">
        <f>IF('NORMAL OPTION CALLS'!E1022="BUY",('NORMAL OPTION CALLS'!L1022-'NORMAL OPTION CALLS'!G1022)*('NORMAL OPTION CALLS'!M1022),('NORMAL OPTION CALLS'!G1022-'NORMAL OPTION CALLS'!L1022)*('NORMAL OPTION CALLS'!M1022))</f>
        <v>12000</v>
      </c>
      <c r="O1022" s="8">
        <f>'NORMAL OPTION CALLS'!N1022/('NORMAL OPTION CALLS'!M1022)/'NORMAL OPTION CALLS'!G1022%</f>
        <v>30</v>
      </c>
    </row>
    <row r="1023" spans="1:15">
      <c r="A1023" s="119">
        <v>22</v>
      </c>
      <c r="B1023" s="124">
        <v>43056</v>
      </c>
      <c r="C1023" s="119">
        <v>250</v>
      </c>
      <c r="D1023" s="119" t="s">
        <v>21</v>
      </c>
      <c r="E1023" s="119" t="s">
        <v>22</v>
      </c>
      <c r="F1023" s="119" t="s">
        <v>195</v>
      </c>
      <c r="G1023" s="123">
        <v>10.5</v>
      </c>
      <c r="H1023" s="123">
        <v>8.5</v>
      </c>
      <c r="I1023" s="123">
        <v>11.5</v>
      </c>
      <c r="J1023" s="123">
        <v>12.5</v>
      </c>
      <c r="K1023" s="123">
        <v>12.5</v>
      </c>
      <c r="L1023" s="123">
        <v>12.5</v>
      </c>
      <c r="M1023" s="119">
        <v>4500</v>
      </c>
      <c r="N1023" s="122">
        <f>IF('NORMAL OPTION CALLS'!E1023="BUY",('NORMAL OPTION CALLS'!L1023-'NORMAL OPTION CALLS'!G1023)*('NORMAL OPTION CALLS'!M1023),('NORMAL OPTION CALLS'!G1023-'NORMAL OPTION CALLS'!L1023)*('NORMAL OPTION CALLS'!M1023))</f>
        <v>9000</v>
      </c>
      <c r="O1023" s="8">
        <f>'NORMAL OPTION CALLS'!N1023/('NORMAL OPTION CALLS'!M1023)/'NORMAL OPTION CALLS'!G1023%</f>
        <v>19.047619047619047</v>
      </c>
    </row>
    <row r="1024" spans="1:15">
      <c r="A1024" s="119">
        <v>23</v>
      </c>
      <c r="B1024" s="124">
        <v>43056</v>
      </c>
      <c r="C1024" s="119">
        <v>520</v>
      </c>
      <c r="D1024" s="119" t="s">
        <v>21</v>
      </c>
      <c r="E1024" s="119" t="s">
        <v>22</v>
      </c>
      <c r="F1024" s="119" t="s">
        <v>161</v>
      </c>
      <c r="G1024" s="123">
        <v>11.5</v>
      </c>
      <c r="H1024" s="123">
        <v>3</v>
      </c>
      <c r="I1024" s="123">
        <v>16</v>
      </c>
      <c r="J1024" s="123">
        <v>20</v>
      </c>
      <c r="K1024" s="123">
        <v>24</v>
      </c>
      <c r="L1024" s="123">
        <v>16</v>
      </c>
      <c r="M1024" s="119">
        <v>800</v>
      </c>
      <c r="N1024" s="122">
        <f>IF('NORMAL OPTION CALLS'!E1024="BUY",('NORMAL OPTION CALLS'!L1024-'NORMAL OPTION CALLS'!G1024)*('NORMAL OPTION CALLS'!M1024),('NORMAL OPTION CALLS'!G1024-'NORMAL OPTION CALLS'!L1024)*('NORMAL OPTION CALLS'!M1024))</f>
        <v>3600</v>
      </c>
      <c r="O1024" s="8">
        <f>'NORMAL OPTION CALLS'!N1024/('NORMAL OPTION CALLS'!M1024)/'NORMAL OPTION CALLS'!G1024%</f>
        <v>39.130434782608695</v>
      </c>
    </row>
    <row r="1025" spans="1:15">
      <c r="A1025" s="119">
        <v>24</v>
      </c>
      <c r="B1025" s="124">
        <v>43055</v>
      </c>
      <c r="C1025" s="119">
        <v>1800</v>
      </c>
      <c r="D1025" s="119" t="s">
        <v>21</v>
      </c>
      <c r="E1025" s="119" t="s">
        <v>22</v>
      </c>
      <c r="F1025" s="119" t="s">
        <v>60</v>
      </c>
      <c r="G1025" s="123">
        <v>28</v>
      </c>
      <c r="H1025" s="123">
        <v>15</v>
      </c>
      <c r="I1025" s="123">
        <v>35</v>
      </c>
      <c r="J1025" s="123">
        <v>42</v>
      </c>
      <c r="K1025" s="123">
        <v>49</v>
      </c>
      <c r="L1025" s="123">
        <v>35</v>
      </c>
      <c r="M1025" s="119">
        <v>500</v>
      </c>
      <c r="N1025" s="122">
        <f>IF('NORMAL OPTION CALLS'!E1025="BUY",('NORMAL OPTION CALLS'!L1025-'NORMAL OPTION CALLS'!G1025)*('NORMAL OPTION CALLS'!M1025),('NORMAL OPTION CALLS'!G1025-'NORMAL OPTION CALLS'!L1025)*('NORMAL OPTION CALLS'!M1025))</f>
        <v>3500</v>
      </c>
      <c r="O1025" s="8">
        <f>'NORMAL OPTION CALLS'!N1025/('NORMAL OPTION CALLS'!M1025)/'NORMAL OPTION CALLS'!G1025%</f>
        <v>24.999999999999996</v>
      </c>
    </row>
    <row r="1026" spans="1:15">
      <c r="A1026" s="119">
        <v>25</v>
      </c>
      <c r="B1026" s="124">
        <v>43055</v>
      </c>
      <c r="C1026" s="119">
        <v>320</v>
      </c>
      <c r="D1026" s="119" t="s">
        <v>21</v>
      </c>
      <c r="E1026" s="119" t="s">
        <v>22</v>
      </c>
      <c r="F1026" s="119" t="s">
        <v>91</v>
      </c>
      <c r="G1026" s="123">
        <v>7</v>
      </c>
      <c r="H1026" s="123">
        <v>4</v>
      </c>
      <c r="I1026" s="123">
        <v>8.5</v>
      </c>
      <c r="J1026" s="123">
        <v>10</v>
      </c>
      <c r="K1026" s="123">
        <v>11.5</v>
      </c>
      <c r="L1026" s="123">
        <v>11.5</v>
      </c>
      <c r="M1026" s="119">
        <v>500</v>
      </c>
      <c r="N1026" s="122">
        <f>IF('NORMAL OPTION CALLS'!E1026="BUY",('NORMAL OPTION CALLS'!L1026-'NORMAL OPTION CALLS'!G1026)*('NORMAL OPTION CALLS'!M1026),('NORMAL OPTION CALLS'!G1026-'NORMAL OPTION CALLS'!L1026)*('NORMAL OPTION CALLS'!M1026))</f>
        <v>2250</v>
      </c>
      <c r="O1026" s="8">
        <f>'NORMAL OPTION CALLS'!N1026/('NORMAL OPTION CALLS'!M1026)/'NORMAL OPTION CALLS'!G1026%</f>
        <v>64.285714285714278</v>
      </c>
    </row>
    <row r="1027" spans="1:15">
      <c r="A1027" s="119">
        <v>26</v>
      </c>
      <c r="B1027" s="124">
        <v>43055</v>
      </c>
      <c r="C1027" s="119">
        <v>190</v>
      </c>
      <c r="D1027" s="119" t="s">
        <v>21</v>
      </c>
      <c r="E1027" s="119" t="s">
        <v>22</v>
      </c>
      <c r="F1027" s="119" t="s">
        <v>184</v>
      </c>
      <c r="G1027" s="123">
        <v>4</v>
      </c>
      <c r="H1027" s="123">
        <v>2</v>
      </c>
      <c r="I1027" s="123">
        <v>5</v>
      </c>
      <c r="J1027" s="123">
        <v>6</v>
      </c>
      <c r="K1027" s="123">
        <v>7</v>
      </c>
      <c r="L1027" s="123">
        <v>6</v>
      </c>
      <c r="M1027" s="119">
        <v>4500</v>
      </c>
      <c r="N1027" s="122">
        <f>IF('NORMAL OPTION CALLS'!E1027="BUY",('NORMAL OPTION CALLS'!L1027-'NORMAL OPTION CALLS'!G1027)*('NORMAL OPTION CALLS'!M1027),('NORMAL OPTION CALLS'!G1027-'NORMAL OPTION CALLS'!L1027)*('NORMAL OPTION CALLS'!M1027))</f>
        <v>9000</v>
      </c>
      <c r="O1027" s="8">
        <f>'NORMAL OPTION CALLS'!N1027/('NORMAL OPTION CALLS'!M1027)/'NORMAL OPTION CALLS'!G1027%</f>
        <v>50</v>
      </c>
    </row>
    <row r="1028" spans="1:15">
      <c r="A1028" s="119">
        <v>27</v>
      </c>
      <c r="B1028" s="124">
        <v>43055</v>
      </c>
      <c r="C1028" s="119">
        <v>980</v>
      </c>
      <c r="D1028" s="119" t="s">
        <v>21</v>
      </c>
      <c r="E1028" s="119" t="s">
        <v>22</v>
      </c>
      <c r="F1028" s="119" t="s">
        <v>151</v>
      </c>
      <c r="G1028" s="123">
        <v>15</v>
      </c>
      <c r="H1028" s="123">
        <v>2</v>
      </c>
      <c r="I1028" s="123">
        <v>22</v>
      </c>
      <c r="J1028" s="123">
        <v>30</v>
      </c>
      <c r="K1028" s="123">
        <v>37</v>
      </c>
      <c r="L1028" s="123">
        <v>22</v>
      </c>
      <c r="M1028" s="119">
        <v>500</v>
      </c>
      <c r="N1028" s="122">
        <f>IF('NORMAL OPTION CALLS'!E1028="BUY",('NORMAL OPTION CALLS'!L1028-'NORMAL OPTION CALLS'!G1028)*('NORMAL OPTION CALLS'!M1028),('NORMAL OPTION CALLS'!G1028-'NORMAL OPTION CALLS'!L1028)*('NORMAL OPTION CALLS'!M1028))</f>
        <v>3500</v>
      </c>
      <c r="O1028" s="8">
        <f>'NORMAL OPTION CALLS'!N1028/('NORMAL OPTION CALLS'!M1028)/'NORMAL OPTION CALLS'!G1028%</f>
        <v>46.666666666666671</v>
      </c>
    </row>
    <row r="1029" spans="1:15">
      <c r="A1029" s="119">
        <v>28</v>
      </c>
      <c r="B1029" s="124">
        <v>43054</v>
      </c>
      <c r="C1029" s="119">
        <v>820</v>
      </c>
      <c r="D1029" s="119" t="s">
        <v>21</v>
      </c>
      <c r="E1029" s="119" t="s">
        <v>22</v>
      </c>
      <c r="F1029" s="119" t="s">
        <v>237</v>
      </c>
      <c r="G1029" s="123">
        <v>22</v>
      </c>
      <c r="H1029" s="123">
        <v>10</v>
      </c>
      <c r="I1029" s="123">
        <v>28</v>
      </c>
      <c r="J1029" s="123">
        <v>34</v>
      </c>
      <c r="K1029" s="123">
        <v>40</v>
      </c>
      <c r="L1029" s="123">
        <v>28</v>
      </c>
      <c r="M1029" s="119">
        <v>600</v>
      </c>
      <c r="N1029" s="122">
        <f>IF('NORMAL OPTION CALLS'!E1029="BUY",('NORMAL OPTION CALLS'!L1029-'NORMAL OPTION CALLS'!G1029)*('NORMAL OPTION CALLS'!M1029),('NORMAL OPTION CALLS'!G1029-'NORMAL OPTION CALLS'!L1029)*('NORMAL OPTION CALLS'!M1029))</f>
        <v>3600</v>
      </c>
      <c r="O1029" s="8">
        <f>'NORMAL OPTION CALLS'!N1029/('NORMAL OPTION CALLS'!M1029)/'NORMAL OPTION CALLS'!G1029%</f>
        <v>27.272727272727273</v>
      </c>
    </row>
    <row r="1030" spans="1:15">
      <c r="A1030" s="119">
        <v>29</v>
      </c>
      <c r="B1030" s="124">
        <v>43054</v>
      </c>
      <c r="C1030" s="119">
        <v>115</v>
      </c>
      <c r="D1030" s="119" t="s">
        <v>21</v>
      </c>
      <c r="E1030" s="119" t="s">
        <v>22</v>
      </c>
      <c r="F1030" s="119" t="s">
        <v>25</v>
      </c>
      <c r="G1030" s="123">
        <v>3.75</v>
      </c>
      <c r="H1030" s="123">
        <v>2.9</v>
      </c>
      <c r="I1030" s="123">
        <v>4.2</v>
      </c>
      <c r="J1030" s="123">
        <v>4.5</v>
      </c>
      <c r="K1030" s="123">
        <v>4.9000000000000004</v>
      </c>
      <c r="L1030" s="123">
        <v>2.9</v>
      </c>
      <c r="M1030" s="119">
        <v>7000</v>
      </c>
      <c r="N1030" s="122">
        <f>IF('NORMAL OPTION CALLS'!E1030="BUY",('NORMAL OPTION CALLS'!L1030-'NORMAL OPTION CALLS'!G1030)*('NORMAL OPTION CALLS'!M1030),('NORMAL OPTION CALLS'!G1030-'NORMAL OPTION CALLS'!L1030)*('NORMAL OPTION CALLS'!M1030))</f>
        <v>-5950.0000000000009</v>
      </c>
      <c r="O1030" s="8">
        <f>'NORMAL OPTION CALLS'!N1030/('NORMAL OPTION CALLS'!M1030)/'NORMAL OPTION CALLS'!G1030%</f>
        <v>-22.666666666666671</v>
      </c>
    </row>
    <row r="1031" spans="1:15">
      <c r="A1031" s="119">
        <v>30</v>
      </c>
      <c r="B1031" s="124">
        <v>43054</v>
      </c>
      <c r="C1031" s="119">
        <v>120</v>
      </c>
      <c r="D1031" s="119" t="s">
        <v>47</v>
      </c>
      <c r="E1031" s="119" t="s">
        <v>22</v>
      </c>
      <c r="F1031" s="119" t="s">
        <v>59</v>
      </c>
      <c r="G1031" s="123">
        <v>2.2000000000000002</v>
      </c>
      <c r="H1031" s="123">
        <v>1.2</v>
      </c>
      <c r="I1031" s="123">
        <v>2.7</v>
      </c>
      <c r="J1031" s="123">
        <v>3.2</v>
      </c>
      <c r="K1031" s="123">
        <v>3.7</v>
      </c>
      <c r="L1031" s="123">
        <v>2.4</v>
      </c>
      <c r="M1031" s="119">
        <v>6000</v>
      </c>
      <c r="N1031" s="122">
        <f>IF('NORMAL OPTION CALLS'!E1031="BUY",('NORMAL OPTION CALLS'!L1031-'NORMAL OPTION CALLS'!G1031)*('NORMAL OPTION CALLS'!M1031),('NORMAL OPTION CALLS'!G1031-'NORMAL OPTION CALLS'!L1031)*('NORMAL OPTION CALLS'!M1031))</f>
        <v>1199.9999999999984</v>
      </c>
      <c r="O1031" s="8">
        <f>'NORMAL OPTION CALLS'!N1031/('NORMAL OPTION CALLS'!M1031)/'NORMAL OPTION CALLS'!G1031%</f>
        <v>9.0909090909090775</v>
      </c>
    </row>
    <row r="1032" spans="1:15">
      <c r="A1032" s="119">
        <v>31</v>
      </c>
      <c r="B1032" s="124">
        <v>43054</v>
      </c>
      <c r="C1032" s="119">
        <v>250</v>
      </c>
      <c r="D1032" s="119" t="s">
        <v>21</v>
      </c>
      <c r="E1032" s="119" t="s">
        <v>22</v>
      </c>
      <c r="F1032" s="119" t="s">
        <v>195</v>
      </c>
      <c r="G1032" s="123">
        <v>8</v>
      </c>
      <c r="H1032" s="123">
        <v>6</v>
      </c>
      <c r="I1032" s="123">
        <v>9</v>
      </c>
      <c r="J1032" s="123">
        <v>10</v>
      </c>
      <c r="K1032" s="123">
        <v>11</v>
      </c>
      <c r="L1032" s="123">
        <v>9</v>
      </c>
      <c r="M1032" s="119">
        <v>4500</v>
      </c>
      <c r="N1032" s="122">
        <f>IF('NORMAL OPTION CALLS'!E1032="BUY",('NORMAL OPTION CALLS'!L1032-'NORMAL OPTION CALLS'!G1032)*('NORMAL OPTION CALLS'!M1032),('NORMAL OPTION CALLS'!G1032-'NORMAL OPTION CALLS'!L1032)*('NORMAL OPTION CALLS'!M1032))</f>
        <v>4500</v>
      </c>
      <c r="O1032" s="8">
        <f>'NORMAL OPTION CALLS'!N1032/('NORMAL OPTION CALLS'!M1032)/'NORMAL OPTION CALLS'!G1032%</f>
        <v>12.5</v>
      </c>
    </row>
    <row r="1033" spans="1:15">
      <c r="A1033" s="119">
        <v>32</v>
      </c>
      <c r="B1033" s="124">
        <v>43053</v>
      </c>
      <c r="C1033" s="119">
        <v>900</v>
      </c>
      <c r="D1033" s="119" t="s">
        <v>21</v>
      </c>
      <c r="E1033" s="119" t="s">
        <v>22</v>
      </c>
      <c r="F1033" s="119" t="s">
        <v>132</v>
      </c>
      <c r="G1033" s="123">
        <v>20</v>
      </c>
      <c r="H1033" s="123">
        <v>16</v>
      </c>
      <c r="I1033" s="123">
        <v>24</v>
      </c>
      <c r="J1033" s="123">
        <v>28</v>
      </c>
      <c r="K1033" s="123">
        <v>32</v>
      </c>
      <c r="L1033" s="123">
        <v>16</v>
      </c>
      <c r="M1033" s="119">
        <v>1000</v>
      </c>
      <c r="N1033" s="122">
        <f>IF('NORMAL OPTION CALLS'!E1033="BUY",('NORMAL OPTION CALLS'!L1033-'NORMAL OPTION CALLS'!G1033)*('NORMAL OPTION CALLS'!M1033),('NORMAL OPTION CALLS'!G1033-'NORMAL OPTION CALLS'!L1033)*('NORMAL OPTION CALLS'!M1033))</f>
        <v>-4000</v>
      </c>
      <c r="O1033" s="8">
        <f>'NORMAL OPTION CALLS'!N1033/('NORMAL OPTION CALLS'!M1033)/'NORMAL OPTION CALLS'!G1033%</f>
        <v>-20</v>
      </c>
    </row>
    <row r="1034" spans="1:15">
      <c r="A1034" s="119">
        <v>33</v>
      </c>
      <c r="B1034" s="124">
        <v>43052</v>
      </c>
      <c r="C1034" s="119">
        <v>540</v>
      </c>
      <c r="D1034" s="119" t="s">
        <v>21</v>
      </c>
      <c r="E1034" s="119" t="s">
        <v>22</v>
      </c>
      <c r="F1034" s="119" t="s">
        <v>236</v>
      </c>
      <c r="G1034" s="123">
        <v>24</v>
      </c>
      <c r="H1034" s="123">
        <v>16</v>
      </c>
      <c r="I1034" s="123">
        <v>28</v>
      </c>
      <c r="J1034" s="123">
        <v>32</v>
      </c>
      <c r="K1034" s="123">
        <v>36</v>
      </c>
      <c r="L1034" s="123">
        <v>16</v>
      </c>
      <c r="M1034" s="119">
        <v>750</v>
      </c>
      <c r="N1034" s="122">
        <f>IF('NORMAL OPTION CALLS'!E1034="BUY",('NORMAL OPTION CALLS'!L1034-'NORMAL OPTION CALLS'!G1034)*('NORMAL OPTION CALLS'!M1034),('NORMAL OPTION CALLS'!G1034-'NORMAL OPTION CALLS'!L1034)*('NORMAL OPTION CALLS'!M1034))</f>
        <v>-6000</v>
      </c>
      <c r="O1034" s="8">
        <f>'NORMAL OPTION CALLS'!N1034/('NORMAL OPTION CALLS'!M1034)/'NORMAL OPTION CALLS'!G1034%</f>
        <v>-33.333333333333336</v>
      </c>
    </row>
    <row r="1035" spans="1:15">
      <c r="A1035" s="119">
        <v>34</v>
      </c>
      <c r="B1035" s="124">
        <v>43052</v>
      </c>
      <c r="C1035" s="119">
        <v>170</v>
      </c>
      <c r="D1035" s="119" t="s">
        <v>21</v>
      </c>
      <c r="E1035" s="119" t="s">
        <v>22</v>
      </c>
      <c r="F1035" s="119" t="s">
        <v>235</v>
      </c>
      <c r="G1035" s="123">
        <v>8</v>
      </c>
      <c r="H1035" s="123">
        <v>6</v>
      </c>
      <c r="I1035" s="123">
        <v>9</v>
      </c>
      <c r="J1035" s="123">
        <v>10</v>
      </c>
      <c r="K1035" s="123">
        <v>11</v>
      </c>
      <c r="L1035" s="123">
        <v>11</v>
      </c>
      <c r="M1035" s="119">
        <v>4500</v>
      </c>
      <c r="N1035" s="122">
        <f>IF('NORMAL OPTION CALLS'!E1035="BUY",('NORMAL OPTION CALLS'!L1035-'NORMAL OPTION CALLS'!G1035)*('NORMAL OPTION CALLS'!M1035),('NORMAL OPTION CALLS'!G1035-'NORMAL OPTION CALLS'!L1035)*('NORMAL OPTION CALLS'!M1035))</f>
        <v>13500</v>
      </c>
      <c r="O1035" s="8">
        <f>'NORMAL OPTION CALLS'!N1035/('NORMAL OPTION CALLS'!M1035)/'NORMAL OPTION CALLS'!G1035%</f>
        <v>37.5</v>
      </c>
    </row>
    <row r="1036" spans="1:15">
      <c r="A1036" s="119">
        <v>35</v>
      </c>
      <c r="B1036" s="124">
        <v>43052</v>
      </c>
      <c r="C1036" s="119">
        <v>1040</v>
      </c>
      <c r="D1036" s="119" t="s">
        <v>21</v>
      </c>
      <c r="E1036" s="119" t="s">
        <v>22</v>
      </c>
      <c r="F1036" s="119" t="s">
        <v>105</v>
      </c>
      <c r="G1036" s="123">
        <v>18</v>
      </c>
      <c r="H1036" s="123">
        <v>6</v>
      </c>
      <c r="I1036" s="123">
        <v>24</v>
      </c>
      <c r="J1036" s="123">
        <v>30</v>
      </c>
      <c r="K1036" s="123">
        <v>36</v>
      </c>
      <c r="L1036" s="123">
        <v>24</v>
      </c>
      <c r="M1036" s="119">
        <v>550</v>
      </c>
      <c r="N1036" s="122">
        <f>IF('NORMAL OPTION CALLS'!E1036="BUY",('NORMAL OPTION CALLS'!L1036-'NORMAL OPTION CALLS'!G1036)*('NORMAL OPTION CALLS'!M1036),('NORMAL OPTION CALLS'!G1036-'NORMAL OPTION CALLS'!L1036)*('NORMAL OPTION CALLS'!M1036))</f>
        <v>3300</v>
      </c>
      <c r="O1036" s="8">
        <f>'NORMAL OPTION CALLS'!N1036/('NORMAL OPTION CALLS'!M1036)/'NORMAL OPTION CALLS'!G1036%</f>
        <v>33.333333333333336</v>
      </c>
    </row>
    <row r="1037" spans="1:15">
      <c r="A1037" s="119">
        <v>36</v>
      </c>
      <c r="B1037" s="124">
        <v>43049</v>
      </c>
      <c r="C1037" s="119">
        <v>1280</v>
      </c>
      <c r="D1037" s="119" t="s">
        <v>21</v>
      </c>
      <c r="E1037" s="119" t="s">
        <v>22</v>
      </c>
      <c r="F1037" s="119" t="s">
        <v>131</v>
      </c>
      <c r="G1037" s="123">
        <v>38</v>
      </c>
      <c r="H1037" s="123">
        <v>25</v>
      </c>
      <c r="I1037" s="123">
        <v>44</v>
      </c>
      <c r="J1037" s="123">
        <v>50</v>
      </c>
      <c r="K1037" s="123">
        <v>56</v>
      </c>
      <c r="L1037" s="123">
        <v>25</v>
      </c>
      <c r="M1037" s="119">
        <v>750</v>
      </c>
      <c r="N1037" s="122">
        <f>IF('NORMAL OPTION CALLS'!E1037="BUY",('NORMAL OPTION CALLS'!L1037-'NORMAL OPTION CALLS'!G1037)*('NORMAL OPTION CALLS'!M1037),('NORMAL OPTION CALLS'!G1037-'NORMAL OPTION CALLS'!L1037)*('NORMAL OPTION CALLS'!M1037))</f>
        <v>-9750</v>
      </c>
      <c r="O1037" s="8">
        <f>'NORMAL OPTION CALLS'!N1037/('NORMAL OPTION CALLS'!M1037)/'NORMAL OPTION CALLS'!G1037%</f>
        <v>-34.210526315789473</v>
      </c>
    </row>
    <row r="1038" spans="1:15">
      <c r="A1038" s="119">
        <v>37</v>
      </c>
      <c r="B1038" s="124">
        <v>43049</v>
      </c>
      <c r="C1038" s="119">
        <v>330</v>
      </c>
      <c r="D1038" s="119" t="s">
        <v>21</v>
      </c>
      <c r="E1038" s="119" t="s">
        <v>22</v>
      </c>
      <c r="F1038" s="119" t="s">
        <v>49</v>
      </c>
      <c r="G1038" s="123">
        <v>14.5</v>
      </c>
      <c r="H1038" s="123">
        <v>11.5</v>
      </c>
      <c r="I1038" s="123">
        <v>16</v>
      </c>
      <c r="J1038" s="123">
        <v>17.5</v>
      </c>
      <c r="K1038" s="123">
        <v>19</v>
      </c>
      <c r="L1038" s="123">
        <v>19</v>
      </c>
      <c r="M1038" s="119">
        <v>3000</v>
      </c>
      <c r="N1038" s="122">
        <f>IF('NORMAL OPTION CALLS'!E1038="BUY",('NORMAL OPTION CALLS'!L1038-'NORMAL OPTION CALLS'!G1038)*('NORMAL OPTION CALLS'!M1038),('NORMAL OPTION CALLS'!G1038-'NORMAL OPTION CALLS'!L1038)*('NORMAL OPTION CALLS'!M1038))</f>
        <v>13500</v>
      </c>
      <c r="O1038" s="8">
        <f>'NORMAL OPTION CALLS'!N1038/('NORMAL OPTION CALLS'!M1038)/'NORMAL OPTION CALLS'!G1038%</f>
        <v>31.03448275862069</v>
      </c>
    </row>
    <row r="1039" spans="1:15">
      <c r="A1039" s="119">
        <v>38</v>
      </c>
      <c r="B1039" s="124">
        <v>43049</v>
      </c>
      <c r="C1039" s="119">
        <v>700</v>
      </c>
      <c r="D1039" s="119" t="s">
        <v>21</v>
      </c>
      <c r="E1039" s="119" t="s">
        <v>22</v>
      </c>
      <c r="F1039" s="119" t="s">
        <v>99</v>
      </c>
      <c r="G1039" s="123">
        <v>23</v>
      </c>
      <c r="H1039" s="123">
        <v>19</v>
      </c>
      <c r="I1039" s="123">
        <v>25</v>
      </c>
      <c r="J1039" s="123">
        <v>27</v>
      </c>
      <c r="K1039" s="123">
        <v>29</v>
      </c>
      <c r="L1039" s="123">
        <v>25</v>
      </c>
      <c r="M1039" s="119">
        <v>2000</v>
      </c>
      <c r="N1039" s="122">
        <f>IF('NORMAL OPTION CALLS'!E1039="BUY",('NORMAL OPTION CALLS'!L1039-'NORMAL OPTION CALLS'!G1039)*('NORMAL OPTION CALLS'!M1039),('NORMAL OPTION CALLS'!G1039-'NORMAL OPTION CALLS'!L1039)*('NORMAL OPTION CALLS'!M1039))</f>
        <v>4000</v>
      </c>
      <c r="O1039" s="8">
        <f>'NORMAL OPTION CALLS'!N1039/('NORMAL OPTION CALLS'!M1039)/'NORMAL OPTION CALLS'!G1039%</f>
        <v>8.695652173913043</v>
      </c>
    </row>
    <row r="1040" spans="1:15">
      <c r="A1040" s="119">
        <v>39</v>
      </c>
      <c r="B1040" s="124">
        <v>43049</v>
      </c>
      <c r="C1040" s="119">
        <v>800</v>
      </c>
      <c r="D1040" s="119" t="s">
        <v>21</v>
      </c>
      <c r="E1040" s="119" t="s">
        <v>22</v>
      </c>
      <c r="F1040" s="119" t="s">
        <v>169</v>
      </c>
      <c r="G1040" s="123">
        <v>23</v>
      </c>
      <c r="H1040" s="123">
        <v>20</v>
      </c>
      <c r="I1040" s="123">
        <v>26</v>
      </c>
      <c r="J1040" s="123">
        <v>29</v>
      </c>
      <c r="K1040" s="123">
        <v>32</v>
      </c>
      <c r="L1040" s="123">
        <v>32</v>
      </c>
      <c r="M1040" s="119">
        <v>1500</v>
      </c>
      <c r="N1040" s="122">
        <f>IF('NORMAL OPTION CALLS'!E1040="BUY",('NORMAL OPTION CALLS'!L1040-'NORMAL OPTION CALLS'!G1040)*('NORMAL OPTION CALLS'!M1040),('NORMAL OPTION CALLS'!G1040-'NORMAL OPTION CALLS'!L1040)*('NORMAL OPTION CALLS'!M1040))</f>
        <v>13500</v>
      </c>
      <c r="O1040" s="8">
        <f>'NORMAL OPTION CALLS'!N1040/('NORMAL OPTION CALLS'!M1040)/'NORMAL OPTION CALLS'!G1040%</f>
        <v>39.130434782608695</v>
      </c>
    </row>
    <row r="1041" spans="1:15">
      <c r="A1041" s="119">
        <v>40</v>
      </c>
      <c r="B1041" s="124">
        <v>43048</v>
      </c>
      <c r="C1041" s="119">
        <v>770</v>
      </c>
      <c r="D1041" s="119" t="s">
        <v>21</v>
      </c>
      <c r="E1041" s="119" t="s">
        <v>22</v>
      </c>
      <c r="F1041" s="119" t="s">
        <v>169</v>
      </c>
      <c r="G1041" s="123">
        <v>30</v>
      </c>
      <c r="H1041" s="123">
        <v>24</v>
      </c>
      <c r="I1041" s="123">
        <v>33</v>
      </c>
      <c r="J1041" s="123">
        <v>36</v>
      </c>
      <c r="K1041" s="123">
        <v>39</v>
      </c>
      <c r="L1041" s="123">
        <v>33</v>
      </c>
      <c r="M1041" s="119">
        <v>1500</v>
      </c>
      <c r="N1041" s="122">
        <f>IF('NORMAL OPTION CALLS'!E1041="BUY",('NORMAL OPTION CALLS'!L1041-'NORMAL OPTION CALLS'!G1041)*('NORMAL OPTION CALLS'!M1041),('NORMAL OPTION CALLS'!G1041-'NORMAL OPTION CALLS'!L1041)*('NORMAL OPTION CALLS'!M1041))</f>
        <v>4500</v>
      </c>
      <c r="O1041" s="8">
        <f>'NORMAL OPTION CALLS'!N1041/('NORMAL OPTION CALLS'!M1041)/'NORMAL OPTION CALLS'!G1041%</f>
        <v>10</v>
      </c>
    </row>
    <row r="1042" spans="1:15">
      <c r="A1042" s="119">
        <v>41</v>
      </c>
      <c r="B1042" s="124">
        <v>43048</v>
      </c>
      <c r="C1042" s="119">
        <v>770</v>
      </c>
      <c r="D1042" s="119" t="s">
        <v>21</v>
      </c>
      <c r="E1042" s="119" t="s">
        <v>22</v>
      </c>
      <c r="F1042" s="119" t="s">
        <v>169</v>
      </c>
      <c r="G1042" s="123">
        <v>27</v>
      </c>
      <c r="H1042" s="123">
        <v>21</v>
      </c>
      <c r="I1042" s="123">
        <v>30</v>
      </c>
      <c r="J1042" s="123">
        <v>33</v>
      </c>
      <c r="K1042" s="123">
        <v>36</v>
      </c>
      <c r="L1042" s="123">
        <v>33</v>
      </c>
      <c r="M1042" s="119">
        <v>1500</v>
      </c>
      <c r="N1042" s="122">
        <f>IF('NORMAL OPTION CALLS'!E1042="BUY",('NORMAL OPTION CALLS'!L1042-'NORMAL OPTION CALLS'!G1042)*('NORMAL OPTION CALLS'!M1042),('NORMAL OPTION CALLS'!G1042-'NORMAL OPTION CALLS'!L1042)*('NORMAL OPTION CALLS'!M1042))</f>
        <v>9000</v>
      </c>
      <c r="O1042" s="8">
        <f>'NORMAL OPTION CALLS'!N1042/('NORMAL OPTION CALLS'!M1042)/'NORMAL OPTION CALLS'!G1042%</f>
        <v>22.222222222222221</v>
      </c>
    </row>
    <row r="1043" spans="1:15">
      <c r="A1043" s="119">
        <v>42</v>
      </c>
      <c r="B1043" s="124">
        <v>43048</v>
      </c>
      <c r="C1043" s="119">
        <v>160</v>
      </c>
      <c r="D1043" s="119" t="s">
        <v>47</v>
      </c>
      <c r="E1043" s="119" t="s">
        <v>22</v>
      </c>
      <c r="F1043" s="119" t="s">
        <v>64</v>
      </c>
      <c r="G1043" s="123">
        <v>3.3</v>
      </c>
      <c r="H1043" s="123">
        <v>2</v>
      </c>
      <c r="I1043" s="123">
        <v>3.9</v>
      </c>
      <c r="J1043" s="123">
        <v>4.5</v>
      </c>
      <c r="K1043" s="123">
        <v>5</v>
      </c>
      <c r="L1043" s="123">
        <v>5</v>
      </c>
      <c r="M1043" s="119">
        <v>6000</v>
      </c>
      <c r="N1043" s="122">
        <f>IF('NORMAL OPTION CALLS'!E1043="BUY",('NORMAL OPTION CALLS'!L1043-'NORMAL OPTION CALLS'!G1043)*('NORMAL OPTION CALLS'!M1043),('NORMAL OPTION CALLS'!G1043-'NORMAL OPTION CALLS'!L1043)*('NORMAL OPTION CALLS'!M1043))</f>
        <v>10200.000000000002</v>
      </c>
      <c r="O1043" s="8">
        <f>'NORMAL OPTION CALLS'!N1043/('NORMAL OPTION CALLS'!M1043)/'NORMAL OPTION CALLS'!G1043%</f>
        <v>51.515151515151523</v>
      </c>
    </row>
    <row r="1044" spans="1:15">
      <c r="A1044" s="119">
        <v>43</v>
      </c>
      <c r="B1044" s="124">
        <v>43048</v>
      </c>
      <c r="C1044" s="119">
        <v>60</v>
      </c>
      <c r="D1044" s="119" t="s">
        <v>21</v>
      </c>
      <c r="E1044" s="119" t="s">
        <v>22</v>
      </c>
      <c r="F1044" s="119" t="s">
        <v>71</v>
      </c>
      <c r="G1044" s="123">
        <v>4.5</v>
      </c>
      <c r="H1044" s="123">
        <v>3.5</v>
      </c>
      <c r="I1044" s="123">
        <v>5</v>
      </c>
      <c r="J1044" s="123">
        <v>5.5</v>
      </c>
      <c r="K1044" s="123">
        <v>6</v>
      </c>
      <c r="L1044" s="123">
        <v>5</v>
      </c>
      <c r="M1044" s="119">
        <v>8000</v>
      </c>
      <c r="N1044" s="122">
        <f>IF('NORMAL OPTION CALLS'!E1044="BUY",('NORMAL OPTION CALLS'!L1044-'NORMAL OPTION CALLS'!G1044)*('NORMAL OPTION CALLS'!M1044),('NORMAL OPTION CALLS'!G1044-'NORMAL OPTION CALLS'!L1044)*('NORMAL OPTION CALLS'!M1044))</f>
        <v>4000</v>
      </c>
      <c r="O1044" s="8">
        <f>'NORMAL OPTION CALLS'!N1044/('NORMAL OPTION CALLS'!M1044)/'NORMAL OPTION CALLS'!G1044%</f>
        <v>11.111111111111111</v>
      </c>
    </row>
    <row r="1045" spans="1:15">
      <c r="A1045" s="119">
        <v>44</v>
      </c>
      <c r="B1045" s="124">
        <v>43048</v>
      </c>
      <c r="C1045" s="119">
        <v>640</v>
      </c>
      <c r="D1045" s="119" t="s">
        <v>21</v>
      </c>
      <c r="E1045" s="119" t="s">
        <v>22</v>
      </c>
      <c r="F1045" s="119" t="s">
        <v>213</v>
      </c>
      <c r="G1045" s="123">
        <v>25</v>
      </c>
      <c r="H1045" s="123">
        <v>19</v>
      </c>
      <c r="I1045" s="123">
        <v>28</v>
      </c>
      <c r="J1045" s="123">
        <v>31</v>
      </c>
      <c r="K1045" s="123">
        <v>34</v>
      </c>
      <c r="L1045" s="123">
        <v>34</v>
      </c>
      <c r="M1045" s="119">
        <v>1200</v>
      </c>
      <c r="N1045" s="122">
        <f>IF('NORMAL OPTION CALLS'!E1045="BUY",('NORMAL OPTION CALLS'!L1045-'NORMAL OPTION CALLS'!G1045)*('NORMAL OPTION CALLS'!M1045),('NORMAL OPTION CALLS'!G1045-'NORMAL OPTION CALLS'!L1045)*('NORMAL OPTION CALLS'!M1045))</f>
        <v>10800</v>
      </c>
      <c r="O1045" s="8">
        <f>'NORMAL OPTION CALLS'!N1045/('NORMAL OPTION CALLS'!M1045)/'NORMAL OPTION CALLS'!G1045%</f>
        <v>36</v>
      </c>
    </row>
    <row r="1046" spans="1:15">
      <c r="A1046" s="119">
        <v>45</v>
      </c>
      <c r="B1046" s="124">
        <v>43047</v>
      </c>
      <c r="C1046" s="119">
        <v>165</v>
      </c>
      <c r="D1046" s="119" t="s">
        <v>47</v>
      </c>
      <c r="E1046" s="119" t="s">
        <v>22</v>
      </c>
      <c r="F1046" s="119" t="s">
        <v>64</v>
      </c>
      <c r="G1046" s="123">
        <v>5</v>
      </c>
      <c r="H1046" s="123">
        <v>4</v>
      </c>
      <c r="I1046" s="123">
        <v>5.5</v>
      </c>
      <c r="J1046" s="123">
        <v>6</v>
      </c>
      <c r="K1046" s="123">
        <v>6.5</v>
      </c>
      <c r="L1046" s="123">
        <v>6.5</v>
      </c>
      <c r="M1046" s="119">
        <v>6000</v>
      </c>
      <c r="N1046" s="122">
        <f>IF('NORMAL OPTION CALLS'!E1046="BUY",('NORMAL OPTION CALLS'!L1046-'NORMAL OPTION CALLS'!G1046)*('NORMAL OPTION CALLS'!M1046),('NORMAL OPTION CALLS'!G1046-'NORMAL OPTION CALLS'!L1046)*('NORMAL OPTION CALLS'!M1046))</f>
        <v>9000</v>
      </c>
      <c r="O1046" s="8">
        <f>'NORMAL OPTION CALLS'!N1046/('NORMAL OPTION CALLS'!M1046)/'NORMAL OPTION CALLS'!G1046%</f>
        <v>30</v>
      </c>
    </row>
    <row r="1047" spans="1:15">
      <c r="A1047" s="119">
        <v>46</v>
      </c>
      <c r="B1047" s="124">
        <v>43047</v>
      </c>
      <c r="C1047" s="119">
        <v>550</v>
      </c>
      <c r="D1047" s="119" t="s">
        <v>21</v>
      </c>
      <c r="E1047" s="119" t="s">
        <v>22</v>
      </c>
      <c r="F1047" s="119" t="s">
        <v>58</v>
      </c>
      <c r="G1047" s="123">
        <v>20</v>
      </c>
      <c r="H1047" s="123">
        <v>14</v>
      </c>
      <c r="I1047" s="123">
        <v>23</v>
      </c>
      <c r="J1047" s="123">
        <v>26</v>
      </c>
      <c r="K1047" s="123">
        <v>29</v>
      </c>
      <c r="L1047" s="123">
        <v>23</v>
      </c>
      <c r="M1047" s="119">
        <v>1200</v>
      </c>
      <c r="N1047" s="122">
        <f>IF('NORMAL OPTION CALLS'!E1047="BUY",('NORMAL OPTION CALLS'!L1047-'NORMAL OPTION CALLS'!G1047)*('NORMAL OPTION CALLS'!M1047),('NORMAL OPTION CALLS'!G1047-'NORMAL OPTION CALLS'!L1047)*('NORMAL OPTION CALLS'!M1047))</f>
        <v>3600</v>
      </c>
      <c r="O1047" s="8">
        <f>'NORMAL OPTION CALLS'!N1047/('NORMAL OPTION CALLS'!M1047)/'NORMAL OPTION CALLS'!G1047%</f>
        <v>15</v>
      </c>
    </row>
    <row r="1048" spans="1:15">
      <c r="A1048" s="119">
        <v>47</v>
      </c>
      <c r="B1048" s="124">
        <v>43046</v>
      </c>
      <c r="C1048" s="119">
        <v>1840</v>
      </c>
      <c r="D1048" s="119" t="s">
        <v>21</v>
      </c>
      <c r="E1048" s="119" t="s">
        <v>22</v>
      </c>
      <c r="F1048" s="119" t="s">
        <v>60</v>
      </c>
      <c r="G1048" s="123">
        <v>30</v>
      </c>
      <c r="H1048" s="123">
        <v>16</v>
      </c>
      <c r="I1048" s="123">
        <v>33</v>
      </c>
      <c r="J1048" s="123">
        <v>44</v>
      </c>
      <c r="K1048" s="123">
        <v>50</v>
      </c>
      <c r="L1048" s="123">
        <v>16</v>
      </c>
      <c r="M1048" s="119">
        <v>500</v>
      </c>
      <c r="N1048" s="122">
        <f>IF('NORMAL OPTION CALLS'!E1048="BUY",('NORMAL OPTION CALLS'!L1048-'NORMAL OPTION CALLS'!G1048)*('NORMAL OPTION CALLS'!M1048),('NORMAL OPTION CALLS'!G1048-'NORMAL OPTION CALLS'!L1048)*('NORMAL OPTION CALLS'!M1048))</f>
        <v>-7000</v>
      </c>
      <c r="O1048" s="8">
        <f>'NORMAL OPTION CALLS'!N1048/('NORMAL OPTION CALLS'!M1048)/'NORMAL OPTION CALLS'!G1048%</f>
        <v>-46.666666666666671</v>
      </c>
    </row>
    <row r="1049" spans="1:15">
      <c r="A1049" s="119">
        <v>48</v>
      </c>
      <c r="B1049" s="124">
        <v>43046</v>
      </c>
      <c r="C1049" s="119">
        <v>960</v>
      </c>
      <c r="D1049" s="119" t="s">
        <v>21</v>
      </c>
      <c r="E1049" s="119" t="s">
        <v>22</v>
      </c>
      <c r="F1049" s="119" t="s">
        <v>151</v>
      </c>
      <c r="G1049" s="123">
        <v>19</v>
      </c>
      <c r="H1049" s="123">
        <v>26</v>
      </c>
      <c r="I1049" s="123">
        <v>34</v>
      </c>
      <c r="J1049" s="123">
        <v>40</v>
      </c>
      <c r="K1049" s="123">
        <v>14</v>
      </c>
      <c r="L1049" s="123">
        <v>24</v>
      </c>
      <c r="M1049" s="119">
        <v>500</v>
      </c>
      <c r="N1049" s="122">
        <f>IF('NORMAL OPTION CALLS'!E1049="BUY",('NORMAL OPTION CALLS'!L1049-'NORMAL OPTION CALLS'!G1049)*('NORMAL OPTION CALLS'!M1049),('NORMAL OPTION CALLS'!G1049-'NORMAL OPTION CALLS'!L1049)*('NORMAL OPTION CALLS'!M1049))</f>
        <v>2500</v>
      </c>
      <c r="O1049" s="8">
        <f>'NORMAL OPTION CALLS'!N1049/('NORMAL OPTION CALLS'!M1049)/'NORMAL OPTION CALLS'!G1049%</f>
        <v>26.315789473684209</v>
      </c>
    </row>
    <row r="1050" spans="1:15">
      <c r="A1050" s="119">
        <v>49</v>
      </c>
      <c r="B1050" s="124">
        <v>43046</v>
      </c>
      <c r="C1050" s="119">
        <v>320</v>
      </c>
      <c r="D1050" s="119" t="s">
        <v>21</v>
      </c>
      <c r="E1050" s="119" t="s">
        <v>22</v>
      </c>
      <c r="F1050" s="119" t="s">
        <v>234</v>
      </c>
      <c r="G1050" s="123">
        <v>14</v>
      </c>
      <c r="H1050" s="123">
        <v>11</v>
      </c>
      <c r="I1050" s="123">
        <v>15.5</v>
      </c>
      <c r="J1050" s="123">
        <v>17</v>
      </c>
      <c r="K1050" s="123">
        <v>18.5</v>
      </c>
      <c r="L1050" s="123">
        <v>28</v>
      </c>
      <c r="M1050" s="119">
        <v>3000</v>
      </c>
      <c r="N1050" s="122">
        <f>IF('NORMAL OPTION CALLS'!E1050="BUY",('NORMAL OPTION CALLS'!L1050-'NORMAL OPTION CALLS'!G1050)*('NORMAL OPTION CALLS'!M1050),('NORMAL OPTION CALLS'!G1050-'NORMAL OPTION CALLS'!L1050)*('NORMAL OPTION CALLS'!M1050))</f>
        <v>42000</v>
      </c>
      <c r="O1050" s="8">
        <f>'NORMAL OPTION CALLS'!N1050/('NORMAL OPTION CALLS'!M1050)/'NORMAL OPTION CALLS'!G1050%</f>
        <v>99.999999999999986</v>
      </c>
    </row>
    <row r="1051" spans="1:15">
      <c r="A1051" s="119">
        <v>50</v>
      </c>
      <c r="B1051" s="124">
        <v>43045</v>
      </c>
      <c r="C1051" s="119">
        <v>230</v>
      </c>
      <c r="D1051" s="119" t="s">
        <v>21</v>
      </c>
      <c r="E1051" s="119" t="s">
        <v>22</v>
      </c>
      <c r="F1051" s="119" t="s">
        <v>195</v>
      </c>
      <c r="G1051" s="123">
        <v>11</v>
      </c>
      <c r="H1051" s="123">
        <v>9</v>
      </c>
      <c r="I1051" s="123">
        <v>12</v>
      </c>
      <c r="J1051" s="123">
        <v>13</v>
      </c>
      <c r="K1051" s="123">
        <v>14</v>
      </c>
      <c r="L1051" s="123">
        <v>13</v>
      </c>
      <c r="M1051" s="119">
        <v>4500</v>
      </c>
      <c r="N1051" s="122">
        <f>IF('NORMAL OPTION CALLS'!E1051="BUY",('NORMAL OPTION CALLS'!L1051-'NORMAL OPTION CALLS'!G1051)*('NORMAL OPTION CALLS'!M1051),('NORMAL OPTION CALLS'!G1051-'NORMAL OPTION CALLS'!L1051)*('NORMAL OPTION CALLS'!M1051))</f>
        <v>9000</v>
      </c>
      <c r="O1051" s="8">
        <f>'NORMAL OPTION CALLS'!N1051/('NORMAL OPTION CALLS'!M1051)/'NORMAL OPTION CALLS'!G1051%</f>
        <v>18.181818181818183</v>
      </c>
    </row>
    <row r="1052" spans="1:15">
      <c r="A1052" s="119">
        <v>51</v>
      </c>
      <c r="B1052" s="124">
        <v>43045</v>
      </c>
      <c r="C1052" s="119">
        <v>460</v>
      </c>
      <c r="D1052" s="119" t="s">
        <v>21</v>
      </c>
      <c r="E1052" s="119" t="s">
        <v>22</v>
      </c>
      <c r="F1052" s="119" t="s">
        <v>75</v>
      </c>
      <c r="G1052" s="123">
        <v>19</v>
      </c>
      <c r="H1052" s="123">
        <v>14</v>
      </c>
      <c r="I1052" s="123">
        <v>21.5</v>
      </c>
      <c r="J1052" s="123">
        <v>24</v>
      </c>
      <c r="K1052" s="123">
        <v>26.5</v>
      </c>
      <c r="L1052" s="123">
        <v>26.5</v>
      </c>
      <c r="M1052" s="119">
        <v>1500</v>
      </c>
      <c r="N1052" s="122">
        <f>IF('NORMAL OPTION CALLS'!E1052="BUY",('NORMAL OPTION CALLS'!L1052-'NORMAL OPTION CALLS'!G1052)*('NORMAL OPTION CALLS'!M1052),('NORMAL OPTION CALLS'!G1052-'NORMAL OPTION CALLS'!L1052)*('NORMAL OPTION CALLS'!M1052))</f>
        <v>11250</v>
      </c>
      <c r="O1052" s="8">
        <f>'NORMAL OPTION CALLS'!N1052/('NORMAL OPTION CALLS'!M1052)/'NORMAL OPTION CALLS'!G1052%</f>
        <v>39.473684210526315</v>
      </c>
    </row>
    <row r="1053" spans="1:15">
      <c r="A1053" s="119">
        <v>52</v>
      </c>
      <c r="B1053" s="124">
        <v>43045</v>
      </c>
      <c r="C1053" s="119">
        <v>720</v>
      </c>
      <c r="D1053" s="119" t="s">
        <v>21</v>
      </c>
      <c r="E1053" s="119" t="s">
        <v>22</v>
      </c>
      <c r="F1053" s="119" t="s">
        <v>157</v>
      </c>
      <c r="G1053" s="123">
        <v>29</v>
      </c>
      <c r="H1053" s="123">
        <v>21</v>
      </c>
      <c r="I1053" s="123">
        <v>34</v>
      </c>
      <c r="J1053" s="123">
        <v>39</v>
      </c>
      <c r="K1053" s="123">
        <v>44</v>
      </c>
      <c r="L1053" s="123">
        <v>34</v>
      </c>
      <c r="M1053" s="119">
        <v>800</v>
      </c>
      <c r="N1053" s="122">
        <f>IF('NORMAL OPTION CALLS'!E1053="BUY",('NORMAL OPTION CALLS'!L1053-'NORMAL OPTION CALLS'!G1053)*('NORMAL OPTION CALLS'!M1053),('NORMAL OPTION CALLS'!G1053-'NORMAL OPTION CALLS'!L1053)*('NORMAL OPTION CALLS'!M1053))</f>
        <v>4000</v>
      </c>
      <c r="O1053" s="8">
        <f>'NORMAL OPTION CALLS'!N1053/('NORMAL OPTION CALLS'!M1053)/'NORMAL OPTION CALLS'!G1053%</f>
        <v>17.241379310344829</v>
      </c>
    </row>
    <row r="1054" spans="1:15">
      <c r="A1054" s="119">
        <v>53</v>
      </c>
      <c r="B1054" s="124">
        <v>43042</v>
      </c>
      <c r="C1054" s="119">
        <v>450</v>
      </c>
      <c r="D1054" s="119" t="s">
        <v>21</v>
      </c>
      <c r="E1054" s="119" t="s">
        <v>22</v>
      </c>
      <c r="F1054" s="119" t="s">
        <v>75</v>
      </c>
      <c r="G1054" s="123">
        <v>19</v>
      </c>
      <c r="H1054" s="123">
        <v>13</v>
      </c>
      <c r="I1054" s="123">
        <v>22</v>
      </c>
      <c r="J1054" s="123">
        <v>25</v>
      </c>
      <c r="K1054" s="123">
        <v>28</v>
      </c>
      <c r="L1054" s="123">
        <v>28</v>
      </c>
      <c r="M1054" s="119">
        <v>1500</v>
      </c>
      <c r="N1054" s="122">
        <f>IF('NORMAL OPTION CALLS'!E1054="BUY",('NORMAL OPTION CALLS'!L1054-'NORMAL OPTION CALLS'!G1054)*('NORMAL OPTION CALLS'!M1054),('NORMAL OPTION CALLS'!G1054-'NORMAL OPTION CALLS'!L1054)*('NORMAL OPTION CALLS'!M1054))</f>
        <v>13500</v>
      </c>
      <c r="O1054" s="8">
        <f>'NORMAL OPTION CALLS'!N1054/('NORMAL OPTION CALLS'!M1054)/'NORMAL OPTION CALLS'!G1054%</f>
        <v>47.368421052631575</v>
      </c>
    </row>
    <row r="1055" spans="1:15">
      <c r="A1055" s="119">
        <v>54</v>
      </c>
      <c r="B1055" s="124">
        <v>43042</v>
      </c>
      <c r="C1055" s="119">
        <v>150</v>
      </c>
      <c r="D1055" s="119" t="s">
        <v>21</v>
      </c>
      <c r="E1055" s="119" t="s">
        <v>22</v>
      </c>
      <c r="F1055" s="119" t="s">
        <v>59</v>
      </c>
      <c r="G1055" s="123">
        <v>4.5</v>
      </c>
      <c r="H1055" s="123">
        <v>3.5</v>
      </c>
      <c r="I1055" s="123">
        <v>5</v>
      </c>
      <c r="J1055" s="123">
        <v>5.5</v>
      </c>
      <c r="K1055" s="123">
        <v>6</v>
      </c>
      <c r="L1055" s="123">
        <v>3.5</v>
      </c>
      <c r="M1055" s="119">
        <v>6000</v>
      </c>
      <c r="N1055" s="122">
        <f>IF('NORMAL OPTION CALLS'!E1055="BUY",('NORMAL OPTION CALLS'!L1055-'NORMAL OPTION CALLS'!G1055)*('NORMAL OPTION CALLS'!M1055),('NORMAL OPTION CALLS'!G1055-'NORMAL OPTION CALLS'!L1055)*('NORMAL OPTION CALLS'!M1055))</f>
        <v>-6000</v>
      </c>
      <c r="O1055" s="8">
        <f>'NORMAL OPTION CALLS'!N1055/('NORMAL OPTION CALLS'!M1055)/'NORMAL OPTION CALLS'!G1055%</f>
        <v>-22.222222222222221</v>
      </c>
    </row>
    <row r="1056" spans="1:15">
      <c r="A1056" s="119">
        <v>55</v>
      </c>
      <c r="B1056" s="124">
        <v>43042</v>
      </c>
      <c r="C1056" s="119">
        <v>410</v>
      </c>
      <c r="D1056" s="119" t="s">
        <v>21</v>
      </c>
      <c r="E1056" s="119" t="s">
        <v>22</v>
      </c>
      <c r="F1056" s="119" t="s">
        <v>143</v>
      </c>
      <c r="G1056" s="123">
        <v>23.5</v>
      </c>
      <c r="H1056" s="123">
        <v>18.5</v>
      </c>
      <c r="I1056" s="123">
        <v>26</v>
      </c>
      <c r="J1056" s="123">
        <v>28.5</v>
      </c>
      <c r="K1056" s="123">
        <v>30</v>
      </c>
      <c r="L1056" s="123">
        <v>30</v>
      </c>
      <c r="M1056" s="119">
        <v>1800</v>
      </c>
      <c r="N1056" s="122">
        <f>IF('NORMAL OPTION CALLS'!E1056="BUY",('NORMAL OPTION CALLS'!L1056-'NORMAL OPTION CALLS'!G1056)*('NORMAL OPTION CALLS'!M1056),('NORMAL OPTION CALLS'!G1056-'NORMAL OPTION CALLS'!L1056)*('NORMAL OPTION CALLS'!M1056))</f>
        <v>11700</v>
      </c>
      <c r="O1056" s="8">
        <f>'NORMAL OPTION CALLS'!N1056/('NORMAL OPTION CALLS'!M1056)/'NORMAL OPTION CALLS'!G1056%</f>
        <v>27.659574468085108</v>
      </c>
    </row>
    <row r="1057" spans="1:15">
      <c r="A1057" s="119">
        <v>56</v>
      </c>
      <c r="B1057" s="124">
        <v>43042</v>
      </c>
      <c r="C1057" s="119">
        <v>660</v>
      </c>
      <c r="D1057" s="119" t="s">
        <v>21</v>
      </c>
      <c r="E1057" s="119" t="s">
        <v>22</v>
      </c>
      <c r="F1057" s="119" t="s">
        <v>78</v>
      </c>
      <c r="G1057" s="123">
        <v>28</v>
      </c>
      <c r="H1057" s="123">
        <v>23</v>
      </c>
      <c r="I1057" s="123">
        <v>30.5</v>
      </c>
      <c r="J1057" s="123">
        <v>33</v>
      </c>
      <c r="K1057" s="123">
        <v>35.5</v>
      </c>
      <c r="L1057" s="123">
        <v>35</v>
      </c>
      <c r="M1057" s="119">
        <v>1500</v>
      </c>
      <c r="N1057" s="122">
        <f>IF('NORMAL OPTION CALLS'!E1057="BUY",('NORMAL OPTION CALLS'!L1057-'NORMAL OPTION CALLS'!G1057)*('NORMAL OPTION CALLS'!M1057),('NORMAL OPTION CALLS'!G1057-'NORMAL OPTION CALLS'!L1057)*('NORMAL OPTION CALLS'!M1057))</f>
        <v>10500</v>
      </c>
      <c r="O1057" s="8">
        <f>'NORMAL OPTION CALLS'!N1057/('NORMAL OPTION CALLS'!M1057)/'NORMAL OPTION CALLS'!G1057%</f>
        <v>24.999999999999996</v>
      </c>
    </row>
    <row r="1058" spans="1:15">
      <c r="A1058" s="119">
        <v>57</v>
      </c>
      <c r="B1058" s="124">
        <v>43042</v>
      </c>
      <c r="C1058" s="119">
        <v>400</v>
      </c>
      <c r="D1058" s="119" t="s">
        <v>21</v>
      </c>
      <c r="E1058" s="119" t="s">
        <v>22</v>
      </c>
      <c r="F1058" s="119" t="s">
        <v>143</v>
      </c>
      <c r="G1058" s="123">
        <v>14</v>
      </c>
      <c r="H1058" s="123">
        <v>8</v>
      </c>
      <c r="I1058" s="123">
        <v>17</v>
      </c>
      <c r="J1058" s="123">
        <v>20</v>
      </c>
      <c r="K1058" s="123">
        <v>23</v>
      </c>
      <c r="L1058" s="123">
        <v>23</v>
      </c>
      <c r="M1058" s="119">
        <v>1800</v>
      </c>
      <c r="N1058" s="122">
        <f>IF('NORMAL OPTION CALLS'!E1058="BUY",('NORMAL OPTION CALLS'!L1058-'NORMAL OPTION CALLS'!G1058)*('NORMAL OPTION CALLS'!M1058),('NORMAL OPTION CALLS'!G1058-'NORMAL OPTION CALLS'!L1058)*('NORMAL OPTION CALLS'!M1058))</f>
        <v>16200</v>
      </c>
      <c r="O1058" s="8">
        <f>'NORMAL OPTION CALLS'!N1058/('NORMAL OPTION CALLS'!M1058)/'NORMAL OPTION CALLS'!G1058%</f>
        <v>64.285714285714278</v>
      </c>
    </row>
    <row r="1059" spans="1:15">
      <c r="A1059" s="119">
        <v>58</v>
      </c>
      <c r="B1059" s="124">
        <v>43041</v>
      </c>
      <c r="C1059" s="119">
        <v>320</v>
      </c>
      <c r="D1059" s="119" t="s">
        <v>21</v>
      </c>
      <c r="E1059" s="119" t="s">
        <v>22</v>
      </c>
      <c r="F1059" s="119" t="s">
        <v>91</v>
      </c>
      <c r="G1059" s="123">
        <v>9.5</v>
      </c>
      <c r="H1059" s="123">
        <v>6.5</v>
      </c>
      <c r="I1059" s="123">
        <v>11</v>
      </c>
      <c r="J1059" s="123">
        <v>12.5</v>
      </c>
      <c r="K1059" s="123">
        <v>13</v>
      </c>
      <c r="L1059" s="123">
        <v>6.5</v>
      </c>
      <c r="M1059" s="119">
        <v>2750</v>
      </c>
      <c r="N1059" s="122">
        <f>IF('NORMAL OPTION CALLS'!E1059="BUY",('NORMAL OPTION CALLS'!L1059-'NORMAL OPTION CALLS'!G1059)*('NORMAL OPTION CALLS'!M1059),('NORMAL OPTION CALLS'!G1059-'NORMAL OPTION CALLS'!L1059)*('NORMAL OPTION CALLS'!M1059))</f>
        <v>-8250</v>
      </c>
      <c r="O1059" s="8">
        <f>'NORMAL OPTION CALLS'!N1059/('NORMAL OPTION CALLS'!M1059)/'NORMAL OPTION CALLS'!G1059%</f>
        <v>-31.578947368421051</v>
      </c>
    </row>
    <row r="1060" spans="1:15">
      <c r="A1060" s="119">
        <v>59</v>
      </c>
      <c r="B1060" s="124">
        <v>43041</v>
      </c>
      <c r="C1060" s="119">
        <v>180</v>
      </c>
      <c r="D1060" s="119" t="s">
        <v>21</v>
      </c>
      <c r="E1060" s="119" t="s">
        <v>22</v>
      </c>
      <c r="F1060" s="119" t="s">
        <v>64</v>
      </c>
      <c r="G1060" s="123">
        <v>9</v>
      </c>
      <c r="H1060" s="123">
        <v>8</v>
      </c>
      <c r="I1060" s="123">
        <v>9.5</v>
      </c>
      <c r="J1060" s="123">
        <v>10</v>
      </c>
      <c r="K1060" s="123">
        <v>10.5</v>
      </c>
      <c r="L1060" s="123">
        <v>9.5</v>
      </c>
      <c r="M1060" s="119">
        <v>6000</v>
      </c>
      <c r="N1060" s="122">
        <f>IF('NORMAL OPTION CALLS'!E1060="BUY",('NORMAL OPTION CALLS'!L1060-'NORMAL OPTION CALLS'!G1060)*('NORMAL OPTION CALLS'!M1060),('NORMAL OPTION CALLS'!G1060-'NORMAL OPTION CALLS'!L1060)*('NORMAL OPTION CALLS'!M1060))</f>
        <v>3000</v>
      </c>
      <c r="O1060" s="8">
        <f>'NORMAL OPTION CALLS'!N1060/('NORMAL OPTION CALLS'!M1060)/'NORMAL OPTION CALLS'!G1060%</f>
        <v>5.5555555555555554</v>
      </c>
    </row>
    <row r="1061" spans="1:15">
      <c r="A1061" s="119">
        <v>60</v>
      </c>
      <c r="B1061" s="124">
        <v>43041</v>
      </c>
      <c r="C1061" s="119">
        <v>105</v>
      </c>
      <c r="D1061" s="119" t="s">
        <v>21</v>
      </c>
      <c r="E1061" s="119" t="s">
        <v>22</v>
      </c>
      <c r="F1061" s="119" t="s">
        <v>46</v>
      </c>
      <c r="G1061" s="123">
        <v>6.65</v>
      </c>
      <c r="H1061" s="123">
        <v>5.5</v>
      </c>
      <c r="I1061" s="123">
        <v>7.2</v>
      </c>
      <c r="J1061" s="123">
        <v>7.7</v>
      </c>
      <c r="K1061" s="123">
        <v>8.1999999999999993</v>
      </c>
      <c r="L1061" s="123">
        <v>8.1999999999999993</v>
      </c>
      <c r="M1061" s="119">
        <v>7000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10849.999999999993</v>
      </c>
      <c r="O1061" s="8">
        <f>'NORMAL OPTION CALLS'!N1061/('NORMAL OPTION CALLS'!M1061)/'NORMAL OPTION CALLS'!G1061%</f>
        <v>23.308270676691713</v>
      </c>
    </row>
    <row r="1062" spans="1:15">
      <c r="A1062" s="119">
        <v>61</v>
      </c>
      <c r="B1062" s="124">
        <v>43041</v>
      </c>
      <c r="C1062" s="119">
        <v>180</v>
      </c>
      <c r="D1062" s="119" t="s">
        <v>21</v>
      </c>
      <c r="E1062" s="119" t="s">
        <v>22</v>
      </c>
      <c r="F1062" s="119" t="s">
        <v>64</v>
      </c>
      <c r="G1062" s="123">
        <v>6.8</v>
      </c>
      <c r="H1062" s="123">
        <v>5.8</v>
      </c>
      <c r="I1062" s="123">
        <v>7.3</v>
      </c>
      <c r="J1062" s="123">
        <v>7.8</v>
      </c>
      <c r="K1062" s="123">
        <v>8.3000000000000007</v>
      </c>
      <c r="L1062" s="123">
        <v>8.3000000000000007</v>
      </c>
      <c r="M1062" s="119">
        <v>6000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9000.0000000000055</v>
      </c>
      <c r="O1062" s="8">
        <f>'NORMAL OPTION CALLS'!N1062/('NORMAL OPTION CALLS'!M1062)/'NORMAL OPTION CALLS'!G1062%</f>
        <v>22.058823529411775</v>
      </c>
    </row>
    <row r="1063" spans="1:15">
      <c r="A1063" s="119">
        <v>62</v>
      </c>
      <c r="B1063" s="124">
        <v>43040</v>
      </c>
      <c r="C1063" s="119">
        <v>880</v>
      </c>
      <c r="D1063" s="119" t="s">
        <v>21</v>
      </c>
      <c r="E1063" s="119" t="s">
        <v>22</v>
      </c>
      <c r="F1063" s="119" t="s">
        <v>188</v>
      </c>
      <c r="G1063" s="123">
        <v>38</v>
      </c>
      <c r="H1063" s="123">
        <v>30</v>
      </c>
      <c r="I1063" s="123">
        <v>42</v>
      </c>
      <c r="J1063" s="123">
        <v>46</v>
      </c>
      <c r="K1063" s="123">
        <v>50</v>
      </c>
      <c r="L1063" s="123">
        <v>30</v>
      </c>
      <c r="M1063" s="119">
        <v>1000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-8000</v>
      </c>
      <c r="O1063" s="8">
        <f>'NORMAL OPTION CALLS'!N1063/('NORMAL OPTION CALLS'!M1063)/'NORMAL OPTION CALLS'!G1063%</f>
        <v>-21.05263157894737</v>
      </c>
    </row>
    <row r="1064" spans="1:15">
      <c r="A1064" s="119">
        <v>63</v>
      </c>
      <c r="B1064" s="124">
        <v>43040</v>
      </c>
      <c r="C1064" s="119">
        <v>240</v>
      </c>
      <c r="D1064" s="119" t="s">
        <v>21</v>
      </c>
      <c r="E1064" s="119" t="s">
        <v>22</v>
      </c>
      <c r="F1064" s="119" t="s">
        <v>230</v>
      </c>
      <c r="G1064" s="123">
        <v>16</v>
      </c>
      <c r="H1064" s="123">
        <v>13</v>
      </c>
      <c r="I1064" s="123">
        <v>17.5</v>
      </c>
      <c r="J1064" s="123">
        <v>19</v>
      </c>
      <c r="K1064" s="123">
        <v>20.5</v>
      </c>
      <c r="L1064" s="123">
        <v>19</v>
      </c>
      <c r="M1064" s="119">
        <v>2500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7500</v>
      </c>
      <c r="O1064" s="8">
        <f>'NORMAL OPTION CALLS'!N1064/('NORMAL OPTION CALLS'!M1064)/'NORMAL OPTION CALLS'!G1064%</f>
        <v>18.75</v>
      </c>
    </row>
    <row r="1065" spans="1:15">
      <c r="A1065" s="119">
        <v>64</v>
      </c>
      <c r="B1065" s="124">
        <v>43040</v>
      </c>
      <c r="C1065" s="119">
        <v>300</v>
      </c>
      <c r="D1065" s="119" t="s">
        <v>21</v>
      </c>
      <c r="E1065" s="119" t="s">
        <v>22</v>
      </c>
      <c r="F1065" s="119" t="s">
        <v>91</v>
      </c>
      <c r="G1065" s="123">
        <v>15.5</v>
      </c>
      <c r="H1065" s="123">
        <v>12.5</v>
      </c>
      <c r="I1065" s="123">
        <v>17</v>
      </c>
      <c r="J1065" s="123">
        <v>18.5</v>
      </c>
      <c r="K1065" s="123">
        <v>20</v>
      </c>
      <c r="L1065" s="123">
        <v>20</v>
      </c>
      <c r="M1065" s="119">
        <v>2750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12375</v>
      </c>
      <c r="O1065" s="8">
        <f>'NORMAL OPTION CALLS'!N1065/('NORMAL OPTION CALLS'!M1065)/'NORMAL OPTION CALLS'!G1065%</f>
        <v>29.032258064516128</v>
      </c>
    </row>
    <row r="1067" spans="1:15" ht="17.25" thickBot="1">
      <c r="A1067" s="91"/>
      <c r="B1067" s="92"/>
      <c r="C1067" s="92"/>
      <c r="D1067" s="93"/>
      <c r="E1067" s="93"/>
      <c r="F1067" s="93"/>
      <c r="G1067" s="94"/>
      <c r="H1067" s="95"/>
      <c r="I1067" s="96" t="s">
        <v>27</v>
      </c>
      <c r="J1067" s="96"/>
      <c r="K1067" s="97"/>
      <c r="L1067" s="97"/>
    </row>
    <row r="1068" spans="1:15" ht="16.5">
      <c r="A1068" s="98"/>
      <c r="B1068" s="92"/>
      <c r="C1068" s="92"/>
      <c r="D1068" s="154" t="s">
        <v>28</v>
      </c>
      <c r="E1068" s="154"/>
      <c r="F1068" s="99">
        <v>64</v>
      </c>
      <c r="G1068" s="100">
        <f>'NORMAL OPTION CALLS'!G1069+'NORMAL OPTION CALLS'!G1070+'NORMAL OPTION CALLS'!G1071+'NORMAL OPTION CALLS'!G1072+'NORMAL OPTION CALLS'!G1073+'NORMAL OPTION CALLS'!G1074</f>
        <v>100</v>
      </c>
      <c r="H1068" s="93">
        <v>64</v>
      </c>
      <c r="I1068" s="101">
        <f>'NORMAL OPTION CALLS'!H1069/'NORMAL OPTION CALLS'!H1068%</f>
        <v>82.8125</v>
      </c>
      <c r="J1068" s="101"/>
      <c r="K1068" s="101"/>
      <c r="L1068" s="102"/>
    </row>
    <row r="1069" spans="1:15" ht="16.5">
      <c r="A1069" s="98"/>
      <c r="B1069" s="92"/>
      <c r="C1069" s="92"/>
      <c r="D1069" s="155" t="s">
        <v>29</v>
      </c>
      <c r="E1069" s="155"/>
      <c r="F1069" s="103">
        <v>53</v>
      </c>
      <c r="G1069" s="104">
        <f>('NORMAL OPTION CALLS'!F1069/'NORMAL OPTION CALLS'!F1068)*100</f>
        <v>82.8125</v>
      </c>
      <c r="H1069" s="93">
        <v>53</v>
      </c>
      <c r="I1069" s="97"/>
      <c r="J1069" s="97"/>
      <c r="K1069" s="93"/>
      <c r="L1069" s="97"/>
      <c r="N1069" s="93" t="s">
        <v>30</v>
      </c>
      <c r="O1069" s="93"/>
    </row>
    <row r="1070" spans="1:15" ht="16.5">
      <c r="A1070" s="105"/>
      <c r="B1070" s="92"/>
      <c r="C1070" s="92"/>
      <c r="D1070" s="155" t="s">
        <v>31</v>
      </c>
      <c r="E1070" s="155"/>
      <c r="F1070" s="103">
        <v>0</v>
      </c>
      <c r="G1070" s="104">
        <f>('NORMAL OPTION CALLS'!F1070/'NORMAL OPTION CALLS'!F1068)*100</f>
        <v>0</v>
      </c>
      <c r="H1070" s="106"/>
      <c r="I1070" s="93"/>
      <c r="J1070" s="93"/>
      <c r="K1070" s="93"/>
      <c r="L1070" s="97"/>
      <c r="N1070" s="98"/>
      <c r="O1070" s="98"/>
    </row>
    <row r="1071" spans="1:15" ht="16.5">
      <c r="A1071" s="105"/>
      <c r="B1071" s="92"/>
      <c r="C1071" s="92"/>
      <c r="D1071" s="155" t="s">
        <v>32</v>
      </c>
      <c r="E1071" s="155"/>
      <c r="F1071" s="103">
        <v>0</v>
      </c>
      <c r="G1071" s="104">
        <f>('NORMAL OPTION CALLS'!F1071/'NORMAL OPTION CALLS'!F1068)*100</f>
        <v>0</v>
      </c>
      <c r="H1071" s="106"/>
      <c r="I1071" s="93"/>
      <c r="J1071" s="93"/>
      <c r="K1071" s="93"/>
      <c r="L1071" s="97"/>
    </row>
    <row r="1072" spans="1:15" ht="16.5">
      <c r="A1072" s="105"/>
      <c r="B1072" s="92"/>
      <c r="C1072" s="92"/>
      <c r="D1072" s="155" t="s">
        <v>33</v>
      </c>
      <c r="E1072" s="155"/>
      <c r="F1072" s="103">
        <v>11</v>
      </c>
      <c r="G1072" s="104">
        <f>('NORMAL OPTION CALLS'!F1072/'NORMAL OPTION CALLS'!F1068)*100</f>
        <v>17.1875</v>
      </c>
      <c r="H1072" s="106"/>
      <c r="I1072" s="93" t="s">
        <v>34</v>
      </c>
      <c r="J1072" s="93"/>
      <c r="K1072" s="97"/>
      <c r="L1072" s="97"/>
    </row>
    <row r="1073" spans="1:15" ht="16.5">
      <c r="A1073" s="105"/>
      <c r="B1073" s="92"/>
      <c r="C1073" s="92"/>
      <c r="D1073" s="155" t="s">
        <v>35</v>
      </c>
      <c r="E1073" s="155"/>
      <c r="F1073" s="103">
        <v>0</v>
      </c>
      <c r="G1073" s="104">
        <f>('NORMAL OPTION CALLS'!F1073/'NORMAL OPTION CALLS'!F1068)*100</f>
        <v>0</v>
      </c>
      <c r="H1073" s="106"/>
      <c r="I1073" s="93"/>
      <c r="J1073" s="93"/>
      <c r="K1073" s="97"/>
      <c r="L1073" s="97"/>
    </row>
    <row r="1074" spans="1:15" ht="17.25" thickBot="1">
      <c r="A1074" s="105"/>
      <c r="B1074" s="92"/>
      <c r="C1074" s="92"/>
      <c r="D1074" s="156" t="s">
        <v>36</v>
      </c>
      <c r="E1074" s="156"/>
      <c r="F1074" s="107"/>
      <c r="G1074" s="108">
        <f>('NORMAL OPTION CALLS'!F1074/'NORMAL OPTION CALLS'!F1068)*100</f>
        <v>0</v>
      </c>
      <c r="H1074" s="106"/>
      <c r="I1074" s="93"/>
      <c r="J1074" s="93"/>
      <c r="K1074" s="102"/>
      <c r="L1074" s="102"/>
    </row>
    <row r="1075" spans="1:15" ht="16.5">
      <c r="A1075" s="109" t="s">
        <v>37</v>
      </c>
      <c r="B1075" s="92"/>
      <c r="C1075" s="92"/>
      <c r="D1075" s="98"/>
      <c r="E1075" s="98"/>
      <c r="F1075" s="93"/>
      <c r="G1075" s="93"/>
      <c r="H1075" s="110"/>
      <c r="I1075" s="111"/>
      <c r="J1075" s="111"/>
      <c r="K1075" s="111"/>
      <c r="L1075" s="93"/>
      <c r="N1075" s="115"/>
      <c r="O1075" s="115"/>
    </row>
    <row r="1076" spans="1:15" ht="16.5">
      <c r="A1076" s="112" t="s">
        <v>38</v>
      </c>
      <c r="B1076" s="92"/>
      <c r="C1076" s="92"/>
      <c r="D1076" s="113"/>
      <c r="E1076" s="114"/>
      <c r="F1076" s="98"/>
      <c r="G1076" s="111"/>
      <c r="H1076" s="110"/>
      <c r="I1076" s="111"/>
      <c r="J1076" s="111"/>
      <c r="K1076" s="111"/>
      <c r="L1076" s="93"/>
      <c r="N1076" s="98"/>
      <c r="O1076" s="98"/>
    </row>
    <row r="1077" spans="1:15" ht="16.5">
      <c r="A1077" s="112" t="s">
        <v>39</v>
      </c>
      <c r="B1077" s="92"/>
      <c r="C1077" s="92"/>
      <c r="D1077" s="98"/>
      <c r="E1077" s="114"/>
      <c r="F1077" s="98"/>
      <c r="G1077" s="111"/>
      <c r="H1077" s="110"/>
      <c r="I1077" s="97"/>
      <c r="J1077" s="97"/>
      <c r="K1077" s="97"/>
      <c r="L1077" s="93"/>
    </row>
    <row r="1078" spans="1:15" ht="16.5">
      <c r="A1078" s="112" t="s">
        <v>40</v>
      </c>
      <c r="B1078" s="113"/>
      <c r="C1078" s="92"/>
      <c r="D1078" s="98"/>
      <c r="E1078" s="114"/>
      <c r="F1078" s="98"/>
      <c r="G1078" s="111"/>
      <c r="H1078" s="95"/>
      <c r="I1078" s="97"/>
      <c r="J1078" s="97"/>
      <c r="K1078" s="97"/>
      <c r="L1078" s="93"/>
    </row>
    <row r="1079" spans="1:15" ht="16.5">
      <c r="A1079" s="112" t="s">
        <v>41</v>
      </c>
      <c r="B1079" s="105"/>
      <c r="C1079" s="113"/>
      <c r="D1079" s="98"/>
      <c r="E1079" s="116"/>
      <c r="F1079" s="111"/>
      <c r="G1079" s="111"/>
      <c r="H1079" s="95"/>
      <c r="I1079" s="97"/>
      <c r="J1079" s="97"/>
      <c r="K1079" s="97"/>
      <c r="L1079" s="111"/>
    </row>
    <row r="1081" spans="1:15">
      <c r="A1081" s="157" t="s">
        <v>0</v>
      </c>
      <c r="B1081" s="157"/>
      <c r="C1081" s="157"/>
      <c r="D1081" s="157"/>
      <c r="E1081" s="157"/>
      <c r="F1081" s="157"/>
      <c r="G1081" s="157"/>
      <c r="H1081" s="157"/>
      <c r="I1081" s="157"/>
      <c r="J1081" s="157"/>
      <c r="K1081" s="157"/>
      <c r="L1081" s="157"/>
      <c r="M1081" s="157"/>
      <c r="N1081" s="157"/>
      <c r="O1081" s="157"/>
    </row>
    <row r="1082" spans="1:15">
      <c r="A1082" s="157"/>
      <c r="B1082" s="157"/>
      <c r="C1082" s="157"/>
      <c r="D1082" s="157"/>
      <c r="E1082" s="157"/>
      <c r="F1082" s="157"/>
      <c r="G1082" s="157"/>
      <c r="H1082" s="157"/>
      <c r="I1082" s="157"/>
      <c r="J1082" s="157"/>
      <c r="K1082" s="157"/>
      <c r="L1082" s="157"/>
      <c r="M1082" s="157"/>
      <c r="N1082" s="157"/>
      <c r="O1082" s="157"/>
    </row>
    <row r="1083" spans="1:15">
      <c r="A1083" s="157"/>
      <c r="B1083" s="157"/>
      <c r="C1083" s="157"/>
      <c r="D1083" s="157"/>
      <c r="E1083" s="157"/>
      <c r="F1083" s="157"/>
      <c r="G1083" s="157"/>
      <c r="H1083" s="157"/>
      <c r="I1083" s="157"/>
      <c r="J1083" s="157"/>
      <c r="K1083" s="157"/>
      <c r="L1083" s="157"/>
      <c r="M1083" s="157"/>
      <c r="N1083" s="157"/>
      <c r="O1083" s="157"/>
    </row>
    <row r="1084" spans="1:15">
      <c r="A1084" s="168" t="s">
        <v>1</v>
      </c>
      <c r="B1084" s="168"/>
      <c r="C1084" s="168"/>
      <c r="D1084" s="168"/>
      <c r="E1084" s="168"/>
      <c r="F1084" s="168"/>
      <c r="G1084" s="168"/>
      <c r="H1084" s="168"/>
      <c r="I1084" s="168"/>
      <c r="J1084" s="168"/>
      <c r="K1084" s="168"/>
      <c r="L1084" s="168"/>
      <c r="M1084" s="168"/>
      <c r="N1084" s="168"/>
      <c r="O1084" s="168"/>
    </row>
    <row r="1085" spans="1:15">
      <c r="A1085" s="168" t="s">
        <v>2</v>
      </c>
      <c r="B1085" s="168"/>
      <c r="C1085" s="168"/>
      <c r="D1085" s="168"/>
      <c r="E1085" s="168"/>
      <c r="F1085" s="168"/>
      <c r="G1085" s="168"/>
      <c r="H1085" s="168"/>
      <c r="I1085" s="168"/>
      <c r="J1085" s="168"/>
      <c r="K1085" s="168"/>
      <c r="L1085" s="168"/>
      <c r="M1085" s="168"/>
      <c r="N1085" s="168"/>
      <c r="O1085" s="168"/>
    </row>
    <row r="1086" spans="1:15">
      <c r="A1086" s="161" t="s">
        <v>3</v>
      </c>
      <c r="B1086" s="161"/>
      <c r="C1086" s="161"/>
      <c r="D1086" s="161"/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1"/>
    </row>
    <row r="1087" spans="1:15" ht="16.5">
      <c r="A1087" s="162" t="s">
        <v>209</v>
      </c>
      <c r="B1087" s="162"/>
      <c r="C1087" s="162"/>
      <c r="D1087" s="162"/>
      <c r="E1087" s="162"/>
      <c r="F1087" s="162"/>
      <c r="G1087" s="162"/>
      <c r="H1087" s="162"/>
      <c r="I1087" s="162"/>
      <c r="J1087" s="162"/>
      <c r="K1087" s="162"/>
      <c r="L1087" s="162"/>
      <c r="M1087" s="162"/>
      <c r="N1087" s="162"/>
      <c r="O1087" s="162"/>
    </row>
    <row r="1088" spans="1:15" ht="16.5">
      <c r="A1088" s="163" t="s">
        <v>5</v>
      </c>
      <c r="B1088" s="163"/>
      <c r="C1088" s="163"/>
      <c r="D1088" s="163"/>
      <c r="E1088" s="163"/>
      <c r="F1088" s="163"/>
      <c r="G1088" s="163"/>
      <c r="H1088" s="163"/>
      <c r="I1088" s="163"/>
      <c r="J1088" s="163"/>
      <c r="K1088" s="163"/>
      <c r="L1088" s="163"/>
      <c r="M1088" s="163"/>
      <c r="N1088" s="163"/>
      <c r="O1088" s="163"/>
    </row>
    <row r="1089" spans="1:15">
      <c r="A1089" s="164" t="s">
        <v>6</v>
      </c>
      <c r="B1089" s="165" t="s">
        <v>7</v>
      </c>
      <c r="C1089" s="166" t="s">
        <v>8</v>
      </c>
      <c r="D1089" s="165" t="s">
        <v>9</v>
      </c>
      <c r="E1089" s="164" t="s">
        <v>10</v>
      </c>
      <c r="F1089" s="164" t="s">
        <v>11</v>
      </c>
      <c r="G1089" s="166" t="s">
        <v>12</v>
      </c>
      <c r="H1089" s="166" t="s">
        <v>13</v>
      </c>
      <c r="I1089" s="166" t="s">
        <v>14</v>
      </c>
      <c r="J1089" s="166" t="s">
        <v>15</v>
      </c>
      <c r="K1089" s="166" t="s">
        <v>16</v>
      </c>
      <c r="L1089" s="167" t="s">
        <v>17</v>
      </c>
      <c r="M1089" s="165" t="s">
        <v>18</v>
      </c>
      <c r="N1089" s="165" t="s">
        <v>19</v>
      </c>
      <c r="O1089" s="165" t="s">
        <v>20</v>
      </c>
    </row>
    <row r="1090" spans="1:15">
      <c r="A1090" s="164"/>
      <c r="B1090" s="165"/>
      <c r="C1090" s="166"/>
      <c r="D1090" s="165"/>
      <c r="E1090" s="164"/>
      <c r="F1090" s="164"/>
      <c r="G1090" s="166"/>
      <c r="H1090" s="166"/>
      <c r="I1090" s="166"/>
      <c r="J1090" s="166"/>
      <c r="K1090" s="166"/>
      <c r="L1090" s="167"/>
      <c r="M1090" s="165"/>
      <c r="N1090" s="165"/>
      <c r="O1090" s="165"/>
    </row>
    <row r="1091" spans="1:15" ht="14.25" customHeight="1">
      <c r="A1091" s="119">
        <v>1</v>
      </c>
      <c r="B1091" s="124">
        <v>43039</v>
      </c>
      <c r="C1091" s="119">
        <v>200</v>
      </c>
      <c r="D1091" s="119" t="s">
        <v>21</v>
      </c>
      <c r="E1091" s="119" t="s">
        <v>22</v>
      </c>
      <c r="F1091" s="119" t="s">
        <v>69</v>
      </c>
      <c r="G1091" s="123">
        <v>9.5</v>
      </c>
      <c r="H1091" s="123">
        <v>7.5</v>
      </c>
      <c r="I1091" s="123">
        <v>10.5</v>
      </c>
      <c r="J1091" s="123">
        <v>11.5</v>
      </c>
      <c r="K1091" s="123">
        <v>12.5</v>
      </c>
      <c r="L1091" s="123">
        <v>11.5</v>
      </c>
      <c r="M1091" s="119">
        <v>5000</v>
      </c>
      <c r="N1091" s="122">
        <f>IF('NORMAL OPTION CALLS'!E1091="BUY",('NORMAL OPTION CALLS'!L1091-'NORMAL OPTION CALLS'!G1091)*('NORMAL OPTION CALLS'!M1091),('NORMAL OPTION CALLS'!G1091-'NORMAL OPTION CALLS'!L1091)*('NORMAL OPTION CALLS'!M1091))</f>
        <v>10000</v>
      </c>
      <c r="O1091" s="8">
        <f>'NORMAL OPTION CALLS'!N1091/('NORMAL OPTION CALLS'!M1091)/'NORMAL OPTION CALLS'!G1091%</f>
        <v>21.05263157894737</v>
      </c>
    </row>
    <row r="1092" spans="1:15" ht="14.25" customHeight="1">
      <c r="A1092" s="119">
        <v>2</v>
      </c>
      <c r="B1092" s="124">
        <v>43039</v>
      </c>
      <c r="C1092" s="119">
        <v>510</v>
      </c>
      <c r="D1092" s="119" t="s">
        <v>21</v>
      </c>
      <c r="E1092" s="119" t="s">
        <v>22</v>
      </c>
      <c r="F1092" s="119" t="s">
        <v>58</v>
      </c>
      <c r="G1092" s="123">
        <v>21</v>
      </c>
      <c r="H1092" s="123">
        <v>13</v>
      </c>
      <c r="I1092" s="123">
        <v>25</v>
      </c>
      <c r="J1092" s="123">
        <v>29</v>
      </c>
      <c r="K1092" s="123">
        <v>33</v>
      </c>
      <c r="L1092" s="123">
        <v>33</v>
      </c>
      <c r="M1092" s="119">
        <v>1200</v>
      </c>
      <c r="N1092" s="122">
        <f>IF('NORMAL OPTION CALLS'!E1092="BUY",('NORMAL OPTION CALLS'!L1092-'NORMAL OPTION CALLS'!G1092)*('NORMAL OPTION CALLS'!M1092),('NORMAL OPTION CALLS'!G1092-'NORMAL OPTION CALLS'!L1092)*('NORMAL OPTION CALLS'!M1092))</f>
        <v>14400</v>
      </c>
      <c r="O1092" s="8">
        <f>'NORMAL OPTION CALLS'!N1092/('NORMAL OPTION CALLS'!M1092)/'NORMAL OPTION CALLS'!G1092%</f>
        <v>57.142857142857146</v>
      </c>
    </row>
    <row r="1093" spans="1:15" ht="14.25" customHeight="1">
      <c r="A1093" s="119">
        <v>3</v>
      </c>
      <c r="B1093" s="124">
        <v>43039</v>
      </c>
      <c r="C1093" s="119">
        <v>560</v>
      </c>
      <c r="D1093" s="119" t="s">
        <v>21</v>
      </c>
      <c r="E1093" s="119" t="s">
        <v>22</v>
      </c>
      <c r="F1093" s="119" t="s">
        <v>94</v>
      </c>
      <c r="G1093" s="123">
        <v>25</v>
      </c>
      <c r="H1093" s="123">
        <v>17</v>
      </c>
      <c r="I1093" s="123">
        <v>29</v>
      </c>
      <c r="J1093" s="123">
        <v>33</v>
      </c>
      <c r="K1093" s="123">
        <v>37</v>
      </c>
      <c r="L1093" s="123">
        <v>29</v>
      </c>
      <c r="M1093" s="119">
        <v>1000</v>
      </c>
      <c r="N1093" s="122">
        <f>IF('NORMAL OPTION CALLS'!E1093="BUY",('NORMAL OPTION CALLS'!L1093-'NORMAL OPTION CALLS'!G1093)*('NORMAL OPTION CALLS'!M1093),('NORMAL OPTION CALLS'!G1093-'NORMAL OPTION CALLS'!L1093)*('NORMAL OPTION CALLS'!M1093))</f>
        <v>4000</v>
      </c>
      <c r="O1093" s="8">
        <f>'NORMAL OPTION CALLS'!N1093/('NORMAL OPTION CALLS'!M1093)/'NORMAL OPTION CALLS'!G1093%</f>
        <v>16</v>
      </c>
    </row>
    <row r="1094" spans="1:15" ht="14.25" customHeight="1">
      <c r="A1094" s="119">
        <v>4</v>
      </c>
      <c r="B1094" s="124">
        <v>43039</v>
      </c>
      <c r="C1094" s="119">
        <v>500</v>
      </c>
      <c r="D1094" s="119" t="s">
        <v>21</v>
      </c>
      <c r="E1094" s="119" t="s">
        <v>22</v>
      </c>
      <c r="F1094" s="119" t="s">
        <v>58</v>
      </c>
      <c r="G1094" s="123">
        <v>20</v>
      </c>
      <c r="H1094" s="123">
        <v>14</v>
      </c>
      <c r="I1094" s="123">
        <v>23</v>
      </c>
      <c r="J1094" s="123">
        <v>26</v>
      </c>
      <c r="K1094" s="123">
        <v>29</v>
      </c>
      <c r="L1094" s="123">
        <v>29</v>
      </c>
      <c r="M1094" s="119">
        <v>1200</v>
      </c>
      <c r="N1094" s="122">
        <f>IF('NORMAL OPTION CALLS'!E1094="BUY",('NORMAL OPTION CALLS'!L1094-'NORMAL OPTION CALLS'!G1094)*('NORMAL OPTION CALLS'!M1094),('NORMAL OPTION CALLS'!G1094-'NORMAL OPTION CALLS'!L1094)*('NORMAL OPTION CALLS'!M1094))</f>
        <v>10800</v>
      </c>
      <c r="O1094" s="8">
        <f>'NORMAL OPTION CALLS'!N1094/('NORMAL OPTION CALLS'!M1094)/'NORMAL OPTION CALLS'!G1094%</f>
        <v>45</v>
      </c>
    </row>
    <row r="1095" spans="1:15" ht="14.25" customHeight="1">
      <c r="A1095" s="119">
        <v>5</v>
      </c>
      <c r="B1095" s="124">
        <v>43038</v>
      </c>
      <c r="C1095" s="119">
        <v>440</v>
      </c>
      <c r="D1095" s="119" t="s">
        <v>21</v>
      </c>
      <c r="E1095" s="119" t="s">
        <v>22</v>
      </c>
      <c r="F1095" s="119" t="s">
        <v>227</v>
      </c>
      <c r="G1095" s="123">
        <v>26</v>
      </c>
      <c r="H1095" s="123">
        <v>20</v>
      </c>
      <c r="I1095" s="123">
        <v>29</v>
      </c>
      <c r="J1095" s="123">
        <v>32</v>
      </c>
      <c r="K1095" s="123">
        <v>35</v>
      </c>
      <c r="L1095" s="123">
        <v>35</v>
      </c>
      <c r="M1095" s="119">
        <v>1200</v>
      </c>
      <c r="N1095" s="122">
        <f>IF('NORMAL OPTION CALLS'!E1095="BUY",('NORMAL OPTION CALLS'!L1095-'NORMAL OPTION CALLS'!G1095)*('NORMAL OPTION CALLS'!M1095),('NORMAL OPTION CALLS'!G1095-'NORMAL OPTION CALLS'!L1095)*('NORMAL OPTION CALLS'!M1095))</f>
        <v>10800</v>
      </c>
      <c r="O1095" s="8">
        <f>'NORMAL OPTION CALLS'!N1095/('NORMAL OPTION CALLS'!M1095)/'NORMAL OPTION CALLS'!G1095%</f>
        <v>34.615384615384613</v>
      </c>
    </row>
    <row r="1096" spans="1:15" ht="14.25" customHeight="1">
      <c r="A1096" s="119">
        <v>6</v>
      </c>
      <c r="B1096" s="124">
        <v>43038</v>
      </c>
      <c r="C1096" s="119">
        <v>640</v>
      </c>
      <c r="D1096" s="119" t="s">
        <v>21</v>
      </c>
      <c r="E1096" s="119" t="s">
        <v>22</v>
      </c>
      <c r="F1096" s="119" t="s">
        <v>78</v>
      </c>
      <c r="G1096" s="123">
        <v>26</v>
      </c>
      <c r="H1096" s="123">
        <v>20</v>
      </c>
      <c r="I1096" s="123">
        <v>29</v>
      </c>
      <c r="J1096" s="123">
        <v>32</v>
      </c>
      <c r="K1096" s="123">
        <v>35</v>
      </c>
      <c r="L1096" s="123">
        <v>35</v>
      </c>
      <c r="M1096" s="119">
        <v>1500</v>
      </c>
      <c r="N1096" s="122">
        <f>IF('NORMAL OPTION CALLS'!E1096="BUY",('NORMAL OPTION CALLS'!L1096-'NORMAL OPTION CALLS'!G1096)*('NORMAL OPTION CALLS'!M1096),('NORMAL OPTION CALLS'!G1096-'NORMAL OPTION CALLS'!L1096)*('NORMAL OPTION CALLS'!M1096))</f>
        <v>13500</v>
      </c>
      <c r="O1096" s="8">
        <f>'NORMAL OPTION CALLS'!N1096/('NORMAL OPTION CALLS'!M1096)/'NORMAL OPTION CALLS'!G1096%</f>
        <v>34.615384615384613</v>
      </c>
    </row>
    <row r="1097" spans="1:15" ht="14.25" customHeight="1">
      <c r="A1097" s="119">
        <v>7</v>
      </c>
      <c r="B1097" s="124">
        <v>43038</v>
      </c>
      <c r="C1097" s="119">
        <v>430</v>
      </c>
      <c r="D1097" s="119" t="s">
        <v>21</v>
      </c>
      <c r="E1097" s="119" t="s">
        <v>22</v>
      </c>
      <c r="F1097" s="119" t="s">
        <v>227</v>
      </c>
      <c r="G1097" s="123">
        <v>18</v>
      </c>
      <c r="H1097" s="123">
        <v>12</v>
      </c>
      <c r="I1097" s="123">
        <v>21</v>
      </c>
      <c r="J1097" s="123">
        <v>24</v>
      </c>
      <c r="K1097" s="123">
        <v>27</v>
      </c>
      <c r="L1097" s="123">
        <v>27</v>
      </c>
      <c r="M1097" s="119">
        <v>1200</v>
      </c>
      <c r="N1097" s="122">
        <f>IF('NORMAL OPTION CALLS'!E1097="BUY",('NORMAL OPTION CALLS'!L1097-'NORMAL OPTION CALLS'!G1097)*('NORMAL OPTION CALLS'!M1097),('NORMAL OPTION CALLS'!G1097-'NORMAL OPTION CALLS'!L1097)*('NORMAL OPTION CALLS'!M1097))</f>
        <v>10800</v>
      </c>
      <c r="O1097" s="8">
        <f>'NORMAL OPTION CALLS'!N1097/('NORMAL OPTION CALLS'!M1097)/'NORMAL OPTION CALLS'!G1097%</f>
        <v>50</v>
      </c>
    </row>
    <row r="1098" spans="1:15" ht="14.25" customHeight="1">
      <c r="A1098" s="119">
        <v>8</v>
      </c>
      <c r="B1098" s="124">
        <v>43035</v>
      </c>
      <c r="C1098" s="119">
        <v>175</v>
      </c>
      <c r="D1098" s="119" t="s">
        <v>21</v>
      </c>
      <c r="E1098" s="119" t="s">
        <v>22</v>
      </c>
      <c r="F1098" s="119" t="s">
        <v>64</v>
      </c>
      <c r="G1098" s="123">
        <v>8</v>
      </c>
      <c r="H1098" s="123">
        <v>7</v>
      </c>
      <c r="I1098" s="123">
        <v>8.5</v>
      </c>
      <c r="J1098" s="123">
        <v>9</v>
      </c>
      <c r="K1098" s="123">
        <v>9.5</v>
      </c>
      <c r="L1098" s="123">
        <v>7</v>
      </c>
      <c r="M1098" s="119">
        <v>6000</v>
      </c>
      <c r="N1098" s="122">
        <f>IF('NORMAL OPTION CALLS'!E1098="BUY",('NORMAL OPTION CALLS'!L1098-'NORMAL OPTION CALLS'!G1098)*('NORMAL OPTION CALLS'!M1098),('NORMAL OPTION CALLS'!G1098-'NORMAL OPTION CALLS'!L1098)*('NORMAL OPTION CALLS'!M1098))</f>
        <v>-6000</v>
      </c>
      <c r="O1098" s="8">
        <f>'NORMAL OPTION CALLS'!N1098/('NORMAL OPTION CALLS'!M1098)/'NORMAL OPTION CALLS'!G1098%</f>
        <v>-12.5</v>
      </c>
    </row>
    <row r="1099" spans="1:15" ht="14.25" customHeight="1">
      <c r="A1099" s="119">
        <v>9</v>
      </c>
      <c r="B1099" s="124">
        <v>43035</v>
      </c>
      <c r="C1099" s="119">
        <v>170</v>
      </c>
      <c r="D1099" s="119" t="s">
        <v>21</v>
      </c>
      <c r="E1099" s="119" t="s">
        <v>22</v>
      </c>
      <c r="F1099" s="119" t="s">
        <v>64</v>
      </c>
      <c r="G1099" s="123">
        <v>9.5</v>
      </c>
      <c r="H1099" s="123">
        <v>8.5</v>
      </c>
      <c r="I1099" s="123">
        <v>10</v>
      </c>
      <c r="J1099" s="123">
        <v>10.5</v>
      </c>
      <c r="K1099" s="123">
        <v>11</v>
      </c>
      <c r="L1099" s="123">
        <v>11</v>
      </c>
      <c r="M1099" s="119">
        <v>6000</v>
      </c>
      <c r="N1099" s="122">
        <f>IF('NORMAL OPTION CALLS'!E1099="BUY",('NORMAL OPTION CALLS'!L1099-'NORMAL OPTION CALLS'!G1099)*('NORMAL OPTION CALLS'!M1099),('NORMAL OPTION CALLS'!G1099-'NORMAL OPTION CALLS'!L1099)*('NORMAL OPTION CALLS'!M1099))</f>
        <v>9000</v>
      </c>
      <c r="O1099" s="8">
        <f>'NORMAL OPTION CALLS'!N1099/('NORMAL OPTION CALLS'!M1099)/'NORMAL OPTION CALLS'!G1099%</f>
        <v>15.789473684210526</v>
      </c>
    </row>
    <row r="1100" spans="1:15" ht="14.25" customHeight="1">
      <c r="A1100" s="119">
        <v>10</v>
      </c>
      <c r="B1100" s="124">
        <v>43035</v>
      </c>
      <c r="C1100" s="119">
        <v>145</v>
      </c>
      <c r="D1100" s="119" t="s">
        <v>21</v>
      </c>
      <c r="E1100" s="119" t="s">
        <v>22</v>
      </c>
      <c r="F1100" s="119" t="s">
        <v>59</v>
      </c>
      <c r="G1100" s="123">
        <v>6.5</v>
      </c>
      <c r="H1100" s="123">
        <v>5.5</v>
      </c>
      <c r="I1100" s="123">
        <v>7</v>
      </c>
      <c r="J1100" s="123">
        <v>7.5</v>
      </c>
      <c r="K1100" s="123">
        <v>8</v>
      </c>
      <c r="L1100" s="123">
        <v>8</v>
      </c>
      <c r="M1100" s="119">
        <v>6000</v>
      </c>
      <c r="N1100" s="122">
        <f>IF('NORMAL OPTION CALLS'!E1100="BUY",('NORMAL OPTION CALLS'!L1100-'NORMAL OPTION CALLS'!G1100)*('NORMAL OPTION CALLS'!M1100),('NORMAL OPTION CALLS'!G1100-'NORMAL OPTION CALLS'!L1100)*('NORMAL OPTION CALLS'!M1100))</f>
        <v>9000</v>
      </c>
      <c r="O1100" s="8">
        <f>'NORMAL OPTION CALLS'!N1100/('NORMAL OPTION CALLS'!M1100)/'NORMAL OPTION CALLS'!G1100%</f>
        <v>23.076923076923077</v>
      </c>
    </row>
    <row r="1101" spans="1:15" ht="14.25" customHeight="1">
      <c r="A1101" s="119">
        <v>11</v>
      </c>
      <c r="B1101" s="124">
        <v>43034</v>
      </c>
      <c r="C1101" s="119">
        <v>135</v>
      </c>
      <c r="D1101" s="119" t="s">
        <v>21</v>
      </c>
      <c r="E1101" s="119" t="s">
        <v>22</v>
      </c>
      <c r="F1101" s="119" t="s">
        <v>59</v>
      </c>
      <c r="G1101" s="123">
        <v>9</v>
      </c>
      <c r="H1101" s="123">
        <v>8</v>
      </c>
      <c r="I1101" s="123">
        <v>9.5</v>
      </c>
      <c r="J1101" s="123">
        <v>10</v>
      </c>
      <c r="K1101" s="123">
        <v>10.5</v>
      </c>
      <c r="L1101" s="123">
        <v>10.5</v>
      </c>
      <c r="M1101" s="119">
        <v>6000</v>
      </c>
      <c r="N1101" s="122">
        <f>IF('NORMAL OPTION CALLS'!E1101="BUY",('NORMAL OPTION CALLS'!L1101-'NORMAL OPTION CALLS'!G1101)*('NORMAL OPTION CALLS'!M1101),('NORMAL OPTION CALLS'!G1101-'NORMAL OPTION CALLS'!L1101)*('NORMAL OPTION CALLS'!M1101))</f>
        <v>9000</v>
      </c>
      <c r="O1101" s="8">
        <f>'NORMAL OPTION CALLS'!N1101/('NORMAL OPTION CALLS'!M1101)/'NORMAL OPTION CALLS'!G1101%</f>
        <v>16.666666666666668</v>
      </c>
    </row>
    <row r="1102" spans="1:15" ht="14.25" customHeight="1">
      <c r="A1102" s="119">
        <v>12</v>
      </c>
      <c r="B1102" s="124">
        <v>43034</v>
      </c>
      <c r="C1102" s="119">
        <v>720</v>
      </c>
      <c r="D1102" s="119" t="s">
        <v>21</v>
      </c>
      <c r="E1102" s="119" t="s">
        <v>22</v>
      </c>
      <c r="F1102" s="119" t="s">
        <v>99</v>
      </c>
      <c r="G1102" s="123">
        <v>10</v>
      </c>
      <c r="H1102" s="123">
        <v>7</v>
      </c>
      <c r="I1102" s="123">
        <v>11.5</v>
      </c>
      <c r="J1102" s="123">
        <v>13</v>
      </c>
      <c r="K1102" s="123">
        <v>14.5</v>
      </c>
      <c r="L1102" s="123">
        <v>13</v>
      </c>
      <c r="M1102" s="119">
        <v>2000</v>
      </c>
      <c r="N1102" s="122">
        <f>IF('NORMAL OPTION CALLS'!E1102="BUY",('NORMAL OPTION CALLS'!L1102-'NORMAL OPTION CALLS'!G1102)*('NORMAL OPTION CALLS'!M1102),('NORMAL OPTION CALLS'!G1102-'NORMAL OPTION CALLS'!L1102)*('NORMAL OPTION CALLS'!M1102))</f>
        <v>6000</v>
      </c>
      <c r="O1102" s="8">
        <f>'NORMAL OPTION CALLS'!N1102/('NORMAL OPTION CALLS'!M1102)/'NORMAL OPTION CALLS'!G1102%</f>
        <v>30</v>
      </c>
    </row>
    <row r="1103" spans="1:15" ht="14.25" customHeight="1">
      <c r="A1103" s="119">
        <v>13</v>
      </c>
      <c r="B1103" s="124">
        <v>43034</v>
      </c>
      <c r="C1103" s="119">
        <v>290</v>
      </c>
      <c r="D1103" s="119" t="s">
        <v>21</v>
      </c>
      <c r="E1103" s="119" t="s">
        <v>22</v>
      </c>
      <c r="F1103" s="119" t="s">
        <v>223</v>
      </c>
      <c r="G1103" s="123">
        <v>3</v>
      </c>
      <c r="H1103" s="123">
        <v>1</v>
      </c>
      <c r="I1103" s="123">
        <v>5</v>
      </c>
      <c r="J1103" s="123">
        <v>8</v>
      </c>
      <c r="K1103" s="123">
        <v>10</v>
      </c>
      <c r="L1103" s="123">
        <v>5</v>
      </c>
      <c r="M1103" s="119">
        <v>1700</v>
      </c>
      <c r="N1103" s="122">
        <f>IF('NORMAL OPTION CALLS'!E1103="BUY",('NORMAL OPTION CALLS'!L1103-'NORMAL OPTION CALLS'!G1103)*('NORMAL OPTION CALLS'!M1103),('NORMAL OPTION CALLS'!G1103-'NORMAL OPTION CALLS'!L1103)*('NORMAL OPTION CALLS'!M1103))</f>
        <v>3400</v>
      </c>
      <c r="O1103" s="8">
        <f>'NORMAL OPTION CALLS'!N1103/('NORMAL OPTION CALLS'!M1103)/'NORMAL OPTION CALLS'!G1103%</f>
        <v>66.666666666666671</v>
      </c>
    </row>
    <row r="1104" spans="1:15" ht="14.25" customHeight="1">
      <c r="A1104" s="119">
        <v>14</v>
      </c>
      <c r="B1104" s="124">
        <v>43033</v>
      </c>
      <c r="C1104" s="119">
        <v>135</v>
      </c>
      <c r="D1104" s="119" t="s">
        <v>21</v>
      </c>
      <c r="E1104" s="119" t="s">
        <v>22</v>
      </c>
      <c r="F1104" s="119" t="s">
        <v>59</v>
      </c>
      <c r="G1104" s="123">
        <v>2</v>
      </c>
      <c r="H1104" s="123">
        <v>1</v>
      </c>
      <c r="I1104" s="123">
        <v>2.5</v>
      </c>
      <c r="J1104" s="123">
        <v>3</v>
      </c>
      <c r="K1104" s="123">
        <v>3.5</v>
      </c>
      <c r="L1104" s="123">
        <v>3.5</v>
      </c>
      <c r="M1104" s="119">
        <v>6000</v>
      </c>
      <c r="N1104" s="122">
        <f>IF('NORMAL OPTION CALLS'!E1104="BUY",('NORMAL OPTION CALLS'!L1104-'NORMAL OPTION CALLS'!G1104)*('NORMAL OPTION CALLS'!M1104),('NORMAL OPTION CALLS'!G1104-'NORMAL OPTION CALLS'!L1104)*('NORMAL OPTION CALLS'!M1104))</f>
        <v>9000</v>
      </c>
      <c r="O1104" s="8">
        <f>'NORMAL OPTION CALLS'!N1104/('NORMAL OPTION CALLS'!M1104)/'NORMAL OPTION CALLS'!G1104%</f>
        <v>75</v>
      </c>
    </row>
    <row r="1105" spans="1:15" ht="14.25" customHeight="1">
      <c r="A1105" s="119">
        <v>15</v>
      </c>
      <c r="B1105" s="124">
        <v>43033</v>
      </c>
      <c r="C1105" s="119">
        <v>180</v>
      </c>
      <c r="D1105" s="119" t="s">
        <v>21</v>
      </c>
      <c r="E1105" s="119" t="s">
        <v>22</v>
      </c>
      <c r="F1105" s="119" t="s">
        <v>124</v>
      </c>
      <c r="G1105" s="123">
        <v>8</v>
      </c>
      <c r="H1105" s="123">
        <v>6</v>
      </c>
      <c r="I1105" s="123">
        <v>9</v>
      </c>
      <c r="J1105" s="123">
        <v>10</v>
      </c>
      <c r="K1105" s="123">
        <v>11</v>
      </c>
      <c r="L1105" s="123">
        <v>11</v>
      </c>
      <c r="M1105" s="119">
        <v>3500</v>
      </c>
      <c r="N1105" s="122">
        <f>IF('NORMAL OPTION CALLS'!E1105="BUY",('NORMAL OPTION CALLS'!L1105-'NORMAL OPTION CALLS'!G1105)*('NORMAL OPTION CALLS'!M1105),('NORMAL OPTION CALLS'!G1105-'NORMAL OPTION CALLS'!L1105)*('NORMAL OPTION CALLS'!M1105))</f>
        <v>10500</v>
      </c>
      <c r="O1105" s="8">
        <f>'NORMAL OPTION CALLS'!N1105/('NORMAL OPTION CALLS'!M1105)/'NORMAL OPTION CALLS'!G1105%</f>
        <v>37.5</v>
      </c>
    </row>
    <row r="1106" spans="1:15" ht="14.25" customHeight="1">
      <c r="A1106" s="119">
        <v>16</v>
      </c>
      <c r="B1106" s="124">
        <v>43033</v>
      </c>
      <c r="C1106" s="119">
        <v>310</v>
      </c>
      <c r="D1106" s="119" t="s">
        <v>21</v>
      </c>
      <c r="E1106" s="119" t="s">
        <v>22</v>
      </c>
      <c r="F1106" s="119" t="s">
        <v>49</v>
      </c>
      <c r="G1106" s="123">
        <v>7</v>
      </c>
      <c r="H1106" s="123">
        <v>4</v>
      </c>
      <c r="I1106" s="123">
        <v>8.5</v>
      </c>
      <c r="J1106" s="123">
        <v>10</v>
      </c>
      <c r="K1106" s="123">
        <v>11.5</v>
      </c>
      <c r="L1106" s="123">
        <v>11.5</v>
      </c>
      <c r="M1106" s="119">
        <v>3000</v>
      </c>
      <c r="N1106" s="122">
        <f>IF('NORMAL OPTION CALLS'!E1106="BUY",('NORMAL OPTION CALLS'!L1106-'NORMAL OPTION CALLS'!G1106)*('NORMAL OPTION CALLS'!M1106),('NORMAL OPTION CALLS'!G1106-'NORMAL OPTION CALLS'!L1106)*('NORMAL OPTION CALLS'!M1106))</f>
        <v>13500</v>
      </c>
      <c r="O1106" s="8">
        <f>'NORMAL OPTION CALLS'!N1106/('NORMAL OPTION CALLS'!M1106)/'NORMAL OPTION CALLS'!G1106%</f>
        <v>64.285714285714278</v>
      </c>
    </row>
    <row r="1107" spans="1:15" ht="14.25" customHeight="1">
      <c r="A1107" s="119">
        <v>17</v>
      </c>
      <c r="B1107" s="124">
        <v>43032</v>
      </c>
      <c r="C1107" s="119">
        <v>140</v>
      </c>
      <c r="D1107" s="119" t="s">
        <v>21</v>
      </c>
      <c r="E1107" s="119" t="s">
        <v>22</v>
      </c>
      <c r="F1107" s="119" t="s">
        <v>124</v>
      </c>
      <c r="G1107" s="123">
        <v>5.5</v>
      </c>
      <c r="H1107" s="123">
        <v>2.5</v>
      </c>
      <c r="I1107" s="123">
        <v>7</v>
      </c>
      <c r="J1107" s="123">
        <v>8.5</v>
      </c>
      <c r="K1107" s="123">
        <v>10</v>
      </c>
      <c r="L1107" s="123">
        <v>10</v>
      </c>
      <c r="M1107" s="119">
        <v>3500</v>
      </c>
      <c r="N1107" s="122">
        <f>IF('NORMAL OPTION CALLS'!E1107="BUY",('NORMAL OPTION CALLS'!L1107-'NORMAL OPTION CALLS'!G1107)*('NORMAL OPTION CALLS'!M1107),('NORMAL OPTION CALLS'!G1107-'NORMAL OPTION CALLS'!L1107)*('NORMAL OPTION CALLS'!M1107))</f>
        <v>15750</v>
      </c>
      <c r="O1107" s="8">
        <f>'NORMAL OPTION CALLS'!N1107/('NORMAL OPTION CALLS'!M1107)/'NORMAL OPTION CALLS'!G1107%</f>
        <v>81.818181818181813</v>
      </c>
    </row>
    <row r="1108" spans="1:15" ht="14.25" customHeight="1">
      <c r="A1108" s="119">
        <v>18</v>
      </c>
      <c r="B1108" s="124">
        <v>43032</v>
      </c>
      <c r="C1108" s="119">
        <v>340</v>
      </c>
      <c r="D1108" s="119" t="s">
        <v>21</v>
      </c>
      <c r="E1108" s="119" t="s">
        <v>22</v>
      </c>
      <c r="F1108" s="119" t="s">
        <v>74</v>
      </c>
      <c r="G1108" s="123">
        <v>3</v>
      </c>
      <c r="H1108" s="123">
        <v>1</v>
      </c>
      <c r="I1108" s="123">
        <v>4</v>
      </c>
      <c r="J1108" s="123">
        <v>5</v>
      </c>
      <c r="K1108" s="123">
        <v>6</v>
      </c>
      <c r="L1108" s="123">
        <v>1</v>
      </c>
      <c r="M1108" s="119">
        <v>3500</v>
      </c>
      <c r="N1108" s="122">
        <f>IF('NORMAL OPTION CALLS'!E1108="BUY",('NORMAL OPTION CALLS'!L1108-'NORMAL OPTION CALLS'!G1108)*('NORMAL OPTION CALLS'!M1108),('NORMAL OPTION CALLS'!G1108-'NORMAL OPTION CALLS'!L1108)*('NORMAL OPTION CALLS'!M1108))</f>
        <v>-7000</v>
      </c>
      <c r="O1108" s="8">
        <f>'NORMAL OPTION CALLS'!N1108/('NORMAL OPTION CALLS'!M1108)/'NORMAL OPTION CALLS'!G1108%</f>
        <v>-66.666666666666671</v>
      </c>
    </row>
    <row r="1109" spans="1:15" ht="14.25" customHeight="1">
      <c r="A1109" s="119">
        <v>19</v>
      </c>
      <c r="B1109" s="124">
        <v>43032</v>
      </c>
      <c r="C1109" s="119">
        <v>730</v>
      </c>
      <c r="D1109" s="119" t="s">
        <v>21</v>
      </c>
      <c r="E1109" s="119" t="s">
        <v>22</v>
      </c>
      <c r="F1109" s="119" t="s">
        <v>99</v>
      </c>
      <c r="G1109" s="123">
        <v>6</v>
      </c>
      <c r="H1109" s="123">
        <v>2</v>
      </c>
      <c r="I1109" s="123">
        <v>8</v>
      </c>
      <c r="J1109" s="123">
        <v>10</v>
      </c>
      <c r="K1109" s="123">
        <v>12</v>
      </c>
      <c r="L1109" s="123">
        <v>8</v>
      </c>
      <c r="M1109" s="119">
        <v>2000</v>
      </c>
      <c r="N1109" s="122">
        <f>IF('NORMAL OPTION CALLS'!E1109="BUY",('NORMAL OPTION CALLS'!L1109-'NORMAL OPTION CALLS'!G1109)*('NORMAL OPTION CALLS'!M1109),('NORMAL OPTION CALLS'!G1109-'NORMAL OPTION CALLS'!L1109)*('NORMAL OPTION CALLS'!M1109))</f>
        <v>4000</v>
      </c>
      <c r="O1109" s="8">
        <f>'NORMAL OPTION CALLS'!N1109/('NORMAL OPTION CALLS'!M1109)/'NORMAL OPTION CALLS'!G1109%</f>
        <v>33.333333333333336</v>
      </c>
    </row>
    <row r="1110" spans="1:15" ht="14.25" customHeight="1">
      <c r="A1110" s="119">
        <v>20</v>
      </c>
      <c r="B1110" s="124">
        <v>43032</v>
      </c>
      <c r="C1110" s="119">
        <v>360</v>
      </c>
      <c r="D1110" s="119" t="s">
        <v>21</v>
      </c>
      <c r="E1110" s="119" t="s">
        <v>22</v>
      </c>
      <c r="F1110" s="119" t="s">
        <v>90</v>
      </c>
      <c r="G1110" s="123">
        <v>4</v>
      </c>
      <c r="H1110" s="123">
        <v>2</v>
      </c>
      <c r="I1110" s="123">
        <v>5</v>
      </c>
      <c r="J1110" s="123">
        <v>6</v>
      </c>
      <c r="K1110" s="123">
        <v>7</v>
      </c>
      <c r="L1110" s="123">
        <v>6</v>
      </c>
      <c r="M1110" s="119">
        <v>3750</v>
      </c>
      <c r="N1110" s="122">
        <f>IF('NORMAL OPTION CALLS'!E1110="BUY",('NORMAL OPTION CALLS'!L1110-'NORMAL OPTION CALLS'!G1110)*('NORMAL OPTION CALLS'!M1110),('NORMAL OPTION CALLS'!G1110-'NORMAL OPTION CALLS'!L1110)*('NORMAL OPTION CALLS'!M1110))</f>
        <v>7500</v>
      </c>
      <c r="O1110" s="8">
        <f>'NORMAL OPTION CALLS'!N1110/('NORMAL OPTION CALLS'!M1110)/'NORMAL OPTION CALLS'!G1110%</f>
        <v>50</v>
      </c>
    </row>
    <row r="1111" spans="1:15" ht="16.5" customHeight="1">
      <c r="A1111" s="119">
        <v>21</v>
      </c>
      <c r="B1111" s="124">
        <v>43031</v>
      </c>
      <c r="C1111" s="119">
        <v>560</v>
      </c>
      <c r="D1111" s="119" t="s">
        <v>21</v>
      </c>
      <c r="E1111" s="119" t="s">
        <v>22</v>
      </c>
      <c r="F1111" s="119" t="s">
        <v>92</v>
      </c>
      <c r="G1111" s="123">
        <v>10</v>
      </c>
      <c r="H1111" s="123">
        <v>7</v>
      </c>
      <c r="I1111" s="123">
        <v>12</v>
      </c>
      <c r="J1111" s="123">
        <v>14</v>
      </c>
      <c r="K1111" s="123">
        <v>16</v>
      </c>
      <c r="L1111" s="123">
        <v>7</v>
      </c>
      <c r="M1111" s="119">
        <v>2000</v>
      </c>
      <c r="N1111" s="122">
        <f>IF('NORMAL OPTION CALLS'!E1111="BUY",('NORMAL OPTION CALLS'!L1111-'NORMAL OPTION CALLS'!G1111)*('NORMAL OPTION CALLS'!M1111),('NORMAL OPTION CALLS'!G1111-'NORMAL OPTION CALLS'!L1111)*('NORMAL OPTION CALLS'!M1111))</f>
        <v>-6000</v>
      </c>
      <c r="O1111" s="8">
        <f>'NORMAL OPTION CALLS'!N1111/('NORMAL OPTION CALLS'!M1111)/'NORMAL OPTION CALLS'!G1111%</f>
        <v>-30</v>
      </c>
    </row>
    <row r="1112" spans="1:15" ht="16.5" customHeight="1">
      <c r="A1112" s="119">
        <v>22</v>
      </c>
      <c r="B1112" s="124">
        <v>43031</v>
      </c>
      <c r="C1112" s="119">
        <v>490</v>
      </c>
      <c r="D1112" s="119" t="s">
        <v>21</v>
      </c>
      <c r="E1112" s="119" t="s">
        <v>22</v>
      </c>
      <c r="F1112" s="119" t="s">
        <v>226</v>
      </c>
      <c r="G1112" s="123">
        <v>6</v>
      </c>
      <c r="H1112" s="123">
        <v>2</v>
      </c>
      <c r="I1112" s="123">
        <v>8</v>
      </c>
      <c r="J1112" s="123">
        <v>10</v>
      </c>
      <c r="K1112" s="123">
        <v>12</v>
      </c>
      <c r="L1112" s="123">
        <v>12</v>
      </c>
      <c r="M1112" s="119">
        <v>1700</v>
      </c>
      <c r="N1112" s="122">
        <f>IF('NORMAL OPTION CALLS'!E1112="BUY",('NORMAL OPTION CALLS'!L1112-'NORMAL OPTION CALLS'!G1112)*('NORMAL OPTION CALLS'!M1112),('NORMAL OPTION CALLS'!G1112-'NORMAL OPTION CALLS'!L1112)*('NORMAL OPTION CALLS'!M1112))</f>
        <v>10200</v>
      </c>
      <c r="O1112" s="8">
        <f>'NORMAL OPTION CALLS'!N1112/('NORMAL OPTION CALLS'!M1112)/'NORMAL OPTION CALLS'!G1112%</f>
        <v>100</v>
      </c>
    </row>
    <row r="1113" spans="1:15" ht="16.5" customHeight="1">
      <c r="A1113" s="119">
        <v>23</v>
      </c>
      <c r="B1113" s="124">
        <v>43031</v>
      </c>
      <c r="C1113" s="119">
        <v>95</v>
      </c>
      <c r="D1113" s="119" t="s">
        <v>21</v>
      </c>
      <c r="E1113" s="119" t="s">
        <v>22</v>
      </c>
      <c r="F1113" s="119" t="s">
        <v>46</v>
      </c>
      <c r="G1113" s="123">
        <v>3.5</v>
      </c>
      <c r="H1113" s="123">
        <v>2.5</v>
      </c>
      <c r="I1113" s="123">
        <v>4</v>
      </c>
      <c r="J1113" s="123">
        <v>4.5</v>
      </c>
      <c r="K1113" s="123">
        <v>5</v>
      </c>
      <c r="L1113" s="123">
        <v>5</v>
      </c>
      <c r="M1113" s="119">
        <v>7000</v>
      </c>
      <c r="N1113" s="122">
        <f>IF('NORMAL OPTION CALLS'!E1113="BUY",('NORMAL OPTION CALLS'!L1113-'NORMAL OPTION CALLS'!G1113)*('NORMAL OPTION CALLS'!M1113),('NORMAL OPTION CALLS'!G1113-'NORMAL OPTION CALLS'!L1113)*('NORMAL OPTION CALLS'!M1113))</f>
        <v>10500</v>
      </c>
      <c r="O1113" s="8">
        <f>'NORMAL OPTION CALLS'!N1113/('NORMAL OPTION CALLS'!M1113)/'NORMAL OPTION CALLS'!G1113%</f>
        <v>42.857142857142854</v>
      </c>
    </row>
    <row r="1114" spans="1:15" ht="16.5" customHeight="1">
      <c r="A1114" s="119">
        <v>24</v>
      </c>
      <c r="B1114" s="124">
        <v>43026</v>
      </c>
      <c r="C1114" s="119">
        <v>130</v>
      </c>
      <c r="D1114" s="119" t="s">
        <v>21</v>
      </c>
      <c r="E1114" s="119" t="s">
        <v>22</v>
      </c>
      <c r="F1114" s="119" t="s">
        <v>59</v>
      </c>
      <c r="G1114" s="123">
        <v>3.5</v>
      </c>
      <c r="H1114" s="123">
        <v>2.5</v>
      </c>
      <c r="I1114" s="123">
        <v>4</v>
      </c>
      <c r="J1114" s="123">
        <v>4.5</v>
      </c>
      <c r="K1114" s="123">
        <v>5</v>
      </c>
      <c r="L1114" s="123">
        <v>4</v>
      </c>
      <c r="M1114" s="119">
        <v>6000</v>
      </c>
      <c r="N1114" s="122">
        <f>IF('NORMAL OPTION CALLS'!E1114="BUY",('NORMAL OPTION CALLS'!L1114-'NORMAL OPTION CALLS'!G1114)*('NORMAL OPTION CALLS'!M1114),('NORMAL OPTION CALLS'!G1114-'NORMAL OPTION CALLS'!L1114)*('NORMAL OPTION CALLS'!M1114))</f>
        <v>3000</v>
      </c>
      <c r="O1114" s="8">
        <f>'NORMAL OPTION CALLS'!N1114/('NORMAL OPTION CALLS'!M1114)/'NORMAL OPTION CALLS'!G1114%</f>
        <v>14.285714285714285</v>
      </c>
    </row>
    <row r="1115" spans="1:15" ht="16.5" customHeight="1">
      <c r="A1115" s="119">
        <v>25</v>
      </c>
      <c r="B1115" s="124">
        <v>43026</v>
      </c>
      <c r="C1115" s="119">
        <v>900</v>
      </c>
      <c r="D1115" s="119" t="s">
        <v>21</v>
      </c>
      <c r="E1115" s="119" t="s">
        <v>22</v>
      </c>
      <c r="F1115" s="119" t="s">
        <v>225</v>
      </c>
      <c r="G1115" s="123">
        <v>15.5</v>
      </c>
      <c r="H1115" s="123">
        <v>8</v>
      </c>
      <c r="I1115" s="123">
        <v>19.5</v>
      </c>
      <c r="J1115" s="123">
        <v>23.5</v>
      </c>
      <c r="K1115" s="123">
        <v>27.5</v>
      </c>
      <c r="L1115" s="123">
        <v>27.5</v>
      </c>
      <c r="M1115" s="119">
        <v>1000</v>
      </c>
      <c r="N1115" s="122">
        <f>IF('NORMAL OPTION CALLS'!E1115="BUY",('NORMAL OPTION CALLS'!L1115-'NORMAL OPTION CALLS'!G1115)*('NORMAL OPTION CALLS'!M1115),('NORMAL OPTION CALLS'!G1115-'NORMAL OPTION CALLS'!L1115)*('NORMAL OPTION CALLS'!M1115))</f>
        <v>12000</v>
      </c>
      <c r="O1115" s="8">
        <f>'NORMAL OPTION CALLS'!N1115/('NORMAL OPTION CALLS'!M1115)/'NORMAL OPTION CALLS'!G1115%</f>
        <v>77.41935483870968</v>
      </c>
    </row>
    <row r="1116" spans="1:15" ht="16.5" customHeight="1">
      <c r="A1116" s="119">
        <v>26</v>
      </c>
      <c r="B1116" s="124">
        <v>43026</v>
      </c>
      <c r="C1116" s="119">
        <v>155</v>
      </c>
      <c r="D1116" s="119" t="s">
        <v>21</v>
      </c>
      <c r="E1116" s="119" t="s">
        <v>22</v>
      </c>
      <c r="F1116" s="119" t="s">
        <v>64</v>
      </c>
      <c r="G1116" s="123">
        <v>5</v>
      </c>
      <c r="H1116" s="123">
        <v>4</v>
      </c>
      <c r="I1116" s="123">
        <v>5.5</v>
      </c>
      <c r="J1116" s="123">
        <v>6</v>
      </c>
      <c r="K1116" s="123">
        <v>6.5</v>
      </c>
      <c r="L1116" s="123">
        <v>6.5</v>
      </c>
      <c r="M1116" s="119">
        <v>6000</v>
      </c>
      <c r="N1116" s="122">
        <f>IF('NORMAL OPTION CALLS'!E1116="BUY",('NORMAL OPTION CALLS'!L1116-'NORMAL OPTION CALLS'!G1116)*('NORMAL OPTION CALLS'!M1116),('NORMAL OPTION CALLS'!G1116-'NORMAL OPTION CALLS'!L1116)*('NORMAL OPTION CALLS'!M1116))</f>
        <v>9000</v>
      </c>
      <c r="O1116" s="8">
        <f>'NORMAL OPTION CALLS'!N1116/('NORMAL OPTION CALLS'!M1116)/'NORMAL OPTION CALLS'!G1116%</f>
        <v>30</v>
      </c>
    </row>
    <row r="1117" spans="1:15" ht="16.5" customHeight="1">
      <c r="A1117" s="119">
        <v>27</v>
      </c>
      <c r="B1117" s="124">
        <v>43026</v>
      </c>
      <c r="C1117" s="119">
        <v>480</v>
      </c>
      <c r="D1117" s="119" t="s">
        <v>21</v>
      </c>
      <c r="E1117" s="119" t="s">
        <v>22</v>
      </c>
      <c r="F1117" s="119" t="s">
        <v>183</v>
      </c>
      <c r="G1117" s="123">
        <v>14</v>
      </c>
      <c r="H1117" s="123">
        <v>8</v>
      </c>
      <c r="I1117" s="123">
        <v>17</v>
      </c>
      <c r="J1117" s="123">
        <v>20</v>
      </c>
      <c r="K1117" s="123">
        <v>23</v>
      </c>
      <c r="L1117" s="123">
        <v>17</v>
      </c>
      <c r="M1117" s="119">
        <v>1200</v>
      </c>
      <c r="N1117" s="122">
        <f>IF('NORMAL OPTION CALLS'!E1117="BUY",('NORMAL OPTION CALLS'!L1117-'NORMAL OPTION CALLS'!G1117)*('NORMAL OPTION CALLS'!M1117),('NORMAL OPTION CALLS'!G1117-'NORMAL OPTION CALLS'!L1117)*('NORMAL OPTION CALLS'!M1117))</f>
        <v>3600</v>
      </c>
      <c r="O1117" s="8">
        <f>'NORMAL OPTION CALLS'!N1117/('NORMAL OPTION CALLS'!M1117)/'NORMAL OPTION CALLS'!G1117%</f>
        <v>21.428571428571427</v>
      </c>
    </row>
    <row r="1118" spans="1:15" ht="16.5" customHeight="1">
      <c r="A1118" s="119">
        <v>28</v>
      </c>
      <c r="B1118" s="124">
        <v>43025</v>
      </c>
      <c r="C1118" s="119">
        <v>670</v>
      </c>
      <c r="D1118" s="119" t="s">
        <v>21</v>
      </c>
      <c r="E1118" s="119" t="s">
        <v>22</v>
      </c>
      <c r="F1118" s="119" t="s">
        <v>77</v>
      </c>
      <c r="G1118" s="123">
        <v>12</v>
      </c>
      <c r="H1118" s="123">
        <v>6</v>
      </c>
      <c r="I1118" s="123">
        <v>15</v>
      </c>
      <c r="J1118" s="123">
        <v>18</v>
      </c>
      <c r="K1118" s="123">
        <v>21</v>
      </c>
      <c r="L1118" s="123">
        <v>6</v>
      </c>
      <c r="M1118" s="119">
        <v>1700</v>
      </c>
      <c r="N1118" s="122">
        <f>IF('NORMAL OPTION CALLS'!E1118="BUY",('NORMAL OPTION CALLS'!L1118-'NORMAL OPTION CALLS'!G1118)*('NORMAL OPTION CALLS'!M1118),('NORMAL OPTION CALLS'!G1118-'NORMAL OPTION CALLS'!L1118)*('NORMAL OPTION CALLS'!M1118))</f>
        <v>-10200</v>
      </c>
      <c r="O1118" s="8">
        <f>'NORMAL OPTION CALLS'!N1118/('NORMAL OPTION CALLS'!M1118)/'NORMAL OPTION CALLS'!G1118%</f>
        <v>-50</v>
      </c>
    </row>
    <row r="1119" spans="1:15" ht="16.5" customHeight="1">
      <c r="A1119" s="119">
        <v>29</v>
      </c>
      <c r="B1119" s="124">
        <v>43025</v>
      </c>
      <c r="C1119" s="119">
        <v>275</v>
      </c>
      <c r="D1119" s="119" t="s">
        <v>21</v>
      </c>
      <c r="E1119" s="119" t="s">
        <v>22</v>
      </c>
      <c r="F1119" s="119" t="s">
        <v>24</v>
      </c>
      <c r="G1119" s="123">
        <v>5</v>
      </c>
      <c r="H1119" s="123">
        <v>3</v>
      </c>
      <c r="I1119" s="123">
        <v>6</v>
      </c>
      <c r="J1119" s="123">
        <v>7</v>
      </c>
      <c r="K1119" s="123">
        <v>8</v>
      </c>
      <c r="L1119" s="123">
        <v>6</v>
      </c>
      <c r="M1119" s="119">
        <v>3500</v>
      </c>
      <c r="N1119" s="122">
        <f>IF('NORMAL OPTION CALLS'!E1119="BUY",('NORMAL OPTION CALLS'!L1119-'NORMAL OPTION CALLS'!G1119)*('NORMAL OPTION CALLS'!M1119),('NORMAL OPTION CALLS'!G1119-'NORMAL OPTION CALLS'!L1119)*('NORMAL OPTION CALLS'!M1119))</f>
        <v>3500</v>
      </c>
      <c r="O1119" s="8">
        <f>'NORMAL OPTION CALLS'!N1119/('NORMAL OPTION CALLS'!M1119)/'NORMAL OPTION CALLS'!G1119%</f>
        <v>20</v>
      </c>
    </row>
    <row r="1120" spans="1:15" ht="16.5" customHeight="1">
      <c r="A1120" s="119">
        <v>30</v>
      </c>
      <c r="B1120" s="124">
        <v>43025</v>
      </c>
      <c r="C1120" s="119">
        <v>85</v>
      </c>
      <c r="D1120" s="119" t="s">
        <v>21</v>
      </c>
      <c r="E1120" s="119" t="s">
        <v>22</v>
      </c>
      <c r="F1120" s="119" t="s">
        <v>46</v>
      </c>
      <c r="G1120" s="123">
        <v>4</v>
      </c>
      <c r="H1120" s="123">
        <v>3</v>
      </c>
      <c r="I1120" s="123">
        <v>4.5</v>
      </c>
      <c r="J1120" s="123">
        <v>5</v>
      </c>
      <c r="K1120" s="123">
        <v>5.5</v>
      </c>
      <c r="L1120" s="123">
        <v>5.5</v>
      </c>
      <c r="M1120" s="119">
        <v>7000</v>
      </c>
      <c r="N1120" s="122">
        <f>IF('NORMAL OPTION CALLS'!E1120="BUY",('NORMAL OPTION CALLS'!L1120-'NORMAL OPTION CALLS'!G1120)*('NORMAL OPTION CALLS'!M1120),('NORMAL OPTION CALLS'!G1120-'NORMAL OPTION CALLS'!L1120)*('NORMAL OPTION CALLS'!M1120))</f>
        <v>10500</v>
      </c>
      <c r="O1120" s="8">
        <f>'NORMAL OPTION CALLS'!N1120/('NORMAL OPTION CALLS'!M1120)/'NORMAL OPTION CALLS'!G1120%</f>
        <v>37.5</v>
      </c>
    </row>
    <row r="1121" spans="1:15" ht="16.5" customHeight="1">
      <c r="A1121" s="119">
        <v>31</v>
      </c>
      <c r="B1121" s="124">
        <v>43025</v>
      </c>
      <c r="C1121" s="119">
        <v>125</v>
      </c>
      <c r="D1121" s="119" t="s">
        <v>21</v>
      </c>
      <c r="E1121" s="119" t="s">
        <v>22</v>
      </c>
      <c r="F1121" s="119" t="s">
        <v>59</v>
      </c>
      <c r="G1121" s="123">
        <v>4.5</v>
      </c>
      <c r="H1121" s="123">
        <v>3.5</v>
      </c>
      <c r="I1121" s="123">
        <v>5</v>
      </c>
      <c r="J1121" s="123">
        <v>5.5</v>
      </c>
      <c r="K1121" s="123">
        <v>6</v>
      </c>
      <c r="L1121" s="123">
        <v>5</v>
      </c>
      <c r="M1121" s="119">
        <v>6000</v>
      </c>
      <c r="N1121" s="122">
        <f>IF('NORMAL OPTION CALLS'!E1121="BUY",('NORMAL OPTION CALLS'!L1121-'NORMAL OPTION CALLS'!G1121)*('NORMAL OPTION CALLS'!M1121),('NORMAL OPTION CALLS'!G1121-'NORMAL OPTION CALLS'!L1121)*('NORMAL OPTION CALLS'!M1121))</f>
        <v>3000</v>
      </c>
      <c r="O1121" s="8">
        <f>'NORMAL OPTION CALLS'!N1121/('NORMAL OPTION CALLS'!M1121)/'NORMAL OPTION CALLS'!G1121%</f>
        <v>11.111111111111111</v>
      </c>
    </row>
    <row r="1122" spans="1:15" ht="16.5" customHeight="1">
      <c r="A1122" s="119">
        <v>32</v>
      </c>
      <c r="B1122" s="124">
        <v>43024</v>
      </c>
      <c r="C1122" s="119">
        <v>290</v>
      </c>
      <c r="D1122" s="119" t="s">
        <v>21</v>
      </c>
      <c r="E1122" s="119" t="s">
        <v>22</v>
      </c>
      <c r="F1122" s="119" t="s">
        <v>223</v>
      </c>
      <c r="G1122" s="123">
        <v>4</v>
      </c>
      <c r="H1122" s="123">
        <v>0.1</v>
      </c>
      <c r="I1122" s="123">
        <v>6</v>
      </c>
      <c r="J1122" s="123">
        <v>8</v>
      </c>
      <c r="K1122" s="123">
        <v>10</v>
      </c>
      <c r="L1122" s="123">
        <v>6</v>
      </c>
      <c r="M1122" s="119">
        <v>1700</v>
      </c>
      <c r="N1122" s="122">
        <f>IF('NORMAL OPTION CALLS'!E1122="BUY",('NORMAL OPTION CALLS'!L1122-'NORMAL OPTION CALLS'!G1122)*('NORMAL OPTION CALLS'!M1122),('NORMAL OPTION CALLS'!G1122-'NORMAL OPTION CALLS'!L1122)*('NORMAL OPTION CALLS'!M1122))</f>
        <v>3400</v>
      </c>
      <c r="O1122" s="8">
        <f>'NORMAL OPTION CALLS'!N1122/('NORMAL OPTION CALLS'!M1122)/'NORMAL OPTION CALLS'!G1122%</f>
        <v>50</v>
      </c>
    </row>
    <row r="1123" spans="1:15" ht="16.5" customHeight="1">
      <c r="A1123" s="119">
        <v>33</v>
      </c>
      <c r="B1123" s="124">
        <v>43024</v>
      </c>
      <c r="C1123" s="119">
        <v>1100</v>
      </c>
      <c r="D1123" s="119" t="s">
        <v>21</v>
      </c>
      <c r="E1123" s="119" t="s">
        <v>22</v>
      </c>
      <c r="F1123" s="119" t="s">
        <v>224</v>
      </c>
      <c r="G1123" s="123">
        <v>17</v>
      </c>
      <c r="H1123" s="123">
        <v>8</v>
      </c>
      <c r="I1123" s="123">
        <v>22</v>
      </c>
      <c r="J1123" s="123">
        <v>27</v>
      </c>
      <c r="K1123" s="123">
        <v>32</v>
      </c>
      <c r="L1123" s="123">
        <v>22</v>
      </c>
      <c r="M1123" s="119">
        <v>800</v>
      </c>
      <c r="N1123" s="122">
        <f>IF('NORMAL OPTION CALLS'!E1123="BUY",('NORMAL OPTION CALLS'!L1123-'NORMAL OPTION CALLS'!G1123)*('NORMAL OPTION CALLS'!M1123),('NORMAL OPTION CALLS'!G1123-'NORMAL OPTION CALLS'!L1123)*('NORMAL OPTION CALLS'!M1123))</f>
        <v>4000</v>
      </c>
      <c r="O1123" s="8">
        <f>'NORMAL OPTION CALLS'!N1123/('NORMAL OPTION CALLS'!M1123)/'NORMAL OPTION CALLS'!G1123%</f>
        <v>29.411764705882351</v>
      </c>
    </row>
    <row r="1124" spans="1:15" ht="16.5" customHeight="1">
      <c r="A1124" s="119">
        <v>34</v>
      </c>
      <c r="B1124" s="124">
        <v>43024</v>
      </c>
      <c r="C1124" s="119">
        <v>330</v>
      </c>
      <c r="D1124" s="119" t="s">
        <v>21</v>
      </c>
      <c r="E1124" s="119" t="s">
        <v>22</v>
      </c>
      <c r="F1124" s="119" t="s">
        <v>74</v>
      </c>
      <c r="G1124" s="123">
        <v>8</v>
      </c>
      <c r="H1124" s="123">
        <v>6</v>
      </c>
      <c r="I1124" s="123">
        <v>9</v>
      </c>
      <c r="J1124" s="123">
        <v>10</v>
      </c>
      <c r="K1124" s="123">
        <v>11</v>
      </c>
      <c r="L1124" s="123">
        <v>10</v>
      </c>
      <c r="M1124" s="119">
        <v>3500</v>
      </c>
      <c r="N1124" s="122">
        <f>IF('NORMAL OPTION CALLS'!E1124="BUY",('NORMAL OPTION CALLS'!L1124-'NORMAL OPTION CALLS'!G1124)*('NORMAL OPTION CALLS'!M1124),('NORMAL OPTION CALLS'!G1124-'NORMAL OPTION CALLS'!L1124)*('NORMAL OPTION CALLS'!M1124))</f>
        <v>7000</v>
      </c>
      <c r="O1124" s="8">
        <f>'NORMAL OPTION CALLS'!N1124/('NORMAL OPTION CALLS'!M1124)/'NORMAL OPTION CALLS'!G1124%</f>
        <v>25</v>
      </c>
    </row>
    <row r="1125" spans="1:15" ht="16.5" customHeight="1">
      <c r="A1125" s="119">
        <v>35</v>
      </c>
      <c r="B1125" s="124">
        <v>43024</v>
      </c>
      <c r="C1125" s="119">
        <v>800</v>
      </c>
      <c r="D1125" s="119" t="s">
        <v>21</v>
      </c>
      <c r="E1125" s="119" t="s">
        <v>22</v>
      </c>
      <c r="F1125" s="119" t="s">
        <v>46</v>
      </c>
      <c r="G1125" s="123">
        <v>4</v>
      </c>
      <c r="H1125" s="123">
        <v>3.2</v>
      </c>
      <c r="I1125" s="123">
        <v>4.4000000000000004</v>
      </c>
      <c r="J1125" s="123">
        <v>4.8</v>
      </c>
      <c r="K1125" s="123">
        <v>5.2</v>
      </c>
      <c r="L1125" s="123">
        <v>4.4000000000000004</v>
      </c>
      <c r="M1125" s="119">
        <v>7000</v>
      </c>
      <c r="N1125" s="122">
        <f>IF('NORMAL OPTION CALLS'!E1125="BUY",('NORMAL OPTION CALLS'!L1125-'NORMAL OPTION CALLS'!G1125)*('NORMAL OPTION CALLS'!M1125),('NORMAL OPTION CALLS'!G1125-'NORMAL OPTION CALLS'!L1125)*('NORMAL OPTION CALLS'!M1125))</f>
        <v>2800.0000000000023</v>
      </c>
      <c r="O1125" s="8">
        <f>'NORMAL OPTION CALLS'!N1125/('NORMAL OPTION CALLS'!M1125)/'NORMAL OPTION CALLS'!G1125%</f>
        <v>10.000000000000007</v>
      </c>
    </row>
    <row r="1126" spans="1:15" ht="16.5" customHeight="1">
      <c r="A1126" s="119">
        <v>36</v>
      </c>
      <c r="B1126" s="124">
        <v>43024</v>
      </c>
      <c r="C1126" s="119">
        <v>460</v>
      </c>
      <c r="D1126" s="119" t="s">
        <v>21</v>
      </c>
      <c r="E1126" s="119" t="s">
        <v>22</v>
      </c>
      <c r="F1126" s="119" t="s">
        <v>130</v>
      </c>
      <c r="G1126" s="123">
        <v>12</v>
      </c>
      <c r="H1126" s="123">
        <v>8</v>
      </c>
      <c r="I1126" s="123">
        <v>14</v>
      </c>
      <c r="J1126" s="123">
        <v>16</v>
      </c>
      <c r="K1126" s="123">
        <v>18</v>
      </c>
      <c r="L1126" s="123">
        <v>18</v>
      </c>
      <c r="M1126" s="119">
        <v>1700</v>
      </c>
      <c r="N1126" s="122">
        <f>IF('NORMAL OPTION CALLS'!E1126="BUY",('NORMAL OPTION CALLS'!L1126-'NORMAL OPTION CALLS'!G1126)*('NORMAL OPTION CALLS'!M1126),('NORMAL OPTION CALLS'!G1126-'NORMAL OPTION CALLS'!L1126)*('NORMAL OPTION CALLS'!M1126))</f>
        <v>10200</v>
      </c>
      <c r="O1126" s="8">
        <f>'NORMAL OPTION CALLS'!N1126/('NORMAL OPTION CALLS'!M1126)/'NORMAL OPTION CALLS'!G1126%</f>
        <v>50</v>
      </c>
    </row>
    <row r="1127" spans="1:15" ht="16.5" customHeight="1">
      <c r="A1127" s="119">
        <v>37</v>
      </c>
      <c r="B1127" s="124">
        <v>43021</v>
      </c>
      <c r="C1127" s="119">
        <v>700</v>
      </c>
      <c r="D1127" s="119" t="s">
        <v>21</v>
      </c>
      <c r="E1127" s="119" t="s">
        <v>22</v>
      </c>
      <c r="F1127" s="119" t="s">
        <v>99</v>
      </c>
      <c r="G1127" s="123">
        <v>18.5</v>
      </c>
      <c r="H1127" s="123">
        <v>15</v>
      </c>
      <c r="I1127" s="123">
        <v>20.5</v>
      </c>
      <c r="J1127" s="123">
        <v>22.5</v>
      </c>
      <c r="K1127" s="123">
        <v>24.5</v>
      </c>
      <c r="L1127" s="123">
        <v>22.5</v>
      </c>
      <c r="M1127" s="119">
        <v>2000</v>
      </c>
      <c r="N1127" s="122">
        <f>IF('NORMAL OPTION CALLS'!E1127="BUY",('NORMAL OPTION CALLS'!L1127-'NORMAL OPTION CALLS'!G1127)*('NORMAL OPTION CALLS'!M1127),('NORMAL OPTION CALLS'!G1127-'NORMAL OPTION CALLS'!L1127)*('NORMAL OPTION CALLS'!M1127))</f>
        <v>8000</v>
      </c>
      <c r="O1127" s="8">
        <f>'NORMAL OPTION CALLS'!N1127/('NORMAL OPTION CALLS'!M1127)/'NORMAL OPTION CALLS'!G1127%</f>
        <v>21.621621621621621</v>
      </c>
    </row>
    <row r="1128" spans="1:15" ht="16.5" customHeight="1">
      <c r="A1128" s="119">
        <v>38</v>
      </c>
      <c r="B1128" s="124">
        <v>43021</v>
      </c>
      <c r="C1128" s="119">
        <v>1070</v>
      </c>
      <c r="D1128" s="119" t="s">
        <v>21</v>
      </c>
      <c r="E1128" s="119" t="s">
        <v>22</v>
      </c>
      <c r="F1128" s="119" t="s">
        <v>222</v>
      </c>
      <c r="G1128" s="123">
        <v>19</v>
      </c>
      <c r="H1128" s="123">
        <v>11</v>
      </c>
      <c r="I1128" s="123">
        <v>23</v>
      </c>
      <c r="J1128" s="123">
        <v>27</v>
      </c>
      <c r="K1128" s="123">
        <v>31</v>
      </c>
      <c r="L1128" s="123">
        <v>27</v>
      </c>
      <c r="M1128" s="119">
        <v>800</v>
      </c>
      <c r="N1128" s="122">
        <f>IF('NORMAL OPTION CALLS'!E1128="BUY",('NORMAL OPTION CALLS'!L1128-'NORMAL OPTION CALLS'!G1128)*('NORMAL OPTION CALLS'!M1128),('NORMAL OPTION CALLS'!G1128-'NORMAL OPTION CALLS'!L1128)*('NORMAL OPTION CALLS'!M1128))</f>
        <v>6400</v>
      </c>
      <c r="O1128" s="8">
        <f>'NORMAL OPTION CALLS'!N1128/('NORMAL OPTION CALLS'!M1128)/'NORMAL OPTION CALLS'!G1128%</f>
        <v>42.10526315789474</v>
      </c>
    </row>
    <row r="1129" spans="1:15" ht="16.5" customHeight="1">
      <c r="A1129" s="119">
        <v>39</v>
      </c>
      <c r="B1129" s="124">
        <v>43021</v>
      </c>
      <c r="C1129" s="119">
        <v>530</v>
      </c>
      <c r="D1129" s="119" t="s">
        <v>21</v>
      </c>
      <c r="E1129" s="119" t="s">
        <v>22</v>
      </c>
      <c r="F1129" s="119" t="s">
        <v>58</v>
      </c>
      <c r="G1129" s="123">
        <v>12</v>
      </c>
      <c r="H1129" s="123">
        <v>6</v>
      </c>
      <c r="I1129" s="123">
        <v>15</v>
      </c>
      <c r="J1129" s="123">
        <v>18</v>
      </c>
      <c r="K1129" s="123">
        <v>21</v>
      </c>
      <c r="L1129" s="123">
        <v>16</v>
      </c>
      <c r="M1129" s="119">
        <v>1200</v>
      </c>
      <c r="N1129" s="122">
        <f>IF('NORMAL OPTION CALLS'!E1129="BUY",('NORMAL OPTION CALLS'!L1129-'NORMAL OPTION CALLS'!G1129)*('NORMAL OPTION CALLS'!M1129),('NORMAL OPTION CALLS'!G1129-'NORMAL OPTION CALLS'!L1129)*('NORMAL OPTION CALLS'!M1129))</f>
        <v>4800</v>
      </c>
      <c r="O1129" s="8">
        <f>'NORMAL OPTION CALLS'!N1129/('NORMAL OPTION CALLS'!M1129)/'NORMAL OPTION CALLS'!G1129%</f>
        <v>33.333333333333336</v>
      </c>
    </row>
    <row r="1130" spans="1:15" ht="16.5" customHeight="1">
      <c r="A1130" s="119">
        <v>40</v>
      </c>
      <c r="B1130" s="124">
        <v>43021</v>
      </c>
      <c r="C1130" s="119">
        <v>540</v>
      </c>
      <c r="D1130" s="119" t="s">
        <v>21</v>
      </c>
      <c r="E1130" s="119" t="s">
        <v>22</v>
      </c>
      <c r="F1130" s="119" t="s">
        <v>92</v>
      </c>
      <c r="G1130" s="123">
        <v>12</v>
      </c>
      <c r="H1130" s="123">
        <v>8</v>
      </c>
      <c r="I1130" s="123">
        <v>14</v>
      </c>
      <c r="J1130" s="123">
        <v>16</v>
      </c>
      <c r="K1130" s="123">
        <v>18</v>
      </c>
      <c r="L1130" s="123">
        <v>16</v>
      </c>
      <c r="M1130" s="119">
        <v>2000</v>
      </c>
      <c r="N1130" s="122">
        <f>IF('NORMAL OPTION CALLS'!E1130="BUY",('NORMAL OPTION CALLS'!L1130-'NORMAL OPTION CALLS'!G1130)*('NORMAL OPTION CALLS'!M1130),('NORMAL OPTION CALLS'!G1130-'NORMAL OPTION CALLS'!L1130)*('NORMAL OPTION CALLS'!M1130))</f>
        <v>8000</v>
      </c>
      <c r="O1130" s="8">
        <f>'NORMAL OPTION CALLS'!N1130/('NORMAL OPTION CALLS'!M1130)/'NORMAL OPTION CALLS'!G1130%</f>
        <v>33.333333333333336</v>
      </c>
    </row>
    <row r="1131" spans="1:15" ht="16.5" customHeight="1">
      <c r="A1131" s="119">
        <v>41</v>
      </c>
      <c r="B1131" s="124">
        <v>43020</v>
      </c>
      <c r="C1131" s="119">
        <v>260</v>
      </c>
      <c r="D1131" s="119" t="s">
        <v>21</v>
      </c>
      <c r="E1131" s="119" t="s">
        <v>22</v>
      </c>
      <c r="F1131" s="119" t="s">
        <v>24</v>
      </c>
      <c r="G1131" s="123">
        <v>6</v>
      </c>
      <c r="H1131" s="123">
        <v>4</v>
      </c>
      <c r="I1131" s="123">
        <v>7</v>
      </c>
      <c r="J1131" s="123">
        <v>8</v>
      </c>
      <c r="K1131" s="123">
        <v>9</v>
      </c>
      <c r="L1131" s="123">
        <v>9</v>
      </c>
      <c r="M1131" s="119">
        <v>3500</v>
      </c>
      <c r="N1131" s="122">
        <f>IF('NORMAL OPTION CALLS'!E1131="BUY",('NORMAL OPTION CALLS'!L1131-'NORMAL OPTION CALLS'!G1131)*('NORMAL OPTION CALLS'!M1131),('NORMAL OPTION CALLS'!G1131-'NORMAL OPTION CALLS'!L1131)*('NORMAL OPTION CALLS'!M1131))</f>
        <v>10500</v>
      </c>
      <c r="O1131" s="8">
        <f>'NORMAL OPTION CALLS'!N1131/('NORMAL OPTION CALLS'!M1131)/'NORMAL OPTION CALLS'!G1131%</f>
        <v>50</v>
      </c>
    </row>
    <row r="1132" spans="1:15" ht="16.5" customHeight="1">
      <c r="A1132" s="119">
        <v>42</v>
      </c>
      <c r="B1132" s="124">
        <v>43020</v>
      </c>
      <c r="C1132" s="119">
        <v>870</v>
      </c>
      <c r="D1132" s="119" t="s">
        <v>21</v>
      </c>
      <c r="E1132" s="119" t="s">
        <v>22</v>
      </c>
      <c r="F1132" s="119" t="s">
        <v>221</v>
      </c>
      <c r="G1132" s="123">
        <v>20</v>
      </c>
      <c r="H1132" s="123">
        <v>12</v>
      </c>
      <c r="I1132" s="123">
        <v>24</v>
      </c>
      <c r="J1132" s="123">
        <v>28</v>
      </c>
      <c r="K1132" s="123">
        <v>32</v>
      </c>
      <c r="L1132" s="123">
        <v>24</v>
      </c>
      <c r="M1132" s="119">
        <v>1000</v>
      </c>
      <c r="N1132" s="122">
        <f>IF('NORMAL OPTION CALLS'!E1132="BUY",('NORMAL OPTION CALLS'!L1132-'NORMAL OPTION CALLS'!G1132)*('NORMAL OPTION CALLS'!M1132),('NORMAL OPTION CALLS'!G1132-'NORMAL OPTION CALLS'!L1132)*('NORMAL OPTION CALLS'!M1132))</f>
        <v>4000</v>
      </c>
      <c r="O1132" s="8">
        <f>'NORMAL OPTION CALLS'!N1132/('NORMAL OPTION CALLS'!M1132)/'NORMAL OPTION CALLS'!G1132%</f>
        <v>20</v>
      </c>
    </row>
    <row r="1133" spans="1:15" ht="16.5" customHeight="1">
      <c r="A1133" s="119">
        <v>43</v>
      </c>
      <c r="B1133" s="124">
        <v>43019</v>
      </c>
      <c r="C1133" s="119">
        <v>150</v>
      </c>
      <c r="D1133" s="119" t="s">
        <v>47</v>
      </c>
      <c r="E1133" s="119" t="s">
        <v>22</v>
      </c>
      <c r="F1133" s="119" t="s">
        <v>51</v>
      </c>
      <c r="G1133" s="123">
        <v>4.3</v>
      </c>
      <c r="H1133" s="123">
        <v>2.7</v>
      </c>
      <c r="I1133" s="123">
        <v>5.0999999999999996</v>
      </c>
      <c r="J1133" s="123">
        <v>6</v>
      </c>
      <c r="K1133" s="123">
        <v>6.8</v>
      </c>
      <c r="L1133" s="123">
        <v>2.7</v>
      </c>
      <c r="M1133" s="119">
        <v>4500</v>
      </c>
      <c r="N1133" s="122">
        <f>IF('NORMAL OPTION CALLS'!E1133="BUY",('NORMAL OPTION CALLS'!L1133-'NORMAL OPTION CALLS'!G1133)*('NORMAL OPTION CALLS'!M1133),('NORMAL OPTION CALLS'!G1133-'NORMAL OPTION CALLS'!L1133)*('NORMAL OPTION CALLS'!M1133))</f>
        <v>-7199.9999999999982</v>
      </c>
      <c r="O1133" s="8">
        <f>'NORMAL OPTION CALLS'!N1133/('NORMAL OPTION CALLS'!M1133)/'NORMAL OPTION CALLS'!G1133%</f>
        <v>-37.20930232558139</v>
      </c>
    </row>
    <row r="1134" spans="1:15" ht="16.5" customHeight="1">
      <c r="A1134" s="119">
        <v>44</v>
      </c>
      <c r="B1134" s="124">
        <v>43019</v>
      </c>
      <c r="C1134" s="119">
        <v>1100</v>
      </c>
      <c r="D1134" s="119" t="s">
        <v>21</v>
      </c>
      <c r="E1134" s="119" t="s">
        <v>22</v>
      </c>
      <c r="F1134" s="119" t="s">
        <v>156</v>
      </c>
      <c r="G1134" s="123">
        <v>32</v>
      </c>
      <c r="H1134" s="123">
        <v>20</v>
      </c>
      <c r="I1134" s="123">
        <v>38</v>
      </c>
      <c r="J1134" s="123">
        <v>44</v>
      </c>
      <c r="K1134" s="123">
        <v>50</v>
      </c>
      <c r="L1134" s="123">
        <v>44</v>
      </c>
      <c r="M1134" s="119">
        <v>1100</v>
      </c>
      <c r="N1134" s="122">
        <f>IF('NORMAL OPTION CALLS'!E1134="BUY",('NORMAL OPTION CALLS'!L1134-'NORMAL OPTION CALLS'!G1134)*('NORMAL OPTION CALLS'!M1134),('NORMAL OPTION CALLS'!G1134-'NORMAL OPTION CALLS'!L1134)*('NORMAL OPTION CALLS'!M1134))</f>
        <v>13200</v>
      </c>
      <c r="O1134" s="8">
        <f>'NORMAL OPTION CALLS'!N1134/('NORMAL OPTION CALLS'!M1134)/'NORMAL OPTION CALLS'!G1134%</f>
        <v>37.5</v>
      </c>
    </row>
    <row r="1135" spans="1:15" ht="16.5" customHeight="1">
      <c r="A1135" s="119">
        <v>45</v>
      </c>
      <c r="B1135" s="124">
        <v>43019</v>
      </c>
      <c r="C1135" s="119">
        <v>450</v>
      </c>
      <c r="D1135" s="119" t="s">
        <v>21</v>
      </c>
      <c r="E1135" s="119" t="s">
        <v>22</v>
      </c>
      <c r="F1135" s="119" t="s">
        <v>23</v>
      </c>
      <c r="G1135" s="123">
        <v>15</v>
      </c>
      <c r="H1135" s="123">
        <v>11</v>
      </c>
      <c r="I1135" s="123">
        <v>17</v>
      </c>
      <c r="J1135" s="123">
        <v>19</v>
      </c>
      <c r="K1135" s="123">
        <v>21</v>
      </c>
      <c r="L1135" s="123">
        <v>21</v>
      </c>
      <c r="M1135" s="119">
        <v>1575</v>
      </c>
      <c r="N1135" s="122">
        <f>IF('NORMAL OPTION CALLS'!E1135="BUY",('NORMAL OPTION CALLS'!L1135-'NORMAL OPTION CALLS'!G1135)*('NORMAL OPTION CALLS'!M1135),('NORMAL OPTION CALLS'!G1135-'NORMAL OPTION CALLS'!L1135)*('NORMAL OPTION CALLS'!M1135))</f>
        <v>9450</v>
      </c>
      <c r="O1135" s="8">
        <f>'NORMAL OPTION CALLS'!N1135/('NORMAL OPTION CALLS'!M1135)/'NORMAL OPTION CALLS'!G1135%</f>
        <v>40</v>
      </c>
    </row>
    <row r="1136" spans="1:15" ht="16.5" customHeight="1">
      <c r="A1136" s="119">
        <v>46</v>
      </c>
      <c r="B1136" s="124">
        <v>43019</v>
      </c>
      <c r="C1136" s="119">
        <v>1320</v>
      </c>
      <c r="D1136" s="119" t="s">
        <v>21</v>
      </c>
      <c r="E1136" s="119" t="s">
        <v>22</v>
      </c>
      <c r="F1136" s="119" t="s">
        <v>107</v>
      </c>
      <c r="G1136" s="123">
        <v>28</v>
      </c>
      <c r="H1136" s="123">
        <v>15</v>
      </c>
      <c r="I1136" s="123">
        <v>35</v>
      </c>
      <c r="J1136" s="123">
        <v>42</v>
      </c>
      <c r="K1136" s="123">
        <v>50</v>
      </c>
      <c r="L1136" s="123">
        <v>15</v>
      </c>
      <c r="M1136" s="119">
        <v>550</v>
      </c>
      <c r="N1136" s="122">
        <f>IF('NORMAL OPTION CALLS'!E1136="BUY",('NORMAL OPTION CALLS'!L1136-'NORMAL OPTION CALLS'!G1136)*('NORMAL OPTION CALLS'!M1136),('NORMAL OPTION CALLS'!G1136-'NORMAL OPTION CALLS'!L1136)*('NORMAL OPTION CALLS'!M1136))</f>
        <v>-7150</v>
      </c>
      <c r="O1136" s="8">
        <f>'NORMAL OPTION CALLS'!N1136/('NORMAL OPTION CALLS'!M1136)/'NORMAL OPTION CALLS'!G1136%</f>
        <v>-46.428571428571423</v>
      </c>
    </row>
    <row r="1137" spans="1:15" ht="16.5" customHeight="1">
      <c r="A1137" s="119">
        <v>47</v>
      </c>
      <c r="B1137" s="124">
        <v>43019</v>
      </c>
      <c r="C1137" s="119">
        <v>360</v>
      </c>
      <c r="D1137" s="119" t="s">
        <v>21</v>
      </c>
      <c r="E1137" s="119" t="s">
        <v>22</v>
      </c>
      <c r="F1137" s="119" t="s">
        <v>90</v>
      </c>
      <c r="G1137" s="123">
        <v>7</v>
      </c>
      <c r="H1137" s="123">
        <v>5</v>
      </c>
      <c r="I1137" s="123">
        <v>8</v>
      </c>
      <c r="J1137" s="123">
        <v>9</v>
      </c>
      <c r="K1137" s="123">
        <v>10</v>
      </c>
      <c r="L1137" s="123">
        <v>9</v>
      </c>
      <c r="M1137" s="119">
        <v>3750</v>
      </c>
      <c r="N1137" s="122">
        <f>IF('NORMAL OPTION CALLS'!E1137="BUY",('NORMAL OPTION CALLS'!L1137-'NORMAL OPTION CALLS'!G1137)*('NORMAL OPTION CALLS'!M1137),('NORMAL OPTION CALLS'!G1137-'NORMAL OPTION CALLS'!L1137)*('NORMAL OPTION CALLS'!M1137))</f>
        <v>7500</v>
      </c>
      <c r="O1137" s="8">
        <f>'NORMAL OPTION CALLS'!N1137/('NORMAL OPTION CALLS'!M1137)/'NORMAL OPTION CALLS'!G1137%</f>
        <v>28.571428571428569</v>
      </c>
    </row>
    <row r="1138" spans="1:15" ht="16.5" customHeight="1">
      <c r="A1138" s="119">
        <v>48</v>
      </c>
      <c r="B1138" s="124">
        <v>43018</v>
      </c>
      <c r="C1138" s="119">
        <v>1000</v>
      </c>
      <c r="D1138" s="119" t="s">
        <v>21</v>
      </c>
      <c r="E1138" s="119" t="s">
        <v>22</v>
      </c>
      <c r="F1138" s="119" t="s">
        <v>215</v>
      </c>
      <c r="G1138" s="123">
        <v>26</v>
      </c>
      <c r="H1138" s="123">
        <v>18</v>
      </c>
      <c r="I1138" s="123">
        <v>30</v>
      </c>
      <c r="J1138" s="123">
        <v>34</v>
      </c>
      <c r="K1138" s="123">
        <v>38</v>
      </c>
      <c r="L1138" s="123">
        <v>18</v>
      </c>
      <c r="M1138" s="119">
        <v>1100</v>
      </c>
      <c r="N1138" s="122">
        <f>IF('NORMAL OPTION CALLS'!E1138="BUY",('NORMAL OPTION CALLS'!L1138-'NORMAL OPTION CALLS'!G1138)*('NORMAL OPTION CALLS'!M1138),('NORMAL OPTION CALLS'!G1138-'NORMAL OPTION CALLS'!L1138)*('NORMAL OPTION CALLS'!M1138))</f>
        <v>-8800</v>
      </c>
      <c r="O1138" s="8">
        <f>'NORMAL OPTION CALLS'!N1138/('NORMAL OPTION CALLS'!M1138)/'NORMAL OPTION CALLS'!G1138%</f>
        <v>-30.769230769230766</v>
      </c>
    </row>
    <row r="1139" spans="1:15" ht="16.5" customHeight="1">
      <c r="A1139" s="119">
        <v>49</v>
      </c>
      <c r="B1139" s="124">
        <v>43018</v>
      </c>
      <c r="C1139" s="119">
        <v>280</v>
      </c>
      <c r="D1139" s="119" t="s">
        <v>21</v>
      </c>
      <c r="E1139" s="119" t="s">
        <v>22</v>
      </c>
      <c r="F1139" s="119" t="s">
        <v>140</v>
      </c>
      <c r="G1139" s="123">
        <v>7.5</v>
      </c>
      <c r="H1139" s="123">
        <v>4</v>
      </c>
      <c r="I1139" s="123">
        <v>9.5</v>
      </c>
      <c r="J1139" s="123">
        <v>11.5</v>
      </c>
      <c r="K1139" s="123">
        <v>13.5</v>
      </c>
      <c r="L1139" s="123">
        <v>9.5</v>
      </c>
      <c r="M1139" s="119">
        <v>1100</v>
      </c>
      <c r="N1139" s="122">
        <f>IF('NORMAL OPTION CALLS'!E1139="BUY",('NORMAL OPTION CALLS'!L1139-'NORMAL OPTION CALLS'!G1139)*('NORMAL OPTION CALLS'!M1139),('NORMAL OPTION CALLS'!G1139-'NORMAL OPTION CALLS'!L1139)*('NORMAL OPTION CALLS'!M1139))</f>
        <v>2200</v>
      </c>
      <c r="O1139" s="8">
        <f>'NORMAL OPTION CALLS'!N1139/('NORMAL OPTION CALLS'!M1139)/'NORMAL OPTION CALLS'!G1139%</f>
        <v>26.666666666666668</v>
      </c>
    </row>
    <row r="1140" spans="1:15" ht="16.5" customHeight="1">
      <c r="A1140" s="119">
        <v>50</v>
      </c>
      <c r="B1140" s="124">
        <v>43018</v>
      </c>
      <c r="C1140" s="119">
        <v>600</v>
      </c>
      <c r="D1140" s="119" t="s">
        <v>21</v>
      </c>
      <c r="E1140" s="119" t="s">
        <v>22</v>
      </c>
      <c r="F1140" s="119" t="s">
        <v>216</v>
      </c>
      <c r="G1140" s="123">
        <v>22</v>
      </c>
      <c r="H1140" s="123">
        <v>16</v>
      </c>
      <c r="I1140" s="123">
        <v>25</v>
      </c>
      <c r="J1140" s="123">
        <v>28</v>
      </c>
      <c r="K1140" s="123">
        <v>31</v>
      </c>
      <c r="L1140" s="123">
        <v>25</v>
      </c>
      <c r="M1140" s="119">
        <v>1500</v>
      </c>
      <c r="N1140" s="122">
        <f>IF('NORMAL OPTION CALLS'!E1140="BUY",('NORMAL OPTION CALLS'!L1140-'NORMAL OPTION CALLS'!G1140)*('NORMAL OPTION CALLS'!M1140),('NORMAL OPTION CALLS'!G1140-'NORMAL OPTION CALLS'!L1140)*('NORMAL OPTION CALLS'!M1140))</f>
        <v>4500</v>
      </c>
      <c r="O1140" s="8">
        <f>'NORMAL OPTION CALLS'!N1140/('NORMAL OPTION CALLS'!M1140)/'NORMAL OPTION CALLS'!G1140%</f>
        <v>13.636363636363637</v>
      </c>
    </row>
    <row r="1141" spans="1:15" ht="16.5" customHeight="1">
      <c r="A1141" s="119">
        <v>51</v>
      </c>
      <c r="B1141" s="124">
        <v>43017</v>
      </c>
      <c r="C1141" s="119">
        <v>1060</v>
      </c>
      <c r="D1141" s="119" t="s">
        <v>21</v>
      </c>
      <c r="E1141" s="119" t="s">
        <v>22</v>
      </c>
      <c r="F1141" s="119" t="s">
        <v>105</v>
      </c>
      <c r="G1141" s="123">
        <v>20</v>
      </c>
      <c r="H1141" s="123">
        <v>14</v>
      </c>
      <c r="I1141" s="123">
        <v>23</v>
      </c>
      <c r="J1141" s="123">
        <v>26</v>
      </c>
      <c r="K1141" s="123">
        <v>29</v>
      </c>
      <c r="L1141" s="123">
        <v>23</v>
      </c>
      <c r="M1141" s="119">
        <v>1100</v>
      </c>
      <c r="N1141" s="122">
        <f>IF('NORMAL OPTION CALLS'!E1141="BUY",('NORMAL OPTION CALLS'!L1141-'NORMAL OPTION CALLS'!G1141)*('NORMAL OPTION CALLS'!M1141),('NORMAL OPTION CALLS'!G1141-'NORMAL OPTION CALLS'!L1141)*('NORMAL OPTION CALLS'!M1141))</f>
        <v>3300</v>
      </c>
      <c r="O1141" s="8">
        <f>'NORMAL OPTION CALLS'!N1141/('NORMAL OPTION CALLS'!M1141)/'NORMAL OPTION CALLS'!G1141%</f>
        <v>15</v>
      </c>
    </row>
    <row r="1142" spans="1:15" ht="16.5" customHeight="1">
      <c r="A1142" s="119">
        <v>52</v>
      </c>
      <c r="B1142" s="124">
        <v>43017</v>
      </c>
      <c r="C1142" s="119">
        <v>280</v>
      </c>
      <c r="D1142" s="119" t="s">
        <v>21</v>
      </c>
      <c r="E1142" s="119" t="s">
        <v>22</v>
      </c>
      <c r="F1142" s="119" t="s">
        <v>140</v>
      </c>
      <c r="G1142" s="123">
        <v>4</v>
      </c>
      <c r="H1142" s="123">
        <v>0.1</v>
      </c>
      <c r="I1142" s="123">
        <v>6</v>
      </c>
      <c r="J1142" s="123">
        <v>8</v>
      </c>
      <c r="K1142" s="123">
        <v>10</v>
      </c>
      <c r="L1142" s="123">
        <v>5.9</v>
      </c>
      <c r="M1142" s="119">
        <v>1700</v>
      </c>
      <c r="N1142" s="122">
        <f>IF('NORMAL OPTION CALLS'!E1142="BUY",('NORMAL OPTION CALLS'!L1142-'NORMAL OPTION CALLS'!G1142)*('NORMAL OPTION CALLS'!M1142),('NORMAL OPTION CALLS'!G1142-'NORMAL OPTION CALLS'!L1142)*('NORMAL OPTION CALLS'!M1142))</f>
        <v>3230.0000000000005</v>
      </c>
      <c r="O1142" s="8">
        <f>'NORMAL OPTION CALLS'!N1142/('NORMAL OPTION CALLS'!M1142)/'NORMAL OPTION CALLS'!G1142%</f>
        <v>47.500000000000007</v>
      </c>
    </row>
    <row r="1143" spans="1:15" ht="16.5" customHeight="1">
      <c r="A1143" s="119">
        <v>53</v>
      </c>
      <c r="B1143" s="124">
        <v>43014</v>
      </c>
      <c r="C1143" s="119">
        <v>150</v>
      </c>
      <c r="D1143" s="119" t="s">
        <v>21</v>
      </c>
      <c r="E1143" s="119" t="s">
        <v>22</v>
      </c>
      <c r="F1143" s="119" t="s">
        <v>51</v>
      </c>
      <c r="G1143" s="123">
        <v>7</v>
      </c>
      <c r="H1143" s="123">
        <v>5.4</v>
      </c>
      <c r="I1143" s="123">
        <v>8</v>
      </c>
      <c r="J1143" s="123">
        <v>8.8000000000000007</v>
      </c>
      <c r="K1143" s="123">
        <v>9.6</v>
      </c>
      <c r="L1143" s="123">
        <v>9.6</v>
      </c>
      <c r="M1143" s="119">
        <v>4500</v>
      </c>
      <c r="N1143" s="122">
        <f>IF('NORMAL OPTION CALLS'!E1143="BUY",('NORMAL OPTION CALLS'!L1143-'NORMAL OPTION CALLS'!G1143)*('NORMAL OPTION CALLS'!M1143),('NORMAL OPTION CALLS'!G1143-'NORMAL OPTION CALLS'!L1143)*('NORMAL OPTION CALLS'!M1143))</f>
        <v>11699.999999999998</v>
      </c>
      <c r="O1143" s="8">
        <f>'NORMAL OPTION CALLS'!N1143/('NORMAL OPTION CALLS'!M1143)/'NORMAL OPTION CALLS'!G1143%</f>
        <v>37.142857142857132</v>
      </c>
    </row>
    <row r="1144" spans="1:15" ht="16.5" customHeight="1">
      <c r="A1144" s="119">
        <v>54</v>
      </c>
      <c r="B1144" s="124">
        <v>43014</v>
      </c>
      <c r="C1144" s="119">
        <v>700</v>
      </c>
      <c r="D1144" s="119" t="s">
        <v>21</v>
      </c>
      <c r="E1144" s="119" t="s">
        <v>22</v>
      </c>
      <c r="F1144" s="119" t="s">
        <v>99</v>
      </c>
      <c r="G1144" s="123">
        <v>12</v>
      </c>
      <c r="H1144" s="123">
        <v>9</v>
      </c>
      <c r="I1144" s="123">
        <v>14</v>
      </c>
      <c r="J1144" s="123">
        <v>16</v>
      </c>
      <c r="K1144" s="123">
        <v>18</v>
      </c>
      <c r="L1144" s="123">
        <v>14</v>
      </c>
      <c r="M1144" s="119">
        <v>2000</v>
      </c>
      <c r="N1144" s="122">
        <f>IF('NORMAL OPTION CALLS'!E1144="BUY",('NORMAL OPTION CALLS'!L1144-'NORMAL OPTION CALLS'!G1144)*('NORMAL OPTION CALLS'!M1144),('NORMAL OPTION CALLS'!G1144-'NORMAL OPTION CALLS'!L1144)*('NORMAL OPTION CALLS'!M1144))</f>
        <v>4000</v>
      </c>
      <c r="O1144" s="8">
        <f>'NORMAL OPTION CALLS'!N1144/('NORMAL OPTION CALLS'!M1144)/'NORMAL OPTION CALLS'!G1144%</f>
        <v>16.666666666666668</v>
      </c>
    </row>
    <row r="1145" spans="1:15" ht="16.5" customHeight="1">
      <c r="A1145" s="119">
        <v>55</v>
      </c>
      <c r="B1145" s="124">
        <v>43014</v>
      </c>
      <c r="C1145" s="119">
        <v>680</v>
      </c>
      <c r="D1145" s="119" t="s">
        <v>21</v>
      </c>
      <c r="E1145" s="119" t="s">
        <v>22</v>
      </c>
      <c r="F1145" s="119" t="s">
        <v>99</v>
      </c>
      <c r="G1145" s="123">
        <v>15</v>
      </c>
      <c r="H1145" s="123">
        <v>12</v>
      </c>
      <c r="I1145" s="123">
        <v>16.5</v>
      </c>
      <c r="J1145" s="123">
        <v>18</v>
      </c>
      <c r="K1145" s="123">
        <v>19.5</v>
      </c>
      <c r="L1145" s="123">
        <v>19.5</v>
      </c>
      <c r="M1145" s="119">
        <v>2000</v>
      </c>
      <c r="N1145" s="122">
        <f>IF('NORMAL OPTION CALLS'!E1145="BUY",('NORMAL OPTION CALLS'!L1145-'NORMAL OPTION CALLS'!G1145)*('NORMAL OPTION CALLS'!M1145),('NORMAL OPTION CALLS'!G1145-'NORMAL OPTION CALLS'!L1145)*('NORMAL OPTION CALLS'!M1145))</f>
        <v>9000</v>
      </c>
      <c r="O1145" s="8">
        <f>'NORMAL OPTION CALLS'!N1145/('NORMAL OPTION CALLS'!M1145)/'NORMAL OPTION CALLS'!G1145%</f>
        <v>30</v>
      </c>
    </row>
    <row r="1146" spans="1:15" ht="16.5" customHeight="1">
      <c r="A1146" s="119">
        <v>56</v>
      </c>
      <c r="B1146" s="124">
        <v>43014</v>
      </c>
      <c r="C1146" s="119">
        <v>250</v>
      </c>
      <c r="D1146" s="119" t="s">
        <v>21</v>
      </c>
      <c r="E1146" s="119" t="s">
        <v>22</v>
      </c>
      <c r="F1146" s="119" t="s">
        <v>24</v>
      </c>
      <c r="G1146" s="123">
        <v>5.5</v>
      </c>
      <c r="H1146" s="123">
        <v>3.5</v>
      </c>
      <c r="I1146" s="123">
        <v>6.5</v>
      </c>
      <c r="J1146" s="123">
        <v>7.5</v>
      </c>
      <c r="K1146" s="123">
        <v>8.5</v>
      </c>
      <c r="L1146" s="123">
        <v>7.5</v>
      </c>
      <c r="M1146" s="119">
        <v>3500</v>
      </c>
      <c r="N1146" s="122">
        <f>IF('NORMAL OPTION CALLS'!E1146="BUY",('NORMAL OPTION CALLS'!L1146-'NORMAL OPTION CALLS'!G1146)*('NORMAL OPTION CALLS'!M1146),('NORMAL OPTION CALLS'!G1146-'NORMAL OPTION CALLS'!L1146)*('NORMAL OPTION CALLS'!M1146))</f>
        <v>7000</v>
      </c>
      <c r="O1146" s="8">
        <f>'NORMAL OPTION CALLS'!N1146/('NORMAL OPTION CALLS'!M1146)/'NORMAL OPTION CALLS'!G1146%</f>
        <v>36.363636363636367</v>
      </c>
    </row>
    <row r="1147" spans="1:15" ht="16.5" customHeight="1">
      <c r="A1147" s="119">
        <v>57</v>
      </c>
      <c r="B1147" s="124">
        <v>43013</v>
      </c>
      <c r="C1147" s="119">
        <v>500</v>
      </c>
      <c r="D1147" s="119" t="s">
        <v>21</v>
      </c>
      <c r="E1147" s="119" t="s">
        <v>22</v>
      </c>
      <c r="F1147" s="119" t="s">
        <v>213</v>
      </c>
      <c r="G1147" s="123">
        <v>15</v>
      </c>
      <c r="H1147" s="123">
        <v>10</v>
      </c>
      <c r="I1147" s="123">
        <v>18</v>
      </c>
      <c r="J1147" s="123">
        <v>21</v>
      </c>
      <c r="K1147" s="123">
        <v>24</v>
      </c>
      <c r="L1147" s="123">
        <v>17.8</v>
      </c>
      <c r="M1147" s="119">
        <v>3500</v>
      </c>
      <c r="N1147" s="122">
        <f>IF('NORMAL OPTION CALLS'!E1147="BUY",('NORMAL OPTION CALLS'!L1147-'NORMAL OPTION CALLS'!G1147)*('NORMAL OPTION CALLS'!M1147),('NORMAL OPTION CALLS'!G1147-'NORMAL OPTION CALLS'!L1147)*('NORMAL OPTION CALLS'!M1147))</f>
        <v>9800.0000000000018</v>
      </c>
      <c r="O1147" s="8">
        <f>'NORMAL OPTION CALLS'!N1147/('NORMAL OPTION CALLS'!M1147)/'NORMAL OPTION CALLS'!G1147%</f>
        <v>18.666666666666671</v>
      </c>
    </row>
    <row r="1148" spans="1:15" ht="16.5" customHeight="1">
      <c r="A1148" s="119">
        <v>58</v>
      </c>
      <c r="B1148" s="124">
        <v>43013</v>
      </c>
      <c r="C1148" s="119">
        <v>740</v>
      </c>
      <c r="D1148" s="119" t="s">
        <v>21</v>
      </c>
      <c r="E1148" s="119" t="s">
        <v>22</v>
      </c>
      <c r="F1148" s="119" t="s">
        <v>212</v>
      </c>
      <c r="G1148" s="123">
        <v>30</v>
      </c>
      <c r="H1148" s="123">
        <v>22</v>
      </c>
      <c r="I1148" s="123">
        <v>34</v>
      </c>
      <c r="J1148" s="123">
        <v>38</v>
      </c>
      <c r="K1148" s="123">
        <v>42</v>
      </c>
      <c r="L1148" s="123">
        <v>22</v>
      </c>
      <c r="M1148" s="119">
        <v>800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-6400</v>
      </c>
      <c r="O1148" s="8">
        <f>'NORMAL OPTION CALLS'!N1148/('NORMAL OPTION CALLS'!M1148)/'NORMAL OPTION CALLS'!G1148%</f>
        <v>-26.666666666666668</v>
      </c>
    </row>
    <row r="1149" spans="1:15" ht="16.5" customHeight="1">
      <c r="A1149" s="119">
        <v>59</v>
      </c>
      <c r="B1149" s="124">
        <v>43013</v>
      </c>
      <c r="C1149" s="119">
        <v>900</v>
      </c>
      <c r="D1149" s="119" t="s">
        <v>21</v>
      </c>
      <c r="E1149" s="119" t="s">
        <v>22</v>
      </c>
      <c r="F1149" s="119" t="s">
        <v>80</v>
      </c>
      <c r="G1149" s="123">
        <v>17</v>
      </c>
      <c r="H1149" s="123">
        <v>9</v>
      </c>
      <c r="I1149" s="123">
        <v>22</v>
      </c>
      <c r="J1149" s="123">
        <v>27</v>
      </c>
      <c r="K1149" s="123">
        <v>32</v>
      </c>
      <c r="L1149" s="123">
        <v>22</v>
      </c>
      <c r="M1149" s="119">
        <v>3500</v>
      </c>
      <c r="N1149" s="122">
        <f>IF('NORMAL OPTION CALLS'!E1149="BUY",('NORMAL OPTION CALLS'!L1149-'NORMAL OPTION CALLS'!G1149)*('NORMAL OPTION CALLS'!M1149),('NORMAL OPTION CALLS'!G1149-'NORMAL OPTION CALLS'!L1149)*('NORMAL OPTION CALLS'!M1149))</f>
        <v>17500</v>
      </c>
      <c r="O1149" s="8">
        <f>'NORMAL OPTION CALLS'!N1149/('NORMAL OPTION CALLS'!M1149)/'NORMAL OPTION CALLS'!G1149%</f>
        <v>29.411764705882351</v>
      </c>
    </row>
    <row r="1150" spans="1:15" ht="16.5" customHeight="1">
      <c r="A1150" s="119">
        <v>60</v>
      </c>
      <c r="B1150" s="124">
        <v>43013</v>
      </c>
      <c r="C1150" s="119">
        <v>570</v>
      </c>
      <c r="D1150" s="119" t="s">
        <v>21</v>
      </c>
      <c r="E1150" s="119" t="s">
        <v>22</v>
      </c>
      <c r="F1150" s="119" t="s">
        <v>78</v>
      </c>
      <c r="G1150" s="123">
        <v>25</v>
      </c>
      <c r="H1150" s="123">
        <v>20</v>
      </c>
      <c r="I1150" s="123">
        <v>28</v>
      </c>
      <c r="J1150" s="123">
        <v>31</v>
      </c>
      <c r="K1150" s="123">
        <v>34</v>
      </c>
      <c r="L1150" s="123">
        <v>34</v>
      </c>
      <c r="M1150" s="119">
        <v>3500</v>
      </c>
      <c r="N1150" s="122">
        <f>IF('NORMAL OPTION CALLS'!E1150="BUY",('NORMAL OPTION CALLS'!L1150-'NORMAL OPTION CALLS'!G1150)*('NORMAL OPTION CALLS'!M1150),('NORMAL OPTION CALLS'!G1150-'NORMAL OPTION CALLS'!L1150)*('NORMAL OPTION CALLS'!M1150))</f>
        <v>31500</v>
      </c>
      <c r="O1150" s="8">
        <f>'NORMAL OPTION CALLS'!N1150/('NORMAL OPTION CALLS'!M1150)/'NORMAL OPTION CALLS'!G1150%</f>
        <v>36</v>
      </c>
    </row>
    <row r="1151" spans="1:15" ht="16.5" customHeight="1">
      <c r="A1151" s="119">
        <v>61</v>
      </c>
      <c r="B1151" s="124">
        <v>43012</v>
      </c>
      <c r="C1151" s="119">
        <v>130</v>
      </c>
      <c r="D1151" s="119" t="s">
        <v>21</v>
      </c>
      <c r="E1151" s="119" t="s">
        <v>22</v>
      </c>
      <c r="F1151" s="119" t="s">
        <v>116</v>
      </c>
      <c r="G1151" s="123">
        <v>5.5</v>
      </c>
      <c r="H1151" s="123">
        <v>3.5</v>
      </c>
      <c r="I1151" s="123">
        <v>6.5</v>
      </c>
      <c r="J1151" s="123">
        <v>7.5</v>
      </c>
      <c r="K1151" s="123">
        <v>8.5</v>
      </c>
      <c r="L1151" s="123">
        <v>6.5</v>
      </c>
      <c r="M1151" s="119">
        <v>3500</v>
      </c>
      <c r="N1151" s="122">
        <f>IF('NORMAL OPTION CALLS'!E1151="BUY",('NORMAL OPTION CALLS'!L1151-'NORMAL OPTION CALLS'!G1151)*('NORMAL OPTION CALLS'!M1151),('NORMAL OPTION CALLS'!G1151-'NORMAL OPTION CALLS'!L1151)*('NORMAL OPTION CALLS'!M1151))</f>
        <v>3500</v>
      </c>
      <c r="O1151" s="8">
        <f>'NORMAL OPTION CALLS'!N1151/('NORMAL OPTION CALLS'!M1151)/'NORMAL OPTION CALLS'!G1151%</f>
        <v>18.181818181818183</v>
      </c>
    </row>
    <row r="1152" spans="1:15" ht="16.5" customHeight="1">
      <c r="A1152" s="119">
        <v>62</v>
      </c>
      <c r="B1152" s="124">
        <v>43012</v>
      </c>
      <c r="C1152" s="119">
        <v>500</v>
      </c>
      <c r="D1152" s="119" t="s">
        <v>21</v>
      </c>
      <c r="E1152" s="119" t="s">
        <v>22</v>
      </c>
      <c r="F1152" s="119" t="s">
        <v>92</v>
      </c>
      <c r="G1152" s="123">
        <v>19</v>
      </c>
      <c r="H1152" s="123">
        <v>16</v>
      </c>
      <c r="I1152" s="123">
        <v>20.5</v>
      </c>
      <c r="J1152" s="123">
        <v>22</v>
      </c>
      <c r="K1152" s="123">
        <v>23.5</v>
      </c>
      <c r="L1152" s="123">
        <v>23</v>
      </c>
      <c r="M1152" s="119">
        <v>2000</v>
      </c>
      <c r="N1152" s="122">
        <f>IF('NORMAL OPTION CALLS'!E1152="BUY",('NORMAL OPTION CALLS'!L1152-'NORMAL OPTION CALLS'!G1152)*('NORMAL OPTION CALLS'!M1152),('NORMAL OPTION CALLS'!G1152-'NORMAL OPTION CALLS'!L1152)*('NORMAL OPTION CALLS'!M1152))</f>
        <v>8000</v>
      </c>
      <c r="O1152" s="8">
        <f>'NORMAL OPTION CALLS'!N1152/('NORMAL OPTION CALLS'!M1152)/'NORMAL OPTION CALLS'!G1152%</f>
        <v>21.05263157894737</v>
      </c>
    </row>
    <row r="1153" spans="1:15" ht="16.5" customHeight="1">
      <c r="A1153" s="119">
        <v>63</v>
      </c>
      <c r="B1153" s="124">
        <v>43012</v>
      </c>
      <c r="C1153" s="119">
        <v>730</v>
      </c>
      <c r="D1153" s="119" t="s">
        <v>21</v>
      </c>
      <c r="E1153" s="119" t="s">
        <v>22</v>
      </c>
      <c r="F1153" s="119" t="s">
        <v>211</v>
      </c>
      <c r="G1153" s="123">
        <v>23</v>
      </c>
      <c r="H1153" s="123">
        <v>16</v>
      </c>
      <c r="I1153" s="123">
        <v>27</v>
      </c>
      <c r="J1153" s="123">
        <v>30</v>
      </c>
      <c r="K1153" s="123">
        <v>34</v>
      </c>
      <c r="L1153" s="123">
        <v>30</v>
      </c>
      <c r="M1153" s="119">
        <v>800</v>
      </c>
      <c r="N1153" s="122">
        <f>IF('NORMAL OPTION CALLS'!E1153="BUY",('NORMAL OPTION CALLS'!L1153-'NORMAL OPTION CALLS'!G1153)*('NORMAL OPTION CALLS'!M1153),('NORMAL OPTION CALLS'!G1153-'NORMAL OPTION CALLS'!L1153)*('NORMAL OPTION CALLS'!M1153))</f>
        <v>5600</v>
      </c>
      <c r="O1153" s="8">
        <f>'NORMAL OPTION CALLS'!N1153/('NORMAL OPTION CALLS'!M1153)/'NORMAL OPTION CALLS'!G1153%</f>
        <v>30.434782608695652</v>
      </c>
    </row>
    <row r="1154" spans="1:15" ht="16.5" customHeight="1">
      <c r="A1154" s="119">
        <v>64</v>
      </c>
      <c r="B1154" s="124">
        <v>43011</v>
      </c>
      <c r="C1154" s="119">
        <v>430</v>
      </c>
      <c r="D1154" s="119" t="s">
        <v>21</v>
      </c>
      <c r="E1154" s="119" t="s">
        <v>22</v>
      </c>
      <c r="F1154" s="119" t="s">
        <v>214</v>
      </c>
      <c r="G1154" s="123">
        <v>12.5</v>
      </c>
      <c r="H1154" s="123">
        <v>9</v>
      </c>
      <c r="I1154" s="123">
        <v>14</v>
      </c>
      <c r="J1154" s="123">
        <v>15.5</v>
      </c>
      <c r="K1154" s="123">
        <v>17</v>
      </c>
      <c r="L1154" s="123">
        <v>17</v>
      </c>
      <c r="M1154" s="119">
        <v>2500</v>
      </c>
      <c r="N1154" s="122">
        <f>IF('NORMAL OPTION CALLS'!E1154="BUY",('NORMAL OPTION CALLS'!L1154-'NORMAL OPTION CALLS'!G1154)*('NORMAL OPTION CALLS'!M1154),('NORMAL OPTION CALLS'!G1154-'NORMAL OPTION CALLS'!L1154)*('NORMAL OPTION CALLS'!M1154))</f>
        <v>11250</v>
      </c>
      <c r="O1154" s="8">
        <f>'NORMAL OPTION CALLS'!N1154/('NORMAL OPTION CALLS'!M1154)/'NORMAL OPTION CALLS'!G1154%</f>
        <v>36</v>
      </c>
    </row>
    <row r="1155" spans="1:15">
      <c r="A1155" s="119">
        <v>65</v>
      </c>
      <c r="B1155" s="124">
        <v>43011</v>
      </c>
      <c r="C1155" s="119">
        <v>610</v>
      </c>
      <c r="D1155" s="119" t="s">
        <v>21</v>
      </c>
      <c r="E1155" s="119" t="s">
        <v>22</v>
      </c>
      <c r="F1155" s="119" t="s">
        <v>81</v>
      </c>
      <c r="G1155" s="123">
        <v>22</v>
      </c>
      <c r="H1155" s="123">
        <v>15</v>
      </c>
      <c r="I1155" s="123">
        <v>26</v>
      </c>
      <c r="J1155" s="123">
        <v>30</v>
      </c>
      <c r="K1155" s="123">
        <v>34</v>
      </c>
      <c r="L1155" s="123">
        <v>34</v>
      </c>
      <c r="M1155" s="119">
        <v>1200</v>
      </c>
      <c r="N1155" s="122">
        <f>IF('NORMAL OPTION CALLS'!E1155="BUY",('NORMAL OPTION CALLS'!L1155-'NORMAL OPTION CALLS'!G1155)*('NORMAL OPTION CALLS'!M1155),('NORMAL OPTION CALLS'!G1155-'NORMAL OPTION CALLS'!L1155)*('NORMAL OPTION CALLS'!M1155))</f>
        <v>14400</v>
      </c>
      <c r="O1155" s="8">
        <f>'NORMAL OPTION CALLS'!N1155/('NORMAL OPTION CALLS'!M1155)/'NORMAL OPTION CALLS'!G1155%</f>
        <v>54.545454545454547</v>
      </c>
    </row>
    <row r="1156" spans="1:15">
      <c r="A1156" s="119">
        <v>66</v>
      </c>
      <c r="B1156" s="124">
        <v>43011</v>
      </c>
      <c r="C1156" s="119">
        <v>180</v>
      </c>
      <c r="D1156" s="119" t="s">
        <v>21</v>
      </c>
      <c r="E1156" s="119" t="s">
        <v>22</v>
      </c>
      <c r="F1156" s="119" t="s">
        <v>83</v>
      </c>
      <c r="G1156" s="123">
        <v>7</v>
      </c>
      <c r="H1156" s="123">
        <v>5</v>
      </c>
      <c r="I1156" s="123">
        <v>8</v>
      </c>
      <c r="J1156" s="123">
        <v>9</v>
      </c>
      <c r="K1156" s="123">
        <v>10</v>
      </c>
      <c r="L1156" s="123">
        <v>9</v>
      </c>
      <c r="M1156" s="119">
        <v>3500</v>
      </c>
      <c r="N1156" s="122">
        <f>IF('NORMAL OPTION CALLS'!E1156="BUY",('NORMAL OPTION CALLS'!L1156-'NORMAL OPTION CALLS'!G1156)*('NORMAL OPTION CALLS'!M1156),('NORMAL OPTION CALLS'!G1156-'NORMAL OPTION CALLS'!L1156)*('NORMAL OPTION CALLS'!M1156))</f>
        <v>7000</v>
      </c>
      <c r="O1156" s="8">
        <f>'NORMAL OPTION CALLS'!N1156/('NORMAL OPTION CALLS'!M1156)/'NORMAL OPTION CALLS'!G1156%</f>
        <v>28.571428571428569</v>
      </c>
    </row>
    <row r="1157" spans="1:15">
      <c r="A1157" s="119">
        <v>67</v>
      </c>
      <c r="B1157" s="124">
        <v>43011</v>
      </c>
      <c r="C1157" s="119">
        <v>125</v>
      </c>
      <c r="D1157" s="119" t="s">
        <v>21</v>
      </c>
      <c r="E1157" s="119" t="s">
        <v>22</v>
      </c>
      <c r="F1157" s="119" t="s">
        <v>59</v>
      </c>
      <c r="G1157" s="123">
        <v>4</v>
      </c>
      <c r="H1157" s="123">
        <v>2.9</v>
      </c>
      <c r="I1157" s="123">
        <v>4.5999999999999996</v>
      </c>
      <c r="J1157" s="123">
        <v>5.2</v>
      </c>
      <c r="K1157" s="123">
        <v>5.8</v>
      </c>
      <c r="L1157" s="123">
        <v>4.5999999999999996</v>
      </c>
      <c r="M1157" s="119">
        <v>6000</v>
      </c>
      <c r="N1157" s="122">
        <f>IF('NORMAL OPTION CALLS'!E1157="BUY",('NORMAL OPTION CALLS'!L1157-'NORMAL OPTION CALLS'!G1157)*('NORMAL OPTION CALLS'!M1157),('NORMAL OPTION CALLS'!G1157-'NORMAL OPTION CALLS'!L1157)*('NORMAL OPTION CALLS'!M1157))</f>
        <v>3599.9999999999977</v>
      </c>
      <c r="O1157" s="8">
        <f>'NORMAL OPTION CALLS'!N1157/('NORMAL OPTION CALLS'!M1157)/'NORMAL OPTION CALLS'!G1157%</f>
        <v>14.999999999999991</v>
      </c>
    </row>
    <row r="1158" spans="1:15">
      <c r="A1158" s="119">
        <v>68</v>
      </c>
      <c r="B1158" s="124">
        <v>43011</v>
      </c>
      <c r="C1158" s="119">
        <v>180</v>
      </c>
      <c r="D1158" s="119" t="s">
        <v>21</v>
      </c>
      <c r="E1158" s="119" t="s">
        <v>22</v>
      </c>
      <c r="F1158" s="119" t="s">
        <v>83</v>
      </c>
      <c r="G1158" s="123">
        <v>6</v>
      </c>
      <c r="H1158" s="123">
        <v>4</v>
      </c>
      <c r="I1158" s="123">
        <v>7</v>
      </c>
      <c r="J1158" s="123">
        <v>8</v>
      </c>
      <c r="K1158" s="123">
        <v>9</v>
      </c>
      <c r="L1158" s="123">
        <v>9</v>
      </c>
      <c r="M1158" s="119">
        <v>3500</v>
      </c>
      <c r="N1158" s="122">
        <f>IF('NORMAL OPTION CALLS'!E1158="BUY",('NORMAL OPTION CALLS'!L1158-'NORMAL OPTION CALLS'!G1158)*('NORMAL OPTION CALLS'!M1158),('NORMAL OPTION CALLS'!G1158-'NORMAL OPTION CALLS'!L1158)*('NORMAL OPTION CALLS'!M1158))</f>
        <v>10500</v>
      </c>
      <c r="O1158" s="8">
        <f>'NORMAL OPTION CALLS'!N1158/('NORMAL OPTION CALLS'!M1158)/'NORMAL OPTION CALLS'!G1158%</f>
        <v>50</v>
      </c>
    </row>
    <row r="1160" spans="1:15" ht="17.25" thickBot="1">
      <c r="A1160" s="91"/>
      <c r="B1160" s="92"/>
      <c r="C1160" s="92"/>
      <c r="D1160" s="93"/>
      <c r="E1160" s="93"/>
      <c r="F1160" s="93"/>
      <c r="G1160" s="94"/>
      <c r="H1160" s="95"/>
      <c r="I1160" s="96" t="s">
        <v>27</v>
      </c>
      <c r="J1160" s="96"/>
      <c r="K1160" s="97"/>
      <c r="L1160" s="97"/>
    </row>
    <row r="1161" spans="1:15" ht="16.5">
      <c r="A1161" s="98"/>
      <c r="B1161" s="92"/>
      <c r="C1161" s="92"/>
      <c r="D1161" s="154" t="s">
        <v>28</v>
      </c>
      <c r="E1161" s="154"/>
      <c r="F1161" s="99">
        <v>68</v>
      </c>
      <c r="G1161" s="100">
        <f>'NORMAL OPTION CALLS'!G1162+'NORMAL OPTION CALLS'!G1163+'NORMAL OPTION CALLS'!G1164+'NORMAL OPTION CALLS'!G1165+'NORMAL OPTION CALLS'!G1166+'NORMAL OPTION CALLS'!G1167</f>
        <v>100</v>
      </c>
      <c r="H1161" s="93">
        <v>68</v>
      </c>
      <c r="I1161" s="101">
        <f>'NORMAL OPTION CALLS'!H1162/'NORMAL OPTION CALLS'!H1161%</f>
        <v>88.235294117647058</v>
      </c>
      <c r="J1161" s="101"/>
      <c r="K1161" s="101"/>
      <c r="L1161" s="102"/>
    </row>
    <row r="1162" spans="1:15" ht="16.5">
      <c r="A1162" s="98"/>
      <c r="B1162" s="92"/>
      <c r="C1162" s="92"/>
      <c r="D1162" s="155" t="s">
        <v>29</v>
      </c>
      <c r="E1162" s="155"/>
      <c r="F1162" s="103">
        <v>60</v>
      </c>
      <c r="G1162" s="104">
        <f>('NORMAL OPTION CALLS'!F1162/'NORMAL OPTION CALLS'!F1161)*100</f>
        <v>88.235294117647058</v>
      </c>
      <c r="H1162" s="93">
        <v>60</v>
      </c>
      <c r="I1162" s="97"/>
      <c r="J1162" s="97"/>
      <c r="K1162" s="93"/>
      <c r="L1162" s="97"/>
      <c r="N1162" s="93" t="s">
        <v>30</v>
      </c>
      <c r="O1162" s="93"/>
    </row>
    <row r="1163" spans="1:15" ht="16.5">
      <c r="A1163" s="105"/>
      <c r="B1163" s="92"/>
      <c r="C1163" s="92"/>
      <c r="D1163" s="155" t="s">
        <v>31</v>
      </c>
      <c r="E1163" s="155"/>
      <c r="F1163" s="103">
        <v>0</v>
      </c>
      <c r="G1163" s="104">
        <f>('NORMAL OPTION CALLS'!F1163/'NORMAL OPTION CALLS'!F1161)*100</f>
        <v>0</v>
      </c>
      <c r="H1163" s="106"/>
      <c r="I1163" s="93"/>
      <c r="J1163" s="93"/>
      <c r="K1163" s="93"/>
      <c r="L1163" s="97"/>
      <c r="N1163" s="98"/>
      <c r="O1163" s="98"/>
    </row>
    <row r="1164" spans="1:15" ht="16.5">
      <c r="A1164" s="105"/>
      <c r="B1164" s="92"/>
      <c r="C1164" s="92"/>
      <c r="D1164" s="155" t="s">
        <v>32</v>
      </c>
      <c r="E1164" s="155"/>
      <c r="F1164" s="103">
        <v>0</v>
      </c>
      <c r="G1164" s="104">
        <f>('NORMAL OPTION CALLS'!F1164/'NORMAL OPTION CALLS'!F1161)*100</f>
        <v>0</v>
      </c>
      <c r="H1164" s="106"/>
      <c r="I1164" s="93"/>
      <c r="J1164" s="93"/>
      <c r="K1164" s="93"/>
      <c r="L1164" s="97"/>
    </row>
    <row r="1165" spans="1:15" ht="16.5">
      <c r="A1165" s="105"/>
      <c r="B1165" s="92"/>
      <c r="C1165" s="92"/>
      <c r="D1165" s="155" t="s">
        <v>33</v>
      </c>
      <c r="E1165" s="155"/>
      <c r="F1165" s="103">
        <v>8</v>
      </c>
      <c r="G1165" s="104">
        <f>('NORMAL OPTION CALLS'!F1165/'NORMAL OPTION CALLS'!F1161)*100</f>
        <v>11.76470588235294</v>
      </c>
      <c r="H1165" s="106"/>
      <c r="I1165" s="93" t="s">
        <v>34</v>
      </c>
      <c r="J1165" s="93"/>
      <c r="K1165" s="97"/>
      <c r="L1165" s="97"/>
    </row>
    <row r="1166" spans="1:15" ht="16.5">
      <c r="A1166" s="105"/>
      <c r="B1166" s="92"/>
      <c r="C1166" s="92"/>
      <c r="D1166" s="155" t="s">
        <v>35</v>
      </c>
      <c r="E1166" s="155"/>
      <c r="F1166" s="103">
        <v>0</v>
      </c>
      <c r="G1166" s="104">
        <f>('NORMAL OPTION CALLS'!F1166/'NORMAL OPTION CALLS'!F1161)*100</f>
        <v>0</v>
      </c>
      <c r="H1166" s="106"/>
      <c r="I1166" s="93"/>
      <c r="J1166" s="93"/>
      <c r="K1166" s="97"/>
      <c r="L1166" s="97"/>
    </row>
    <row r="1167" spans="1:15" ht="17.25" thickBot="1">
      <c r="A1167" s="105"/>
      <c r="B1167" s="92"/>
      <c r="C1167" s="92"/>
      <c r="D1167" s="156" t="s">
        <v>36</v>
      </c>
      <c r="E1167" s="156"/>
      <c r="F1167" s="107"/>
      <c r="G1167" s="108">
        <f>('NORMAL OPTION CALLS'!F1167/'NORMAL OPTION CALLS'!F1161)*100</f>
        <v>0</v>
      </c>
      <c r="H1167" s="106"/>
      <c r="I1167" s="93"/>
      <c r="J1167" s="93"/>
      <c r="K1167" s="102"/>
      <c r="L1167" s="102"/>
    </row>
    <row r="1168" spans="1:15" ht="16.5">
      <c r="A1168" s="109" t="s">
        <v>37</v>
      </c>
      <c r="B1168" s="92"/>
      <c r="C1168" s="92"/>
      <c r="D1168" s="98"/>
      <c r="E1168" s="98"/>
      <c r="F1168" s="93"/>
      <c r="G1168" s="93"/>
      <c r="H1168" s="110"/>
      <c r="I1168" s="111"/>
      <c r="J1168" s="111"/>
      <c r="K1168" s="111"/>
      <c r="L1168" s="93"/>
      <c r="N1168" s="115"/>
      <c r="O1168" s="115"/>
    </row>
    <row r="1169" spans="1:15" ht="16.5">
      <c r="A1169" s="112" t="s">
        <v>38</v>
      </c>
      <c r="B1169" s="92"/>
      <c r="C1169" s="92"/>
      <c r="D1169" s="113"/>
      <c r="E1169" s="114"/>
      <c r="F1169" s="98"/>
      <c r="G1169" s="111"/>
      <c r="H1169" s="110"/>
      <c r="I1169" s="111"/>
      <c r="J1169" s="111"/>
      <c r="K1169" s="111"/>
      <c r="L1169" s="93"/>
      <c r="N1169" s="98"/>
      <c r="O1169" s="98"/>
    </row>
    <row r="1170" spans="1:15" ht="16.5">
      <c r="A1170" s="112" t="s">
        <v>39</v>
      </c>
      <c r="B1170" s="92"/>
      <c r="C1170" s="92"/>
      <c r="D1170" s="98"/>
      <c r="E1170" s="114"/>
      <c r="F1170" s="98"/>
      <c r="G1170" s="111"/>
      <c r="H1170" s="110"/>
      <c r="I1170" s="97"/>
      <c r="J1170" s="97"/>
      <c r="K1170" s="97"/>
      <c r="L1170" s="93"/>
    </row>
    <row r="1171" spans="1:15" ht="16.5">
      <c r="A1171" s="112" t="s">
        <v>40</v>
      </c>
      <c r="B1171" s="113"/>
      <c r="C1171" s="92"/>
      <c r="D1171" s="98"/>
      <c r="E1171" s="114"/>
      <c r="F1171" s="98"/>
      <c r="G1171" s="111"/>
      <c r="H1171" s="95"/>
      <c r="I1171" s="97"/>
      <c r="J1171" s="97"/>
      <c r="K1171" s="97"/>
      <c r="L1171" s="93"/>
    </row>
    <row r="1172" spans="1:15" ht="12.75" customHeight="1">
      <c r="A1172" s="112" t="s">
        <v>41</v>
      </c>
      <c r="B1172" s="105"/>
      <c r="C1172" s="113"/>
      <c r="D1172" s="98"/>
      <c r="E1172" s="116"/>
      <c r="F1172" s="111"/>
      <c r="G1172" s="111"/>
      <c r="H1172" s="95"/>
      <c r="I1172" s="97"/>
      <c r="J1172" s="97"/>
      <c r="K1172" s="97"/>
      <c r="L1172" s="111"/>
    </row>
    <row r="1174" spans="1:15">
      <c r="A1174" s="157" t="s">
        <v>0</v>
      </c>
      <c r="B1174" s="157"/>
      <c r="C1174" s="157"/>
      <c r="D1174" s="157"/>
      <c r="E1174" s="157"/>
      <c r="F1174" s="157"/>
      <c r="G1174" s="157"/>
      <c r="H1174" s="157"/>
      <c r="I1174" s="157"/>
      <c r="J1174" s="157"/>
      <c r="K1174" s="157"/>
      <c r="L1174" s="157"/>
      <c r="M1174" s="157"/>
      <c r="N1174" s="157"/>
      <c r="O1174" s="157"/>
    </row>
    <row r="1175" spans="1:15">
      <c r="A1175" s="157"/>
      <c r="B1175" s="157"/>
      <c r="C1175" s="157"/>
      <c r="D1175" s="157"/>
      <c r="E1175" s="157"/>
      <c r="F1175" s="157"/>
      <c r="G1175" s="157"/>
      <c r="H1175" s="157"/>
      <c r="I1175" s="157"/>
      <c r="J1175" s="157"/>
      <c r="K1175" s="157"/>
      <c r="L1175" s="157"/>
      <c r="M1175" s="157"/>
      <c r="N1175" s="157"/>
      <c r="O1175" s="157"/>
    </row>
    <row r="1176" spans="1:15">
      <c r="A1176" s="157"/>
      <c r="B1176" s="157"/>
      <c r="C1176" s="157"/>
      <c r="D1176" s="157"/>
      <c r="E1176" s="157"/>
      <c r="F1176" s="157"/>
      <c r="G1176" s="157"/>
      <c r="H1176" s="157"/>
      <c r="I1176" s="157"/>
      <c r="J1176" s="157"/>
      <c r="K1176" s="157"/>
      <c r="L1176" s="157"/>
      <c r="M1176" s="157"/>
      <c r="N1176" s="157"/>
      <c r="O1176" s="157"/>
    </row>
    <row r="1177" spans="1:15">
      <c r="A1177" s="168" t="s">
        <v>1</v>
      </c>
      <c r="B1177" s="168"/>
      <c r="C1177" s="168"/>
      <c r="D1177" s="168"/>
      <c r="E1177" s="168"/>
      <c r="F1177" s="168"/>
      <c r="G1177" s="168"/>
      <c r="H1177" s="168"/>
      <c r="I1177" s="168"/>
      <c r="J1177" s="168"/>
      <c r="K1177" s="168"/>
      <c r="L1177" s="168"/>
      <c r="M1177" s="168"/>
      <c r="N1177" s="168"/>
      <c r="O1177" s="168"/>
    </row>
    <row r="1178" spans="1:15">
      <c r="A1178" s="168" t="s">
        <v>2</v>
      </c>
      <c r="B1178" s="168"/>
      <c r="C1178" s="168"/>
      <c r="D1178" s="168"/>
      <c r="E1178" s="168"/>
      <c r="F1178" s="168"/>
      <c r="G1178" s="168"/>
      <c r="H1178" s="168"/>
      <c r="I1178" s="168"/>
      <c r="J1178" s="168"/>
      <c r="K1178" s="168"/>
      <c r="L1178" s="168"/>
      <c r="M1178" s="168"/>
      <c r="N1178" s="168"/>
      <c r="O1178" s="168"/>
    </row>
    <row r="1179" spans="1:15">
      <c r="A1179" s="161" t="s">
        <v>3</v>
      </c>
      <c r="B1179" s="161"/>
      <c r="C1179" s="161"/>
      <c r="D1179" s="161"/>
      <c r="E1179" s="161"/>
      <c r="F1179" s="161"/>
      <c r="G1179" s="161"/>
      <c r="H1179" s="161"/>
      <c r="I1179" s="161"/>
      <c r="J1179" s="161"/>
      <c r="K1179" s="161"/>
      <c r="L1179" s="161"/>
      <c r="M1179" s="161"/>
      <c r="N1179" s="161"/>
      <c r="O1179" s="161"/>
    </row>
    <row r="1180" spans="1:15" ht="16.5">
      <c r="A1180" s="162" t="s">
        <v>191</v>
      </c>
      <c r="B1180" s="162"/>
      <c r="C1180" s="162"/>
      <c r="D1180" s="162"/>
      <c r="E1180" s="162"/>
      <c r="F1180" s="162"/>
      <c r="G1180" s="162"/>
      <c r="H1180" s="162"/>
      <c r="I1180" s="162"/>
      <c r="J1180" s="162"/>
      <c r="K1180" s="162"/>
      <c r="L1180" s="162"/>
      <c r="M1180" s="162"/>
      <c r="N1180" s="162"/>
      <c r="O1180" s="162"/>
    </row>
    <row r="1181" spans="1:15" ht="16.5">
      <c r="A1181" s="163" t="s">
        <v>5</v>
      </c>
      <c r="B1181" s="163"/>
      <c r="C1181" s="163"/>
      <c r="D1181" s="163"/>
      <c r="E1181" s="163"/>
      <c r="F1181" s="163"/>
      <c r="G1181" s="163"/>
      <c r="H1181" s="163"/>
      <c r="I1181" s="163"/>
      <c r="J1181" s="163"/>
      <c r="K1181" s="163"/>
      <c r="L1181" s="163"/>
      <c r="M1181" s="163"/>
      <c r="N1181" s="163"/>
      <c r="O1181" s="163"/>
    </row>
    <row r="1182" spans="1:15">
      <c r="A1182" s="164" t="s">
        <v>6</v>
      </c>
      <c r="B1182" s="165" t="s">
        <v>7</v>
      </c>
      <c r="C1182" s="166" t="s">
        <v>8</v>
      </c>
      <c r="D1182" s="165" t="s">
        <v>9</v>
      </c>
      <c r="E1182" s="164" t="s">
        <v>10</v>
      </c>
      <c r="F1182" s="164" t="s">
        <v>11</v>
      </c>
      <c r="G1182" s="166" t="s">
        <v>12</v>
      </c>
      <c r="H1182" s="166" t="s">
        <v>13</v>
      </c>
      <c r="I1182" s="166" t="s">
        <v>14</v>
      </c>
      <c r="J1182" s="166" t="s">
        <v>15</v>
      </c>
      <c r="K1182" s="166" t="s">
        <v>16</v>
      </c>
      <c r="L1182" s="167" t="s">
        <v>17</v>
      </c>
      <c r="M1182" s="165" t="s">
        <v>18</v>
      </c>
      <c r="N1182" s="165" t="s">
        <v>19</v>
      </c>
      <c r="O1182" s="165" t="s">
        <v>20</v>
      </c>
    </row>
    <row r="1183" spans="1:15">
      <c r="A1183" s="164"/>
      <c r="B1183" s="165"/>
      <c r="C1183" s="166"/>
      <c r="D1183" s="165"/>
      <c r="E1183" s="164"/>
      <c r="F1183" s="164"/>
      <c r="G1183" s="166"/>
      <c r="H1183" s="166"/>
      <c r="I1183" s="166"/>
      <c r="J1183" s="166"/>
      <c r="K1183" s="166"/>
      <c r="L1183" s="167"/>
      <c r="M1183" s="165"/>
      <c r="N1183" s="165"/>
      <c r="O1183" s="165"/>
    </row>
    <row r="1184" spans="1:15">
      <c r="A1184" s="119">
        <v>1</v>
      </c>
      <c r="B1184" s="124">
        <v>43006</v>
      </c>
      <c r="C1184" s="119">
        <v>125</v>
      </c>
      <c r="D1184" s="119" t="s">
        <v>21</v>
      </c>
      <c r="E1184" s="119" t="s">
        <v>22</v>
      </c>
      <c r="F1184" s="119" t="s">
        <v>25</v>
      </c>
      <c r="G1184" s="123">
        <v>3.7</v>
      </c>
      <c r="H1184" s="123">
        <v>2.7</v>
      </c>
      <c r="I1184" s="123">
        <v>4.2</v>
      </c>
      <c r="J1184" s="123">
        <v>5.7</v>
      </c>
      <c r="K1184" s="123">
        <v>6.2</v>
      </c>
      <c r="L1184" s="123">
        <v>4.2</v>
      </c>
      <c r="M1184" s="119">
        <v>7000</v>
      </c>
      <c r="N1184" s="122">
        <f>IF('NORMAL OPTION CALLS'!E1184="BUY",('NORMAL OPTION CALLS'!L1184-'NORMAL OPTION CALLS'!G1184)*('NORMAL OPTION CALLS'!M1184),('NORMAL OPTION CALLS'!G1184-'NORMAL OPTION CALLS'!L1184)*('NORMAL OPTION CALLS'!M1184))</f>
        <v>3500</v>
      </c>
      <c r="O1184" s="8">
        <f>'NORMAL OPTION CALLS'!N1184/('NORMAL OPTION CALLS'!M1184)/'NORMAL OPTION CALLS'!G1184%</f>
        <v>13.513513513513512</v>
      </c>
    </row>
    <row r="1185" spans="1:15">
      <c r="A1185" s="119">
        <v>2</v>
      </c>
      <c r="B1185" s="124">
        <v>43006</v>
      </c>
      <c r="C1185" s="119">
        <v>210</v>
      </c>
      <c r="D1185" s="119" t="s">
        <v>21</v>
      </c>
      <c r="E1185" s="119" t="s">
        <v>22</v>
      </c>
      <c r="F1185" s="119" t="s">
        <v>195</v>
      </c>
      <c r="G1185" s="123">
        <v>6.5</v>
      </c>
      <c r="H1185" s="123">
        <v>5</v>
      </c>
      <c r="I1185" s="123">
        <v>7.3</v>
      </c>
      <c r="J1185" s="123">
        <v>8.1</v>
      </c>
      <c r="K1185" s="123">
        <v>9</v>
      </c>
      <c r="L1185" s="123">
        <v>7.3</v>
      </c>
      <c r="M1185" s="119">
        <v>4500</v>
      </c>
      <c r="N1185" s="122">
        <f>IF('NORMAL OPTION CALLS'!E1185="BUY",('NORMAL OPTION CALLS'!L1185-'NORMAL OPTION CALLS'!G1185)*('NORMAL OPTION CALLS'!M1185),('NORMAL OPTION CALLS'!G1185-'NORMAL OPTION CALLS'!L1185)*('NORMAL OPTION CALLS'!M1185))</f>
        <v>3599.9999999999991</v>
      </c>
      <c r="O1185" s="8">
        <f>'NORMAL OPTION CALLS'!N1185/('NORMAL OPTION CALLS'!M1185)/'NORMAL OPTION CALLS'!G1185%</f>
        <v>12.307692307692305</v>
      </c>
    </row>
    <row r="1186" spans="1:15">
      <c r="A1186" s="119">
        <v>3</v>
      </c>
      <c r="B1186" s="124">
        <v>43006</v>
      </c>
      <c r="C1186" s="119">
        <v>430</v>
      </c>
      <c r="D1186" s="119" t="s">
        <v>21</v>
      </c>
      <c r="E1186" s="119" t="s">
        <v>22</v>
      </c>
      <c r="F1186" s="119" t="s">
        <v>23</v>
      </c>
      <c r="G1186" s="123">
        <v>15</v>
      </c>
      <c r="H1186" s="123">
        <v>10</v>
      </c>
      <c r="I1186" s="123">
        <v>17.5</v>
      </c>
      <c r="J1186" s="123">
        <v>19</v>
      </c>
      <c r="K1186" s="123">
        <v>21.5</v>
      </c>
      <c r="L1186" s="123">
        <v>18</v>
      </c>
      <c r="M1186" s="119">
        <v>1575</v>
      </c>
      <c r="N1186" s="122">
        <f>IF('NORMAL OPTION CALLS'!E1186="BUY",('NORMAL OPTION CALLS'!L1186-'NORMAL OPTION CALLS'!G1186)*('NORMAL OPTION CALLS'!M1186),('NORMAL OPTION CALLS'!G1186-'NORMAL OPTION CALLS'!L1186)*('NORMAL OPTION CALLS'!M1186))</f>
        <v>4725</v>
      </c>
      <c r="O1186" s="8">
        <f>'NORMAL OPTION CALLS'!N1186/('NORMAL OPTION CALLS'!M1186)/'NORMAL OPTION CALLS'!G1186%</f>
        <v>20</v>
      </c>
    </row>
    <row r="1187" spans="1:15">
      <c r="A1187" s="119">
        <v>4</v>
      </c>
      <c r="B1187" s="124">
        <v>43006</v>
      </c>
      <c r="C1187" s="119">
        <v>170</v>
      </c>
      <c r="D1187" s="119" t="s">
        <v>21</v>
      </c>
      <c r="E1187" s="119" t="s">
        <v>22</v>
      </c>
      <c r="F1187" s="119" t="s">
        <v>208</v>
      </c>
      <c r="G1187" s="123">
        <v>7</v>
      </c>
      <c r="H1187" s="123">
        <v>5</v>
      </c>
      <c r="I1187" s="123">
        <v>8</v>
      </c>
      <c r="J1187" s="123">
        <v>9</v>
      </c>
      <c r="K1187" s="123">
        <v>10</v>
      </c>
      <c r="L1187" s="123">
        <v>7.9</v>
      </c>
      <c r="M1187" s="119">
        <v>3750</v>
      </c>
      <c r="N1187" s="122">
        <f>IF('NORMAL OPTION CALLS'!E1187="BUY",('NORMAL OPTION CALLS'!L1187-'NORMAL OPTION CALLS'!G1187)*('NORMAL OPTION CALLS'!M1187),('NORMAL OPTION CALLS'!G1187-'NORMAL OPTION CALLS'!L1187)*('NORMAL OPTION CALLS'!M1187))</f>
        <v>3375.0000000000014</v>
      </c>
      <c r="O1187" s="8">
        <f>'NORMAL OPTION CALLS'!N1187/('NORMAL OPTION CALLS'!M1187)/'NORMAL OPTION CALLS'!G1187%</f>
        <v>12.857142857142861</v>
      </c>
    </row>
    <row r="1188" spans="1:15">
      <c r="A1188" s="119">
        <v>5</v>
      </c>
      <c r="B1188" s="124">
        <v>43006</v>
      </c>
      <c r="C1188" s="119">
        <v>280</v>
      </c>
      <c r="D1188" s="119" t="s">
        <v>47</v>
      </c>
      <c r="E1188" s="119" t="s">
        <v>22</v>
      </c>
      <c r="F1188" s="119" t="s">
        <v>91</v>
      </c>
      <c r="G1188" s="123">
        <v>5</v>
      </c>
      <c r="H1188" s="123">
        <v>2</v>
      </c>
      <c r="I1188" s="123">
        <v>6.5</v>
      </c>
      <c r="J1188" s="123">
        <v>8</v>
      </c>
      <c r="K1188" s="123">
        <v>9.5</v>
      </c>
      <c r="L1188" s="123">
        <v>9.5</v>
      </c>
      <c r="M1188" s="119">
        <v>2750</v>
      </c>
      <c r="N1188" s="122">
        <f>IF('NORMAL OPTION CALLS'!E1188="BUY",('NORMAL OPTION CALLS'!L1188-'NORMAL OPTION CALLS'!G1188)*('NORMAL OPTION CALLS'!M1188),('NORMAL OPTION CALLS'!G1188-'NORMAL OPTION CALLS'!L1188)*('NORMAL OPTION CALLS'!M1188))</f>
        <v>12375</v>
      </c>
      <c r="O1188" s="8">
        <f>'NORMAL OPTION CALLS'!N1188/('NORMAL OPTION CALLS'!M1188)/'NORMAL OPTION CALLS'!G1188%</f>
        <v>90</v>
      </c>
    </row>
    <row r="1189" spans="1:15">
      <c r="A1189" s="119">
        <v>6</v>
      </c>
      <c r="B1189" s="124">
        <v>43005</v>
      </c>
      <c r="C1189" s="119">
        <v>250</v>
      </c>
      <c r="D1189" s="119" t="s">
        <v>21</v>
      </c>
      <c r="E1189" s="119" t="s">
        <v>22</v>
      </c>
      <c r="F1189" s="119" t="s">
        <v>49</v>
      </c>
      <c r="G1189" s="123">
        <v>1.5</v>
      </c>
      <c r="H1189" s="123">
        <v>0.1</v>
      </c>
      <c r="I1189" s="123">
        <v>3</v>
      </c>
      <c r="J1189" s="123">
        <v>4.5</v>
      </c>
      <c r="K1189" s="123">
        <v>6</v>
      </c>
      <c r="L1189" s="123">
        <v>0.1</v>
      </c>
      <c r="M1189" s="119">
        <v>3000</v>
      </c>
      <c r="N1189" s="122">
        <f>IF('NORMAL OPTION CALLS'!E1189="BUY",('NORMAL OPTION CALLS'!L1189-'NORMAL OPTION CALLS'!G1189)*('NORMAL OPTION CALLS'!M1189),('NORMAL OPTION CALLS'!G1189-'NORMAL OPTION CALLS'!L1189)*('NORMAL OPTION CALLS'!M1189))</f>
        <v>-4200</v>
      </c>
      <c r="O1189" s="8">
        <f>'NORMAL OPTION CALLS'!N1189/('NORMAL OPTION CALLS'!M1189)/'NORMAL OPTION CALLS'!G1189%</f>
        <v>-93.333333333333329</v>
      </c>
    </row>
    <row r="1190" spans="1:15">
      <c r="A1190" s="119">
        <v>7</v>
      </c>
      <c r="B1190" s="124">
        <v>43005</v>
      </c>
      <c r="C1190" s="119">
        <v>350</v>
      </c>
      <c r="D1190" s="119" t="s">
        <v>21</v>
      </c>
      <c r="E1190" s="119" t="s">
        <v>22</v>
      </c>
      <c r="F1190" s="119" t="s">
        <v>207</v>
      </c>
      <c r="G1190" s="123">
        <v>6.5</v>
      </c>
      <c r="H1190" s="123">
        <v>3.5</v>
      </c>
      <c r="I1190" s="123">
        <v>8</v>
      </c>
      <c r="J1190" s="123">
        <v>9.5</v>
      </c>
      <c r="K1190" s="123">
        <v>11</v>
      </c>
      <c r="L1190" s="123">
        <v>8</v>
      </c>
      <c r="M1190" s="119">
        <v>2266</v>
      </c>
      <c r="N1190" s="122">
        <f>IF('NORMAL OPTION CALLS'!E1190="BUY",('NORMAL OPTION CALLS'!L1190-'NORMAL OPTION CALLS'!G1190)*('NORMAL OPTION CALLS'!M1190),('NORMAL OPTION CALLS'!G1190-'NORMAL OPTION CALLS'!L1190)*('NORMAL OPTION CALLS'!M1190))</f>
        <v>3399</v>
      </c>
      <c r="O1190" s="8">
        <f>'NORMAL OPTION CALLS'!N1190/('NORMAL OPTION CALLS'!M1190)/'NORMAL OPTION CALLS'!G1190%</f>
        <v>23.076923076923077</v>
      </c>
    </row>
    <row r="1191" spans="1:15">
      <c r="A1191" s="119">
        <v>8</v>
      </c>
      <c r="B1191" s="124">
        <v>43005</v>
      </c>
      <c r="C1191" s="119">
        <v>125</v>
      </c>
      <c r="D1191" s="119" t="s">
        <v>47</v>
      </c>
      <c r="E1191" s="119" t="s">
        <v>22</v>
      </c>
      <c r="F1191" s="119" t="s">
        <v>59</v>
      </c>
      <c r="G1191" s="123">
        <v>2.5</v>
      </c>
      <c r="H1191" s="123">
        <v>1.5</v>
      </c>
      <c r="I1191" s="123">
        <v>3.3</v>
      </c>
      <c r="J1191" s="123">
        <v>3.7</v>
      </c>
      <c r="K1191" s="123">
        <v>4.3</v>
      </c>
      <c r="L1191" s="123">
        <v>4.3</v>
      </c>
      <c r="M1191" s="119">
        <v>6000</v>
      </c>
      <c r="N1191" s="122">
        <f>IF('NORMAL OPTION CALLS'!E1191="BUY",('NORMAL OPTION CALLS'!L1191-'NORMAL OPTION CALLS'!G1191)*('NORMAL OPTION CALLS'!M1191),('NORMAL OPTION CALLS'!G1191-'NORMAL OPTION CALLS'!L1191)*('NORMAL OPTION CALLS'!M1191))</f>
        <v>10799.999999999998</v>
      </c>
      <c r="O1191" s="8">
        <f>'NORMAL OPTION CALLS'!N1191/('NORMAL OPTION CALLS'!M1191)/'NORMAL OPTION CALLS'!G1191%</f>
        <v>71.999999999999986</v>
      </c>
    </row>
    <row r="1192" spans="1:15">
      <c r="A1192" s="119">
        <v>9</v>
      </c>
      <c r="B1192" s="124">
        <v>43005</v>
      </c>
      <c r="C1192" s="119">
        <v>1060</v>
      </c>
      <c r="D1192" s="119" t="s">
        <v>21</v>
      </c>
      <c r="E1192" s="119" t="s">
        <v>22</v>
      </c>
      <c r="F1192" s="119" t="s">
        <v>156</v>
      </c>
      <c r="G1192" s="123">
        <v>18</v>
      </c>
      <c r="H1192" s="123">
        <v>7</v>
      </c>
      <c r="I1192" s="123">
        <v>24</v>
      </c>
      <c r="J1192" s="123">
        <v>30</v>
      </c>
      <c r="K1192" s="123">
        <v>36</v>
      </c>
      <c r="L1192" s="123">
        <v>24</v>
      </c>
      <c r="M1192" s="119">
        <v>600</v>
      </c>
      <c r="N1192" s="122">
        <f>IF('NORMAL OPTION CALLS'!E1192="BUY",('NORMAL OPTION CALLS'!L1192-'NORMAL OPTION CALLS'!G1192)*('NORMAL OPTION CALLS'!M1192),('NORMAL OPTION CALLS'!G1192-'NORMAL OPTION CALLS'!L1192)*('NORMAL OPTION CALLS'!M1192))</f>
        <v>3600</v>
      </c>
      <c r="O1192" s="8">
        <f>'NORMAL OPTION CALLS'!N1192/('NORMAL OPTION CALLS'!M1192)/'NORMAL OPTION CALLS'!G1192%</f>
        <v>33.333333333333336</v>
      </c>
    </row>
    <row r="1193" spans="1:15">
      <c r="A1193" s="119">
        <v>10</v>
      </c>
      <c r="B1193" s="124">
        <v>43005</v>
      </c>
      <c r="C1193" s="119">
        <v>620</v>
      </c>
      <c r="D1193" s="119" t="s">
        <v>47</v>
      </c>
      <c r="E1193" s="119" t="s">
        <v>22</v>
      </c>
      <c r="F1193" s="119" t="s">
        <v>77</v>
      </c>
      <c r="G1193" s="123">
        <v>9</v>
      </c>
      <c r="H1193" s="123">
        <v>4</v>
      </c>
      <c r="I1193" s="123">
        <v>12</v>
      </c>
      <c r="J1193" s="123">
        <v>15</v>
      </c>
      <c r="K1193" s="123">
        <v>18</v>
      </c>
      <c r="L1193" s="123">
        <v>12</v>
      </c>
      <c r="M1193" s="119">
        <v>1100</v>
      </c>
      <c r="N1193" s="122">
        <f>IF('NORMAL OPTION CALLS'!E1193="BUY",('NORMAL OPTION CALLS'!L1193-'NORMAL OPTION CALLS'!G1193)*('NORMAL OPTION CALLS'!M1193),('NORMAL OPTION CALLS'!G1193-'NORMAL OPTION CALLS'!L1193)*('NORMAL OPTION CALLS'!M1193))</f>
        <v>3300</v>
      </c>
      <c r="O1193" s="8">
        <f>'NORMAL OPTION CALLS'!N1193/('NORMAL OPTION CALLS'!M1193)/'NORMAL OPTION CALLS'!G1193%</f>
        <v>33.333333333333336</v>
      </c>
    </row>
    <row r="1194" spans="1:15">
      <c r="A1194" s="119">
        <v>11</v>
      </c>
      <c r="B1194" s="124">
        <v>43004</v>
      </c>
      <c r="C1194" s="119">
        <v>315</v>
      </c>
      <c r="D1194" s="119" t="s">
        <v>21</v>
      </c>
      <c r="E1194" s="119" t="s">
        <v>22</v>
      </c>
      <c r="F1194" s="119" t="s">
        <v>74</v>
      </c>
      <c r="G1194" s="123">
        <v>3</v>
      </c>
      <c r="H1194" s="123">
        <v>2</v>
      </c>
      <c r="I1194" s="123">
        <v>4</v>
      </c>
      <c r="J1194" s="123">
        <v>5</v>
      </c>
      <c r="K1194" s="123">
        <v>6</v>
      </c>
      <c r="L1194" s="123">
        <v>5</v>
      </c>
      <c r="M1194" s="119">
        <v>3500</v>
      </c>
      <c r="N1194" s="122">
        <f>IF('NORMAL OPTION CALLS'!E1194="BUY",('NORMAL OPTION CALLS'!L1194-'NORMAL OPTION CALLS'!G1194)*('NORMAL OPTION CALLS'!M1194),('NORMAL OPTION CALLS'!G1194-'NORMAL OPTION CALLS'!L1194)*('NORMAL OPTION CALLS'!M1194))</f>
        <v>7000</v>
      </c>
      <c r="O1194" s="8">
        <f>'NORMAL OPTION CALLS'!N1194/('NORMAL OPTION CALLS'!M1194)/'NORMAL OPTION CALLS'!G1194%</f>
        <v>66.666666666666671</v>
      </c>
    </row>
    <row r="1195" spans="1:15">
      <c r="A1195" s="119">
        <v>12</v>
      </c>
      <c r="B1195" s="124">
        <v>43004</v>
      </c>
      <c r="C1195" s="119">
        <v>740</v>
      </c>
      <c r="D1195" s="119" t="s">
        <v>47</v>
      </c>
      <c r="E1195" s="119" t="s">
        <v>22</v>
      </c>
      <c r="F1195" s="119" t="s">
        <v>188</v>
      </c>
      <c r="G1195" s="123">
        <v>12</v>
      </c>
      <c r="H1195" s="123">
        <v>6</v>
      </c>
      <c r="I1195" s="123">
        <v>15</v>
      </c>
      <c r="J1195" s="123">
        <v>18</v>
      </c>
      <c r="K1195" s="123">
        <v>21</v>
      </c>
      <c r="L1195" s="123">
        <v>15</v>
      </c>
      <c r="M1195" s="119">
        <v>1000</v>
      </c>
      <c r="N1195" s="122">
        <f>IF('NORMAL OPTION CALLS'!E1195="BUY",('NORMAL OPTION CALLS'!L1195-'NORMAL OPTION CALLS'!G1195)*('NORMAL OPTION CALLS'!M1195),('NORMAL OPTION CALLS'!G1195-'NORMAL OPTION CALLS'!L1195)*('NORMAL OPTION CALLS'!M1195))</f>
        <v>3000</v>
      </c>
      <c r="O1195" s="8">
        <f>'NORMAL OPTION CALLS'!N1195/('NORMAL OPTION CALLS'!M1195)/'NORMAL OPTION CALLS'!G1195%</f>
        <v>25</v>
      </c>
    </row>
    <row r="1196" spans="1:15">
      <c r="A1196" s="119">
        <v>13</v>
      </c>
      <c r="B1196" s="124">
        <v>43004</v>
      </c>
      <c r="C1196" s="119">
        <v>420</v>
      </c>
      <c r="D1196" s="119" t="s">
        <v>47</v>
      </c>
      <c r="E1196" s="119" t="s">
        <v>22</v>
      </c>
      <c r="F1196" s="119" t="s">
        <v>23</v>
      </c>
      <c r="G1196" s="123">
        <v>8</v>
      </c>
      <c r="H1196" s="123">
        <v>4</v>
      </c>
      <c r="I1196" s="123">
        <v>10</v>
      </c>
      <c r="J1196" s="123">
        <v>12</v>
      </c>
      <c r="K1196" s="123">
        <v>14</v>
      </c>
      <c r="L1196" s="123">
        <v>12</v>
      </c>
      <c r="M1196" s="119">
        <v>1575</v>
      </c>
      <c r="N1196" s="122">
        <f>IF('NORMAL OPTION CALLS'!E1196="BUY",('NORMAL OPTION CALLS'!L1196-'NORMAL OPTION CALLS'!G1196)*('NORMAL OPTION CALLS'!M1196),('NORMAL OPTION CALLS'!G1196-'NORMAL OPTION CALLS'!L1196)*('NORMAL OPTION CALLS'!M1196))</f>
        <v>6300</v>
      </c>
      <c r="O1196" s="8">
        <f>'NORMAL OPTION CALLS'!N1196/('NORMAL OPTION CALLS'!M1196)/'NORMAL OPTION CALLS'!G1196%</f>
        <v>50</v>
      </c>
    </row>
    <row r="1197" spans="1:15">
      <c r="A1197" s="119">
        <v>14</v>
      </c>
      <c r="B1197" s="124">
        <v>43003</v>
      </c>
      <c r="C1197" s="119">
        <v>240</v>
      </c>
      <c r="D1197" s="119" t="s">
        <v>21</v>
      </c>
      <c r="E1197" s="119" t="s">
        <v>22</v>
      </c>
      <c r="F1197" s="119" t="s">
        <v>43</v>
      </c>
      <c r="G1197" s="123">
        <v>3</v>
      </c>
      <c r="H1197" s="123">
        <v>0.1</v>
      </c>
      <c r="I1197" s="123">
        <v>4.5</v>
      </c>
      <c r="J1197" s="123">
        <v>6</v>
      </c>
      <c r="K1197" s="123">
        <v>7.5</v>
      </c>
      <c r="L1197" s="123">
        <v>6</v>
      </c>
      <c r="M1197" s="119">
        <v>3000</v>
      </c>
      <c r="N1197" s="122">
        <f>IF('NORMAL OPTION CALLS'!E1197="BUY",('NORMAL OPTION CALLS'!L1197-'NORMAL OPTION CALLS'!G1197)*('NORMAL OPTION CALLS'!M1197),('NORMAL OPTION CALLS'!G1197-'NORMAL OPTION CALLS'!L1197)*('NORMAL OPTION CALLS'!M1197))</f>
        <v>9000</v>
      </c>
      <c r="O1197" s="8">
        <f>'NORMAL OPTION CALLS'!N1197/('NORMAL OPTION CALLS'!M1197)/'NORMAL OPTION CALLS'!G1197%</f>
        <v>100</v>
      </c>
    </row>
    <row r="1198" spans="1:15">
      <c r="A1198" s="119">
        <v>15</v>
      </c>
      <c r="B1198" s="124">
        <v>43003</v>
      </c>
      <c r="C1198" s="119">
        <v>125</v>
      </c>
      <c r="D1198" s="119" t="s">
        <v>21</v>
      </c>
      <c r="E1198" s="119" t="s">
        <v>22</v>
      </c>
      <c r="F1198" s="119" t="s">
        <v>59</v>
      </c>
      <c r="G1198" s="123">
        <v>4</v>
      </c>
      <c r="H1198" s="123">
        <v>3.9</v>
      </c>
      <c r="I1198" s="123">
        <v>4.5999999999999996</v>
      </c>
      <c r="J1198" s="123">
        <v>5.2</v>
      </c>
      <c r="K1198" s="123">
        <v>6</v>
      </c>
      <c r="L1198" s="123">
        <v>5.2</v>
      </c>
      <c r="M1198" s="119">
        <v>6000</v>
      </c>
      <c r="N1198" s="122">
        <f>IF('NORMAL OPTION CALLS'!E1198="BUY",('NORMAL OPTION CALLS'!L1198-'NORMAL OPTION CALLS'!G1198)*('NORMAL OPTION CALLS'!M1198),('NORMAL OPTION CALLS'!G1198-'NORMAL OPTION CALLS'!L1198)*('NORMAL OPTION CALLS'!M1198))</f>
        <v>7200.0000000000009</v>
      </c>
      <c r="O1198" s="8">
        <f>'NORMAL OPTION CALLS'!N1198/('NORMAL OPTION CALLS'!M1198)/'NORMAL OPTION CALLS'!G1198%</f>
        <v>30.000000000000004</v>
      </c>
    </row>
    <row r="1199" spans="1:15">
      <c r="A1199" s="119">
        <v>16</v>
      </c>
      <c r="B1199" s="124">
        <v>43003</v>
      </c>
      <c r="C1199" s="119">
        <v>115</v>
      </c>
      <c r="D1199" s="119" t="s">
        <v>47</v>
      </c>
      <c r="E1199" s="119" t="s">
        <v>22</v>
      </c>
      <c r="F1199" s="119" t="s">
        <v>53</v>
      </c>
      <c r="G1199" s="123">
        <v>4</v>
      </c>
      <c r="H1199" s="123">
        <v>3.2</v>
      </c>
      <c r="I1199" s="123">
        <v>4.4000000000000004</v>
      </c>
      <c r="J1199" s="123">
        <v>4.8</v>
      </c>
      <c r="K1199" s="123">
        <v>5.2</v>
      </c>
      <c r="L1199" s="123">
        <v>4.4000000000000004</v>
      </c>
      <c r="M1199" s="119">
        <v>11000</v>
      </c>
      <c r="N1199" s="122">
        <f>IF('NORMAL OPTION CALLS'!E1199="BUY",('NORMAL OPTION CALLS'!L1199-'NORMAL OPTION CALLS'!G1199)*('NORMAL OPTION CALLS'!M1199),('NORMAL OPTION CALLS'!G1199-'NORMAL OPTION CALLS'!L1199)*('NORMAL OPTION CALLS'!M1199))</f>
        <v>4400.0000000000036</v>
      </c>
      <c r="O1199" s="8">
        <f>'NORMAL OPTION CALLS'!N1199/('NORMAL OPTION CALLS'!M1199)/'NORMAL OPTION CALLS'!G1199%</f>
        <v>10.000000000000009</v>
      </c>
    </row>
    <row r="1200" spans="1:15">
      <c r="A1200" s="119">
        <v>17</v>
      </c>
      <c r="B1200" s="124">
        <v>42999</v>
      </c>
      <c r="C1200" s="119">
        <v>520</v>
      </c>
      <c r="D1200" s="119" t="s">
        <v>21</v>
      </c>
      <c r="E1200" s="119" t="s">
        <v>22</v>
      </c>
      <c r="F1200" s="119" t="s">
        <v>161</v>
      </c>
      <c r="G1200" s="123">
        <v>12</v>
      </c>
      <c r="H1200" s="123">
        <v>5</v>
      </c>
      <c r="I1200" s="123">
        <v>16</v>
      </c>
      <c r="J1200" s="123">
        <v>20</v>
      </c>
      <c r="K1200" s="123">
        <v>24</v>
      </c>
      <c r="L1200" s="123">
        <v>5</v>
      </c>
      <c r="M1200" s="119">
        <v>200</v>
      </c>
      <c r="N1200" s="122">
        <f>IF('NORMAL OPTION CALLS'!E1200="BUY",('NORMAL OPTION CALLS'!L1200-'NORMAL OPTION CALLS'!G1200)*('NORMAL OPTION CALLS'!M1200),('NORMAL OPTION CALLS'!G1200-'NORMAL OPTION CALLS'!L1200)*('NORMAL OPTION CALLS'!M1200))</f>
        <v>-1400</v>
      </c>
      <c r="O1200" s="8">
        <f>'NORMAL OPTION CALLS'!N1200/('NORMAL OPTION CALLS'!M1200)/'NORMAL OPTION CALLS'!G1200%</f>
        <v>-58.333333333333336</v>
      </c>
    </row>
    <row r="1201" spans="1:15">
      <c r="A1201" s="119">
        <v>18</v>
      </c>
      <c r="B1201" s="124">
        <v>42999</v>
      </c>
      <c r="C1201" s="119">
        <v>580</v>
      </c>
      <c r="D1201" s="119" t="s">
        <v>21</v>
      </c>
      <c r="E1201" s="119" t="s">
        <v>22</v>
      </c>
      <c r="F1201" s="119" t="s">
        <v>205</v>
      </c>
      <c r="G1201" s="123">
        <v>15</v>
      </c>
      <c r="H1201" s="123">
        <v>8</v>
      </c>
      <c r="I1201" s="123">
        <v>19</v>
      </c>
      <c r="J1201" s="123">
        <v>23</v>
      </c>
      <c r="K1201" s="123">
        <v>27</v>
      </c>
      <c r="L1201" s="123">
        <v>19</v>
      </c>
      <c r="M1201" s="119">
        <v>200</v>
      </c>
      <c r="N1201" s="122">
        <f>IF('NORMAL OPTION CALLS'!E1201="BUY",('NORMAL OPTION CALLS'!L1201-'NORMAL OPTION CALLS'!G1201)*('NORMAL OPTION CALLS'!M1201),('NORMAL OPTION CALLS'!G1201-'NORMAL OPTION CALLS'!L1201)*('NORMAL OPTION CALLS'!M1201))</f>
        <v>800</v>
      </c>
      <c r="O1201" s="8">
        <f>'NORMAL OPTION CALLS'!N1201/('NORMAL OPTION CALLS'!M1201)/'NORMAL OPTION CALLS'!G1201%</f>
        <v>26.666666666666668</v>
      </c>
    </row>
    <row r="1202" spans="1:15">
      <c r="A1202" s="119">
        <v>19</v>
      </c>
      <c r="B1202" s="124">
        <v>42999</v>
      </c>
      <c r="C1202" s="119">
        <v>2500</v>
      </c>
      <c r="D1202" s="119" t="s">
        <v>21</v>
      </c>
      <c r="E1202" s="119" t="s">
        <v>22</v>
      </c>
      <c r="F1202" s="119" t="s">
        <v>204</v>
      </c>
      <c r="G1202" s="123">
        <v>55</v>
      </c>
      <c r="H1202" s="123">
        <v>20</v>
      </c>
      <c r="I1202" s="123">
        <v>73</v>
      </c>
      <c r="J1202" s="123">
        <v>90</v>
      </c>
      <c r="K1202" s="123">
        <v>108</v>
      </c>
      <c r="L1202" s="123">
        <v>73</v>
      </c>
      <c r="M1202" s="119">
        <v>200</v>
      </c>
      <c r="N1202" s="122">
        <f>IF('NORMAL OPTION CALLS'!E1202="BUY",('NORMAL OPTION CALLS'!L1202-'NORMAL OPTION CALLS'!G1202)*('NORMAL OPTION CALLS'!M1202),('NORMAL OPTION CALLS'!G1202-'NORMAL OPTION CALLS'!L1202)*('NORMAL OPTION CALLS'!M1202))</f>
        <v>3600</v>
      </c>
      <c r="O1202" s="8">
        <f>'NORMAL OPTION CALLS'!N1202/('NORMAL OPTION CALLS'!M1202)/'NORMAL OPTION CALLS'!G1202%</f>
        <v>32.727272727272727</v>
      </c>
    </row>
    <row r="1203" spans="1:15">
      <c r="A1203" s="119">
        <v>20</v>
      </c>
      <c r="B1203" s="124">
        <v>42999</v>
      </c>
      <c r="C1203" s="119">
        <v>130</v>
      </c>
      <c r="D1203" s="119" t="s">
        <v>21</v>
      </c>
      <c r="E1203" s="119" t="s">
        <v>22</v>
      </c>
      <c r="F1203" s="119" t="s">
        <v>59</v>
      </c>
      <c r="G1203" s="123">
        <v>2.2999999999999998</v>
      </c>
      <c r="H1203" s="123">
        <v>1.3</v>
      </c>
      <c r="I1203" s="123">
        <v>2.7</v>
      </c>
      <c r="J1203" s="123">
        <v>3.3</v>
      </c>
      <c r="K1203" s="123">
        <v>3.7</v>
      </c>
      <c r="L1203" s="123">
        <v>1.3</v>
      </c>
      <c r="M1203" s="119">
        <v>6000</v>
      </c>
      <c r="N1203" s="122">
        <f>IF('NORMAL OPTION CALLS'!E1203="BUY",('NORMAL OPTION CALLS'!L1203-'NORMAL OPTION CALLS'!G1203)*('NORMAL OPTION CALLS'!M1203),('NORMAL OPTION CALLS'!G1203-'NORMAL OPTION CALLS'!L1203)*('NORMAL OPTION CALLS'!M1203))</f>
        <v>-5999.9999999999991</v>
      </c>
      <c r="O1203" s="8">
        <f>'NORMAL OPTION CALLS'!N1203/('NORMAL OPTION CALLS'!M1203)/'NORMAL OPTION CALLS'!G1203%</f>
        <v>-43.478260869565212</v>
      </c>
    </row>
    <row r="1204" spans="1:15">
      <c r="A1204" s="119">
        <v>21</v>
      </c>
      <c r="B1204" s="124">
        <v>42999</v>
      </c>
      <c r="C1204" s="119">
        <v>2400</v>
      </c>
      <c r="D1204" s="119" t="s">
        <v>21</v>
      </c>
      <c r="E1204" s="119" t="s">
        <v>22</v>
      </c>
      <c r="F1204" s="119" t="s">
        <v>204</v>
      </c>
      <c r="G1204" s="123">
        <v>61</v>
      </c>
      <c r="H1204" s="123">
        <v>28</v>
      </c>
      <c r="I1204" s="123">
        <v>78</v>
      </c>
      <c r="J1204" s="123">
        <v>96</v>
      </c>
      <c r="K1204" s="123">
        <v>114</v>
      </c>
      <c r="L1204" s="123">
        <v>96</v>
      </c>
      <c r="M1204" s="119">
        <v>200</v>
      </c>
      <c r="N1204" s="122">
        <f>IF('NORMAL OPTION CALLS'!E1204="BUY",('NORMAL OPTION CALLS'!L1204-'NORMAL OPTION CALLS'!G1204)*('NORMAL OPTION CALLS'!M1204),('NORMAL OPTION CALLS'!G1204-'NORMAL OPTION CALLS'!L1204)*('NORMAL OPTION CALLS'!M1204))</f>
        <v>7000</v>
      </c>
      <c r="O1204" s="8">
        <f>'NORMAL OPTION CALLS'!N1204/('NORMAL OPTION CALLS'!M1204)/'NORMAL OPTION CALLS'!G1204%</f>
        <v>57.377049180327873</v>
      </c>
    </row>
    <row r="1205" spans="1:15">
      <c r="A1205" s="119">
        <v>22</v>
      </c>
      <c r="B1205" s="124">
        <v>42998</v>
      </c>
      <c r="C1205" s="119">
        <v>2350</v>
      </c>
      <c r="D1205" s="119" t="s">
        <v>21</v>
      </c>
      <c r="E1205" s="119" t="s">
        <v>22</v>
      </c>
      <c r="F1205" s="119" t="s">
        <v>204</v>
      </c>
      <c r="G1205" s="123">
        <v>48</v>
      </c>
      <c r="H1205" s="123">
        <v>15</v>
      </c>
      <c r="I1205" s="123">
        <v>68</v>
      </c>
      <c r="J1205" s="123">
        <v>88</v>
      </c>
      <c r="K1205" s="123">
        <v>100</v>
      </c>
      <c r="L1205" s="123">
        <v>100</v>
      </c>
      <c r="M1205" s="119">
        <v>200</v>
      </c>
      <c r="N1205" s="122">
        <f>IF('NORMAL OPTION CALLS'!E1205="BUY",('NORMAL OPTION CALLS'!L1205-'NORMAL OPTION CALLS'!G1205)*('NORMAL OPTION CALLS'!M1205),('NORMAL OPTION CALLS'!G1205-'NORMAL OPTION CALLS'!L1205)*('NORMAL OPTION CALLS'!M1205))</f>
        <v>10400</v>
      </c>
      <c r="O1205" s="8">
        <f>'NORMAL OPTION CALLS'!N1205/('NORMAL OPTION CALLS'!M1205)/'NORMAL OPTION CALLS'!G1205%</f>
        <v>108.33333333333334</v>
      </c>
    </row>
    <row r="1206" spans="1:15">
      <c r="A1206" s="119">
        <v>23</v>
      </c>
      <c r="B1206" s="124">
        <v>42998</v>
      </c>
      <c r="C1206" s="119">
        <v>960</v>
      </c>
      <c r="D1206" s="119" t="s">
        <v>21</v>
      </c>
      <c r="E1206" s="119" t="s">
        <v>22</v>
      </c>
      <c r="F1206" s="119" t="s">
        <v>85</v>
      </c>
      <c r="G1206" s="123">
        <v>21</v>
      </c>
      <c r="H1206" s="123">
        <v>14</v>
      </c>
      <c r="I1206" s="123">
        <v>25</v>
      </c>
      <c r="J1206" s="123">
        <v>29</v>
      </c>
      <c r="K1206" s="123">
        <v>33</v>
      </c>
      <c r="L1206" s="123">
        <v>25</v>
      </c>
      <c r="M1206" s="119">
        <v>1000</v>
      </c>
      <c r="N1206" s="122">
        <f>IF('NORMAL OPTION CALLS'!E1206="BUY",('NORMAL OPTION CALLS'!L1206-'NORMAL OPTION CALLS'!G1206)*('NORMAL OPTION CALLS'!M1206),('NORMAL OPTION CALLS'!G1206-'NORMAL OPTION CALLS'!L1206)*('NORMAL OPTION CALLS'!M1206))</f>
        <v>4000</v>
      </c>
      <c r="O1206" s="8">
        <f>'NORMAL OPTION CALLS'!N1206/('NORMAL OPTION CALLS'!M1206)/'NORMAL OPTION CALLS'!G1206%</f>
        <v>19.047619047619047</v>
      </c>
    </row>
    <row r="1207" spans="1:15">
      <c r="A1207" s="119">
        <v>24</v>
      </c>
      <c r="B1207" s="124">
        <v>42998</v>
      </c>
      <c r="C1207" s="119">
        <v>700</v>
      </c>
      <c r="D1207" s="119" t="s">
        <v>21</v>
      </c>
      <c r="E1207" s="119" t="s">
        <v>22</v>
      </c>
      <c r="F1207" s="119" t="s">
        <v>99</v>
      </c>
      <c r="G1207" s="123">
        <v>6.5</v>
      </c>
      <c r="H1207" s="123">
        <v>3</v>
      </c>
      <c r="I1207" s="123">
        <v>8.5</v>
      </c>
      <c r="J1207" s="123">
        <v>10.5</v>
      </c>
      <c r="K1207" s="123">
        <v>12.5</v>
      </c>
      <c r="L1207" s="123">
        <v>8.5</v>
      </c>
      <c r="M1207" s="119">
        <v>2000</v>
      </c>
      <c r="N1207" s="122">
        <f>IF('NORMAL OPTION CALLS'!E1207="BUY",('NORMAL OPTION CALLS'!L1207-'NORMAL OPTION CALLS'!G1207)*('NORMAL OPTION CALLS'!M1207),('NORMAL OPTION CALLS'!G1207-'NORMAL OPTION CALLS'!L1207)*('NORMAL OPTION CALLS'!M1207))</f>
        <v>4000</v>
      </c>
      <c r="O1207" s="8">
        <f>'NORMAL OPTION CALLS'!N1207/('NORMAL OPTION CALLS'!M1207)/'NORMAL OPTION CALLS'!G1207%</f>
        <v>30.769230769230766</v>
      </c>
    </row>
    <row r="1208" spans="1:15">
      <c r="A1208" s="119">
        <v>25</v>
      </c>
      <c r="B1208" s="124">
        <v>42997</v>
      </c>
      <c r="C1208" s="119">
        <v>135</v>
      </c>
      <c r="D1208" s="119" t="s">
        <v>21</v>
      </c>
      <c r="E1208" s="119" t="s">
        <v>22</v>
      </c>
      <c r="F1208" s="119" t="s">
        <v>59</v>
      </c>
      <c r="G1208" s="123">
        <v>2.8</v>
      </c>
      <c r="H1208" s="123">
        <v>1.5</v>
      </c>
      <c r="I1208" s="123">
        <v>3.5</v>
      </c>
      <c r="J1208" s="123">
        <v>4.5</v>
      </c>
      <c r="K1208" s="123">
        <v>5</v>
      </c>
      <c r="L1208" s="123">
        <v>3.5</v>
      </c>
      <c r="M1208" s="119">
        <v>6000</v>
      </c>
      <c r="N1208" s="122">
        <f>IF('NORMAL OPTION CALLS'!E1208="BUY",('NORMAL OPTION CALLS'!L1208-'NORMAL OPTION CALLS'!G1208)*('NORMAL OPTION CALLS'!M1208),('NORMAL OPTION CALLS'!G1208-'NORMAL OPTION CALLS'!L1208)*('NORMAL OPTION CALLS'!M1208))</f>
        <v>4200.0000000000009</v>
      </c>
      <c r="O1208" s="8">
        <f>'NORMAL OPTION CALLS'!N1208/('NORMAL OPTION CALLS'!M1208)/'NORMAL OPTION CALLS'!G1208%</f>
        <v>25.000000000000011</v>
      </c>
    </row>
    <row r="1209" spans="1:15">
      <c r="A1209" s="119">
        <v>26</v>
      </c>
      <c r="B1209" s="124">
        <v>42997</v>
      </c>
      <c r="C1209" s="119">
        <v>420</v>
      </c>
      <c r="D1209" s="119" t="s">
        <v>21</v>
      </c>
      <c r="E1209" s="119" t="s">
        <v>22</v>
      </c>
      <c r="F1209" s="119" t="s">
        <v>75</v>
      </c>
      <c r="G1209" s="123">
        <v>11</v>
      </c>
      <c r="H1209" s="123">
        <v>6</v>
      </c>
      <c r="I1209" s="123">
        <v>14</v>
      </c>
      <c r="J1209" s="123">
        <v>17</v>
      </c>
      <c r="K1209" s="123">
        <v>20</v>
      </c>
      <c r="L1209" s="123">
        <v>6</v>
      </c>
      <c r="M1209" s="119">
        <v>1500</v>
      </c>
      <c r="N1209" s="122">
        <f>IF('NORMAL OPTION CALLS'!E1209="BUY",('NORMAL OPTION CALLS'!L1209-'NORMAL OPTION CALLS'!G1209)*('NORMAL OPTION CALLS'!M1209),('NORMAL OPTION CALLS'!G1209-'NORMAL OPTION CALLS'!L1209)*('NORMAL OPTION CALLS'!M1209))</f>
        <v>-7500</v>
      </c>
      <c r="O1209" s="8">
        <f>'NORMAL OPTION CALLS'!N1209/('NORMAL OPTION CALLS'!M1209)/'NORMAL OPTION CALLS'!G1209%</f>
        <v>-45.454545454545453</v>
      </c>
    </row>
    <row r="1210" spans="1:15">
      <c r="A1210" s="119">
        <v>27</v>
      </c>
      <c r="B1210" s="124">
        <v>42997</v>
      </c>
      <c r="C1210" s="119">
        <v>420</v>
      </c>
      <c r="D1210" s="119" t="s">
        <v>21</v>
      </c>
      <c r="E1210" s="119" t="s">
        <v>22</v>
      </c>
      <c r="F1210" s="119" t="s">
        <v>195</v>
      </c>
      <c r="G1210" s="123">
        <v>4</v>
      </c>
      <c r="H1210" s="123">
        <v>2.5</v>
      </c>
      <c r="I1210" s="123">
        <v>4.8</v>
      </c>
      <c r="J1210" s="123">
        <v>5.6</v>
      </c>
      <c r="K1210" s="123">
        <v>6.4</v>
      </c>
      <c r="L1210" s="123">
        <v>4.8</v>
      </c>
      <c r="M1210" s="119">
        <v>4500</v>
      </c>
      <c r="N1210" s="122">
        <f>IF('NORMAL OPTION CALLS'!E1210="BUY",('NORMAL OPTION CALLS'!L1210-'NORMAL OPTION CALLS'!G1210)*('NORMAL OPTION CALLS'!M1210),('NORMAL OPTION CALLS'!G1210-'NORMAL OPTION CALLS'!L1210)*('NORMAL OPTION CALLS'!M1210))</f>
        <v>3599.9999999999991</v>
      </c>
      <c r="O1210" s="8">
        <f>'NORMAL OPTION CALLS'!N1210/('NORMAL OPTION CALLS'!M1210)/'NORMAL OPTION CALLS'!G1210%</f>
        <v>19.999999999999996</v>
      </c>
    </row>
    <row r="1211" spans="1:15">
      <c r="A1211" s="119">
        <v>28</v>
      </c>
      <c r="B1211" s="124">
        <v>42996</v>
      </c>
      <c r="C1211" s="119">
        <v>360</v>
      </c>
      <c r="D1211" s="119" t="s">
        <v>21</v>
      </c>
      <c r="E1211" s="119" t="s">
        <v>22</v>
      </c>
      <c r="F1211" s="119" t="s">
        <v>143</v>
      </c>
      <c r="G1211" s="123">
        <v>9</v>
      </c>
      <c r="H1211" s="123">
        <v>4</v>
      </c>
      <c r="I1211" s="123">
        <v>12</v>
      </c>
      <c r="J1211" s="123">
        <v>15</v>
      </c>
      <c r="K1211" s="123">
        <v>18</v>
      </c>
      <c r="L1211" s="123">
        <v>18</v>
      </c>
      <c r="M1211" s="119">
        <v>1800</v>
      </c>
      <c r="N1211" s="122">
        <f>IF('NORMAL OPTION CALLS'!E1211="BUY",('NORMAL OPTION CALLS'!L1211-'NORMAL OPTION CALLS'!G1211)*('NORMAL OPTION CALLS'!M1211),('NORMAL OPTION CALLS'!G1211-'NORMAL OPTION CALLS'!L1211)*('NORMAL OPTION CALLS'!M1211))</f>
        <v>16200</v>
      </c>
      <c r="O1211" s="8">
        <f>'NORMAL OPTION CALLS'!N1211/('NORMAL OPTION CALLS'!M1211)/'NORMAL OPTION CALLS'!G1211%</f>
        <v>100</v>
      </c>
    </row>
    <row r="1212" spans="1:15">
      <c r="A1212" s="119">
        <v>29</v>
      </c>
      <c r="B1212" s="124">
        <v>42996</v>
      </c>
      <c r="C1212" s="119" t="s">
        <v>206</v>
      </c>
      <c r="D1212" s="119" t="s">
        <v>21</v>
      </c>
      <c r="E1212" s="119" t="s">
        <v>22</v>
      </c>
      <c r="F1212" s="119" t="s">
        <v>66</v>
      </c>
      <c r="G1212" s="123">
        <v>4</v>
      </c>
      <c r="H1212" s="123">
        <v>1</v>
      </c>
      <c r="I1212" s="123">
        <v>6</v>
      </c>
      <c r="J1212" s="123">
        <v>8</v>
      </c>
      <c r="K1212" s="123">
        <v>10</v>
      </c>
      <c r="L1212" s="123">
        <v>6</v>
      </c>
      <c r="M1212" s="119">
        <v>1750</v>
      </c>
      <c r="N1212" s="122">
        <f>IF('NORMAL OPTION CALLS'!E1212="BUY",('NORMAL OPTION CALLS'!L1212-'NORMAL OPTION CALLS'!G1212)*('NORMAL OPTION CALLS'!M1212),('NORMAL OPTION CALLS'!G1212-'NORMAL OPTION CALLS'!L1212)*('NORMAL OPTION CALLS'!M1212))</f>
        <v>3500</v>
      </c>
      <c r="O1212" s="8">
        <f>'NORMAL OPTION CALLS'!N1212/('NORMAL OPTION CALLS'!M1212)/'NORMAL OPTION CALLS'!G1212%</f>
        <v>50</v>
      </c>
    </row>
    <row r="1213" spans="1:15">
      <c r="A1213" s="119">
        <v>30</v>
      </c>
      <c r="B1213" s="124">
        <v>42996</v>
      </c>
      <c r="C1213" s="119">
        <v>120</v>
      </c>
      <c r="D1213" s="119" t="s">
        <v>21</v>
      </c>
      <c r="E1213" s="119" t="s">
        <v>22</v>
      </c>
      <c r="F1213" s="119" t="s">
        <v>53</v>
      </c>
      <c r="G1213" s="123">
        <v>1</v>
      </c>
      <c r="H1213" s="123">
        <v>0.3</v>
      </c>
      <c r="I1213" s="123">
        <v>1.4</v>
      </c>
      <c r="J1213" s="123">
        <v>1.8</v>
      </c>
      <c r="K1213" s="123">
        <v>2.2000000000000002</v>
      </c>
      <c r="L1213" s="123">
        <v>1.4</v>
      </c>
      <c r="M1213" s="119">
        <v>11000</v>
      </c>
      <c r="N1213" s="122">
        <f>IF('NORMAL OPTION CALLS'!E1213="BUY",('NORMAL OPTION CALLS'!L1213-'NORMAL OPTION CALLS'!G1213)*('NORMAL OPTION CALLS'!M1213),('NORMAL OPTION CALLS'!G1213-'NORMAL OPTION CALLS'!L1213)*('NORMAL OPTION CALLS'!M1213))</f>
        <v>4399.9999999999991</v>
      </c>
      <c r="O1213" s="8">
        <f>'NORMAL OPTION CALLS'!N1213/('NORMAL OPTION CALLS'!M1213)/'NORMAL OPTION CALLS'!G1213%</f>
        <v>39.999999999999993</v>
      </c>
    </row>
    <row r="1214" spans="1:15">
      <c r="A1214" s="119">
        <v>31</v>
      </c>
      <c r="B1214" s="124">
        <v>42996</v>
      </c>
      <c r="C1214" s="119">
        <v>600</v>
      </c>
      <c r="D1214" s="119" t="s">
        <v>21</v>
      </c>
      <c r="E1214" s="119" t="s">
        <v>22</v>
      </c>
      <c r="F1214" s="119" t="s">
        <v>78</v>
      </c>
      <c r="G1214" s="123">
        <v>14</v>
      </c>
      <c r="H1214" s="123">
        <v>10</v>
      </c>
      <c r="I1214" s="123">
        <v>16.5</v>
      </c>
      <c r="J1214" s="123">
        <v>19</v>
      </c>
      <c r="K1214" s="123">
        <v>21.5</v>
      </c>
      <c r="L1214" s="123">
        <v>19</v>
      </c>
      <c r="M1214" s="119">
        <v>1500</v>
      </c>
      <c r="N1214" s="122">
        <f>IF('NORMAL OPTION CALLS'!E1214="BUY",('NORMAL OPTION CALLS'!L1214-'NORMAL OPTION CALLS'!G1214)*('NORMAL OPTION CALLS'!M1214),('NORMAL OPTION CALLS'!G1214-'NORMAL OPTION CALLS'!L1214)*('NORMAL OPTION CALLS'!M1214))</f>
        <v>7500</v>
      </c>
      <c r="O1214" s="8">
        <f>'NORMAL OPTION CALLS'!N1214/('NORMAL OPTION CALLS'!M1214)/'NORMAL OPTION CALLS'!G1214%</f>
        <v>35.714285714285708</v>
      </c>
    </row>
    <row r="1215" spans="1:15">
      <c r="A1215" s="119">
        <v>32</v>
      </c>
      <c r="B1215" s="124">
        <v>42992</v>
      </c>
      <c r="C1215" s="119">
        <v>240</v>
      </c>
      <c r="D1215" s="119" t="s">
        <v>47</v>
      </c>
      <c r="E1215" s="119" t="s">
        <v>22</v>
      </c>
      <c r="F1215" s="119" t="s">
        <v>24</v>
      </c>
      <c r="G1215" s="123">
        <v>4.5</v>
      </c>
      <c r="H1215" s="123">
        <v>2.5</v>
      </c>
      <c r="I1215" s="123">
        <v>5.5</v>
      </c>
      <c r="J1215" s="123">
        <v>6.5</v>
      </c>
      <c r="K1215" s="123">
        <v>7.5</v>
      </c>
      <c r="L1215" s="123">
        <v>2.5</v>
      </c>
      <c r="M1215" s="119">
        <v>1200</v>
      </c>
      <c r="N1215" s="122">
        <f>IF('NORMAL OPTION CALLS'!E1215="BUY",('NORMAL OPTION CALLS'!L1215-'NORMAL OPTION CALLS'!G1215)*('NORMAL OPTION CALLS'!M1215),('NORMAL OPTION CALLS'!G1215-'NORMAL OPTION CALLS'!L1215)*('NORMAL OPTION CALLS'!M1215))</f>
        <v>-2400</v>
      </c>
      <c r="O1215" s="8">
        <f>'NORMAL OPTION CALLS'!N1215/('NORMAL OPTION CALLS'!M1215)/'NORMAL OPTION CALLS'!G1215%</f>
        <v>-44.444444444444443</v>
      </c>
    </row>
    <row r="1216" spans="1:15">
      <c r="A1216" s="119">
        <v>33</v>
      </c>
      <c r="B1216" s="124">
        <v>42992</v>
      </c>
      <c r="C1216" s="119">
        <v>840</v>
      </c>
      <c r="D1216" s="119" t="s">
        <v>21</v>
      </c>
      <c r="E1216" s="119" t="s">
        <v>22</v>
      </c>
      <c r="F1216" s="119" t="s">
        <v>54</v>
      </c>
      <c r="G1216" s="123">
        <v>16</v>
      </c>
      <c r="H1216" s="123">
        <v>11</v>
      </c>
      <c r="I1216" s="123">
        <v>19</v>
      </c>
      <c r="J1216" s="123">
        <v>22</v>
      </c>
      <c r="K1216" s="123">
        <v>25</v>
      </c>
      <c r="L1216" s="123">
        <v>19</v>
      </c>
      <c r="M1216" s="119">
        <v>1200</v>
      </c>
      <c r="N1216" s="122">
        <f>IF('NORMAL OPTION CALLS'!E1216="BUY",('NORMAL OPTION CALLS'!L1216-'NORMAL OPTION CALLS'!G1216)*('NORMAL OPTION CALLS'!M1216),('NORMAL OPTION CALLS'!G1216-'NORMAL OPTION CALLS'!L1216)*('NORMAL OPTION CALLS'!M1216))</f>
        <v>3600</v>
      </c>
      <c r="O1216" s="8">
        <f>'NORMAL OPTION CALLS'!N1216/('NORMAL OPTION CALLS'!M1216)/'NORMAL OPTION CALLS'!G1216%</f>
        <v>18.75</v>
      </c>
    </row>
    <row r="1217" spans="1:15">
      <c r="A1217" s="119">
        <v>34</v>
      </c>
      <c r="B1217" s="124">
        <v>42992</v>
      </c>
      <c r="C1217" s="119">
        <v>520</v>
      </c>
      <c r="D1217" s="119" t="s">
        <v>21</v>
      </c>
      <c r="E1217" s="119" t="s">
        <v>22</v>
      </c>
      <c r="F1217" s="119" t="s">
        <v>203</v>
      </c>
      <c r="G1217" s="123">
        <v>8</v>
      </c>
      <c r="H1217" s="123">
        <v>5</v>
      </c>
      <c r="I1217" s="123">
        <v>11</v>
      </c>
      <c r="J1217" s="123">
        <v>14</v>
      </c>
      <c r="K1217" s="123">
        <v>17</v>
      </c>
      <c r="L1217" s="123">
        <v>11</v>
      </c>
      <c r="M1217" s="119">
        <v>1200</v>
      </c>
      <c r="N1217" s="122">
        <f>IF('NORMAL OPTION CALLS'!E1217="BUY",('NORMAL OPTION CALLS'!L1217-'NORMAL OPTION CALLS'!G1217)*('NORMAL OPTION CALLS'!M1217),('NORMAL OPTION CALLS'!G1217-'NORMAL OPTION CALLS'!L1217)*('NORMAL OPTION CALLS'!M1217))</f>
        <v>3600</v>
      </c>
      <c r="O1217" s="8">
        <f>'NORMAL OPTION CALLS'!N1217/('NORMAL OPTION CALLS'!M1217)/'NORMAL OPTION CALLS'!G1217%</f>
        <v>37.5</v>
      </c>
    </row>
    <row r="1218" spans="1:15">
      <c r="A1218" s="119">
        <v>35</v>
      </c>
      <c r="B1218" s="124">
        <v>42992</v>
      </c>
      <c r="C1218" s="119">
        <v>400</v>
      </c>
      <c r="D1218" s="119" t="s">
        <v>21</v>
      </c>
      <c r="E1218" s="119" t="s">
        <v>22</v>
      </c>
      <c r="F1218" s="119" t="s">
        <v>75</v>
      </c>
      <c r="G1218" s="123">
        <v>8</v>
      </c>
      <c r="H1218" s="123">
        <v>4</v>
      </c>
      <c r="I1218" s="123">
        <v>10.5</v>
      </c>
      <c r="J1218" s="123">
        <v>13</v>
      </c>
      <c r="K1218" s="123">
        <v>15.5</v>
      </c>
      <c r="L1218" s="123">
        <v>10.5</v>
      </c>
      <c r="M1218" s="119">
        <v>1500</v>
      </c>
      <c r="N1218" s="122">
        <f>IF('NORMAL OPTION CALLS'!E1218="BUY",('NORMAL OPTION CALLS'!L1218-'NORMAL OPTION CALLS'!G1218)*('NORMAL OPTION CALLS'!M1218),('NORMAL OPTION CALLS'!G1218-'NORMAL OPTION CALLS'!L1218)*('NORMAL OPTION CALLS'!M1218))</f>
        <v>3750</v>
      </c>
      <c r="O1218" s="8">
        <f>'NORMAL OPTION CALLS'!N1218/('NORMAL OPTION CALLS'!M1218)/'NORMAL OPTION CALLS'!G1218%</f>
        <v>31.25</v>
      </c>
    </row>
    <row r="1219" spans="1:15">
      <c r="A1219" s="119">
        <v>36</v>
      </c>
      <c r="B1219" s="124">
        <v>42992</v>
      </c>
      <c r="C1219" s="119">
        <v>200</v>
      </c>
      <c r="D1219" s="119" t="s">
        <v>21</v>
      </c>
      <c r="E1219" s="119" t="s">
        <v>22</v>
      </c>
      <c r="F1219" s="119" t="s">
        <v>193</v>
      </c>
      <c r="G1219" s="123">
        <v>4</v>
      </c>
      <c r="H1219" s="123">
        <v>2</v>
      </c>
      <c r="I1219" s="123">
        <v>5</v>
      </c>
      <c r="J1219" s="123">
        <v>6</v>
      </c>
      <c r="K1219" s="123">
        <v>7</v>
      </c>
      <c r="L1219" s="123">
        <v>5</v>
      </c>
      <c r="M1219" s="119">
        <v>3500</v>
      </c>
      <c r="N1219" s="122">
        <f>IF('NORMAL OPTION CALLS'!E1219="BUY",('NORMAL OPTION CALLS'!L1219-'NORMAL OPTION CALLS'!G1219)*('NORMAL OPTION CALLS'!M1219),('NORMAL OPTION CALLS'!G1219-'NORMAL OPTION CALLS'!L1219)*('NORMAL OPTION CALLS'!M1219))</f>
        <v>3500</v>
      </c>
      <c r="O1219" s="8">
        <f>'NORMAL OPTION CALLS'!N1219/('NORMAL OPTION CALLS'!M1219)/'NORMAL OPTION CALLS'!G1219%</f>
        <v>25</v>
      </c>
    </row>
    <row r="1220" spans="1:15">
      <c r="A1220" s="119">
        <v>37</v>
      </c>
      <c r="B1220" s="124">
        <v>42991</v>
      </c>
      <c r="C1220" s="119">
        <v>500</v>
      </c>
      <c r="D1220" s="119" t="s">
        <v>21</v>
      </c>
      <c r="E1220" s="119" t="s">
        <v>22</v>
      </c>
      <c r="F1220" s="119" t="s">
        <v>203</v>
      </c>
      <c r="G1220" s="123">
        <v>11</v>
      </c>
      <c r="H1220" s="123">
        <v>4</v>
      </c>
      <c r="I1220" s="123">
        <v>15</v>
      </c>
      <c r="J1220" s="123">
        <v>19</v>
      </c>
      <c r="K1220" s="123">
        <v>23</v>
      </c>
      <c r="L1220" s="123">
        <v>19</v>
      </c>
      <c r="M1220" s="119">
        <v>1200</v>
      </c>
      <c r="N1220" s="122">
        <f>IF('NORMAL OPTION CALLS'!E1220="BUY",('NORMAL OPTION CALLS'!L1220-'NORMAL OPTION CALLS'!G1220)*('NORMAL OPTION CALLS'!M1220),('NORMAL OPTION CALLS'!G1220-'NORMAL OPTION CALLS'!L1220)*('NORMAL OPTION CALLS'!M1220))</f>
        <v>9600</v>
      </c>
      <c r="O1220" s="8">
        <f>'NORMAL OPTION CALLS'!N1220/('NORMAL OPTION CALLS'!M1220)/'NORMAL OPTION CALLS'!G1220%</f>
        <v>72.727272727272734</v>
      </c>
    </row>
    <row r="1221" spans="1:15">
      <c r="A1221" s="119">
        <v>38</v>
      </c>
      <c r="B1221" s="124">
        <v>42991</v>
      </c>
      <c r="C1221" s="119">
        <v>840</v>
      </c>
      <c r="D1221" s="119" t="s">
        <v>21</v>
      </c>
      <c r="E1221" s="119" t="s">
        <v>22</v>
      </c>
      <c r="F1221" s="119" t="s">
        <v>202</v>
      </c>
      <c r="G1221" s="123">
        <v>25</v>
      </c>
      <c r="H1221" s="123">
        <v>17</v>
      </c>
      <c r="I1221" s="123">
        <v>30</v>
      </c>
      <c r="J1221" s="123">
        <v>35</v>
      </c>
      <c r="K1221" s="123">
        <v>40</v>
      </c>
      <c r="L1221" s="123">
        <v>40</v>
      </c>
      <c r="M1221" s="119">
        <v>800</v>
      </c>
      <c r="N1221" s="122">
        <f>IF('NORMAL OPTION CALLS'!E1221="BUY",('NORMAL OPTION CALLS'!L1221-'NORMAL OPTION CALLS'!G1221)*('NORMAL OPTION CALLS'!M1221),('NORMAL OPTION CALLS'!G1221-'NORMAL OPTION CALLS'!L1221)*('NORMAL OPTION CALLS'!M1221))</f>
        <v>12000</v>
      </c>
      <c r="O1221" s="8">
        <f>'NORMAL OPTION CALLS'!N1221/('NORMAL OPTION CALLS'!M1221)/'NORMAL OPTION CALLS'!G1221%</f>
        <v>60</v>
      </c>
    </row>
    <row r="1222" spans="1:15">
      <c r="A1222" s="119">
        <v>39</v>
      </c>
      <c r="B1222" s="124">
        <v>42991</v>
      </c>
      <c r="C1222" s="119">
        <v>130</v>
      </c>
      <c r="D1222" s="119" t="s">
        <v>21</v>
      </c>
      <c r="E1222" s="119" t="s">
        <v>22</v>
      </c>
      <c r="F1222" s="119" t="s">
        <v>59</v>
      </c>
      <c r="G1222" s="123">
        <v>4</v>
      </c>
      <c r="H1222" s="123">
        <v>3</v>
      </c>
      <c r="I1222" s="123">
        <v>4.5</v>
      </c>
      <c r="J1222" s="123">
        <v>5</v>
      </c>
      <c r="K1222" s="123">
        <v>5.5</v>
      </c>
      <c r="L1222" s="123">
        <v>4.5</v>
      </c>
      <c r="M1222" s="119">
        <v>6000</v>
      </c>
      <c r="N1222" s="122">
        <f>IF('NORMAL OPTION CALLS'!E1222="BUY",('NORMAL OPTION CALLS'!L1222-'NORMAL OPTION CALLS'!G1222)*('NORMAL OPTION CALLS'!M1222),('NORMAL OPTION CALLS'!G1222-'NORMAL OPTION CALLS'!L1222)*('NORMAL OPTION CALLS'!M1222))</f>
        <v>3000</v>
      </c>
      <c r="O1222" s="8">
        <f>'NORMAL OPTION CALLS'!N1222/('NORMAL OPTION CALLS'!M1222)/'NORMAL OPTION CALLS'!G1222%</f>
        <v>12.5</v>
      </c>
    </row>
    <row r="1223" spans="1:15">
      <c r="A1223" s="119">
        <v>40</v>
      </c>
      <c r="B1223" s="124">
        <v>42991</v>
      </c>
      <c r="C1223" s="119">
        <v>150</v>
      </c>
      <c r="D1223" s="119" t="s">
        <v>21</v>
      </c>
      <c r="E1223" s="119" t="s">
        <v>22</v>
      </c>
      <c r="F1223" s="119" t="s">
        <v>180</v>
      </c>
      <c r="G1223" s="123">
        <v>4</v>
      </c>
      <c r="H1223" s="123">
        <v>2.6</v>
      </c>
      <c r="I1223" s="123">
        <v>4.7</v>
      </c>
      <c r="J1223" s="123">
        <v>5.5</v>
      </c>
      <c r="K1223" s="123">
        <v>6.2</v>
      </c>
      <c r="L1223" s="123">
        <v>4.7</v>
      </c>
      <c r="M1223" s="119">
        <v>6000</v>
      </c>
      <c r="N1223" s="122">
        <f>IF('NORMAL OPTION CALLS'!E1223="BUY",('NORMAL OPTION CALLS'!L1223-'NORMAL OPTION CALLS'!G1223)*('NORMAL OPTION CALLS'!M1223),('NORMAL OPTION CALLS'!G1223-'NORMAL OPTION CALLS'!L1223)*('NORMAL OPTION CALLS'!M1223))</f>
        <v>4200.0000000000009</v>
      </c>
      <c r="O1223" s="8">
        <f>'NORMAL OPTION CALLS'!N1223/('NORMAL OPTION CALLS'!M1223)/'NORMAL OPTION CALLS'!G1223%</f>
        <v>17.500000000000004</v>
      </c>
    </row>
    <row r="1224" spans="1:15">
      <c r="A1224" s="119">
        <v>41</v>
      </c>
      <c r="B1224" s="124">
        <v>42990</v>
      </c>
      <c r="C1224" s="119">
        <v>1260</v>
      </c>
      <c r="D1224" s="119" t="s">
        <v>21</v>
      </c>
      <c r="E1224" s="119" t="s">
        <v>22</v>
      </c>
      <c r="F1224" s="119" t="s">
        <v>201</v>
      </c>
      <c r="G1224" s="123">
        <v>20</v>
      </c>
      <c r="H1224" s="123">
        <v>9</v>
      </c>
      <c r="I1224" s="123">
        <v>26</v>
      </c>
      <c r="J1224" s="123">
        <v>32</v>
      </c>
      <c r="K1224" s="123">
        <v>38</v>
      </c>
      <c r="L1224" s="123">
        <v>9</v>
      </c>
      <c r="M1224" s="119">
        <v>1100</v>
      </c>
      <c r="N1224" s="122">
        <f>IF('NORMAL OPTION CALLS'!E1224="BUY",('NORMAL OPTION CALLS'!L1224-'NORMAL OPTION CALLS'!G1224)*('NORMAL OPTION CALLS'!M1224),('NORMAL OPTION CALLS'!G1224-'NORMAL OPTION CALLS'!L1224)*('NORMAL OPTION CALLS'!M1224))</f>
        <v>-12100</v>
      </c>
      <c r="O1224" s="8">
        <f>'NORMAL OPTION CALLS'!N1224/('NORMAL OPTION CALLS'!M1224)/'NORMAL OPTION CALLS'!G1224%</f>
        <v>-55</v>
      </c>
    </row>
    <row r="1225" spans="1:15">
      <c r="A1225" s="119">
        <v>42</v>
      </c>
      <c r="B1225" s="124">
        <v>42990</v>
      </c>
      <c r="C1225" s="119">
        <v>140</v>
      </c>
      <c r="D1225" s="119" t="s">
        <v>21</v>
      </c>
      <c r="E1225" s="119" t="s">
        <v>22</v>
      </c>
      <c r="F1225" s="119" t="s">
        <v>116</v>
      </c>
      <c r="G1225" s="123">
        <v>5</v>
      </c>
      <c r="H1225" s="123">
        <v>3</v>
      </c>
      <c r="I1225" s="123">
        <v>6</v>
      </c>
      <c r="J1225" s="123">
        <v>7</v>
      </c>
      <c r="K1225" s="123">
        <v>8</v>
      </c>
      <c r="L1225" s="123">
        <v>6</v>
      </c>
      <c r="M1225" s="119">
        <v>1100</v>
      </c>
      <c r="N1225" s="122">
        <f>IF('NORMAL OPTION CALLS'!E1225="BUY",('NORMAL OPTION CALLS'!L1225-'NORMAL OPTION CALLS'!G1225)*('NORMAL OPTION CALLS'!M1225),('NORMAL OPTION CALLS'!G1225-'NORMAL OPTION CALLS'!L1225)*('NORMAL OPTION CALLS'!M1225))</f>
        <v>1100</v>
      </c>
      <c r="O1225" s="8">
        <f>'NORMAL OPTION CALLS'!N1225/('NORMAL OPTION CALLS'!M1225)/'NORMAL OPTION CALLS'!G1225%</f>
        <v>20</v>
      </c>
    </row>
    <row r="1226" spans="1:15">
      <c r="A1226" s="119">
        <v>43</v>
      </c>
      <c r="B1226" s="124">
        <v>42990</v>
      </c>
      <c r="C1226" s="119">
        <v>760</v>
      </c>
      <c r="D1226" s="119" t="s">
        <v>21</v>
      </c>
      <c r="E1226" s="119" t="s">
        <v>22</v>
      </c>
      <c r="F1226" s="119" t="s">
        <v>182</v>
      </c>
      <c r="G1226" s="123">
        <v>26</v>
      </c>
      <c r="H1226" s="123">
        <v>18</v>
      </c>
      <c r="I1226" s="123">
        <v>31</v>
      </c>
      <c r="J1226" s="123">
        <v>36</v>
      </c>
      <c r="K1226" s="123">
        <v>41</v>
      </c>
      <c r="L1226" s="123">
        <v>31</v>
      </c>
      <c r="M1226" s="119">
        <v>1100</v>
      </c>
      <c r="N1226" s="122">
        <f>IF('NORMAL OPTION CALLS'!E1226="BUY",('NORMAL OPTION CALLS'!L1226-'NORMAL OPTION CALLS'!G1226)*('NORMAL OPTION CALLS'!M1226),('NORMAL OPTION CALLS'!G1226-'NORMAL OPTION CALLS'!L1226)*('NORMAL OPTION CALLS'!M1226))</f>
        <v>5500</v>
      </c>
      <c r="O1226" s="8">
        <f>'NORMAL OPTION CALLS'!N1226/('NORMAL OPTION CALLS'!M1226)/'NORMAL OPTION CALLS'!G1226%</f>
        <v>19.23076923076923</v>
      </c>
    </row>
    <row r="1227" spans="1:15">
      <c r="A1227" s="119">
        <v>44</v>
      </c>
      <c r="B1227" s="124">
        <v>42990</v>
      </c>
      <c r="C1227" s="119">
        <v>760</v>
      </c>
      <c r="D1227" s="119" t="s">
        <v>21</v>
      </c>
      <c r="E1227" s="119" t="s">
        <v>22</v>
      </c>
      <c r="F1227" s="119" t="s">
        <v>155</v>
      </c>
      <c r="G1227" s="123">
        <v>30</v>
      </c>
      <c r="H1227" s="123">
        <v>20</v>
      </c>
      <c r="I1227" s="123">
        <v>35</v>
      </c>
      <c r="J1227" s="123">
        <v>40</v>
      </c>
      <c r="K1227" s="123">
        <v>45</v>
      </c>
      <c r="L1227" s="123">
        <v>45</v>
      </c>
      <c r="M1227" s="119">
        <v>800</v>
      </c>
      <c r="N1227" s="122">
        <f>IF('NORMAL OPTION CALLS'!E1227="BUY",('NORMAL OPTION CALLS'!L1227-'NORMAL OPTION CALLS'!G1227)*('NORMAL OPTION CALLS'!M1227),('NORMAL OPTION CALLS'!G1227-'NORMAL OPTION CALLS'!L1227)*('NORMAL OPTION CALLS'!M1227))</f>
        <v>12000</v>
      </c>
      <c r="O1227" s="8">
        <f>'NORMAL OPTION CALLS'!N1227/('NORMAL OPTION CALLS'!M1227)/'NORMAL OPTION CALLS'!G1227%</f>
        <v>50</v>
      </c>
    </row>
    <row r="1228" spans="1:15">
      <c r="A1228" s="119">
        <v>45</v>
      </c>
      <c r="B1228" s="124">
        <v>42990</v>
      </c>
      <c r="C1228" s="119">
        <v>560</v>
      </c>
      <c r="D1228" s="119" t="s">
        <v>21</v>
      </c>
      <c r="E1228" s="119" t="s">
        <v>22</v>
      </c>
      <c r="F1228" s="119" t="s">
        <v>94</v>
      </c>
      <c r="G1228" s="123">
        <v>9.5</v>
      </c>
      <c r="H1228" s="123">
        <v>5</v>
      </c>
      <c r="I1228" s="123">
        <v>12</v>
      </c>
      <c r="J1228" s="123">
        <v>14.5</v>
      </c>
      <c r="K1228" s="123">
        <v>17</v>
      </c>
      <c r="L1228" s="123">
        <v>17</v>
      </c>
      <c r="M1228" s="119">
        <v>2000</v>
      </c>
      <c r="N1228" s="122">
        <f>IF('NORMAL OPTION CALLS'!E1228="BUY",('NORMAL OPTION CALLS'!L1228-'NORMAL OPTION CALLS'!G1228)*('NORMAL OPTION CALLS'!M1228),('NORMAL OPTION CALLS'!G1228-'NORMAL OPTION CALLS'!L1228)*('NORMAL OPTION CALLS'!M1228))</f>
        <v>15000</v>
      </c>
      <c r="O1228" s="8">
        <f>'NORMAL OPTION CALLS'!N1228/('NORMAL OPTION CALLS'!M1228)/'NORMAL OPTION CALLS'!G1228%</f>
        <v>78.94736842105263</v>
      </c>
    </row>
    <row r="1229" spans="1:15">
      <c r="A1229" s="119">
        <v>46</v>
      </c>
      <c r="B1229" s="124">
        <v>42989</v>
      </c>
      <c r="C1229" s="119">
        <v>720</v>
      </c>
      <c r="D1229" s="119" t="s">
        <v>21</v>
      </c>
      <c r="E1229" s="119" t="s">
        <v>22</v>
      </c>
      <c r="F1229" s="119" t="s">
        <v>198</v>
      </c>
      <c r="G1229" s="123">
        <v>18</v>
      </c>
      <c r="H1229" s="123">
        <v>10</v>
      </c>
      <c r="I1229" s="123">
        <v>12</v>
      </c>
      <c r="J1229" s="123">
        <v>22</v>
      </c>
      <c r="K1229" s="123">
        <v>26</v>
      </c>
      <c r="L1229" s="123">
        <v>30</v>
      </c>
      <c r="M1229" s="119">
        <v>1100</v>
      </c>
      <c r="N1229" s="122">
        <f>IF('NORMAL OPTION CALLS'!E1229="BUY",('NORMAL OPTION CALLS'!L1229-'NORMAL OPTION CALLS'!G1229)*('NORMAL OPTION CALLS'!M1229),('NORMAL OPTION CALLS'!G1229-'NORMAL OPTION CALLS'!L1229)*('NORMAL OPTION CALLS'!M1229))</f>
        <v>13200</v>
      </c>
      <c r="O1229" s="8">
        <f>'NORMAL OPTION CALLS'!N1229/('NORMAL OPTION CALLS'!M1229)/'NORMAL OPTION CALLS'!G1229%</f>
        <v>66.666666666666671</v>
      </c>
    </row>
    <row r="1230" spans="1:15">
      <c r="A1230" s="119">
        <v>47</v>
      </c>
      <c r="B1230" s="124">
        <v>42989</v>
      </c>
      <c r="C1230" s="119">
        <v>960</v>
      </c>
      <c r="D1230" s="119" t="s">
        <v>21</v>
      </c>
      <c r="E1230" s="119" t="s">
        <v>22</v>
      </c>
      <c r="F1230" s="119" t="s">
        <v>197</v>
      </c>
      <c r="G1230" s="123">
        <v>43</v>
      </c>
      <c r="H1230" s="123">
        <v>40</v>
      </c>
      <c r="I1230" s="123">
        <v>47</v>
      </c>
      <c r="J1230" s="123">
        <v>51</v>
      </c>
      <c r="K1230" s="123">
        <v>55</v>
      </c>
      <c r="L1230" s="123">
        <v>47</v>
      </c>
      <c r="M1230" s="119">
        <v>1000</v>
      </c>
      <c r="N1230" s="122">
        <f>IF('NORMAL OPTION CALLS'!E1230="BUY",('NORMAL OPTION CALLS'!L1230-'NORMAL OPTION CALLS'!G1230)*('NORMAL OPTION CALLS'!M1230),('NORMAL OPTION CALLS'!G1230-'NORMAL OPTION CALLS'!L1230)*('NORMAL OPTION CALLS'!M1230))</f>
        <v>4000</v>
      </c>
      <c r="O1230" s="8">
        <f>'NORMAL OPTION CALLS'!N1230/('NORMAL OPTION CALLS'!M1230)/'NORMAL OPTION CALLS'!G1230%</f>
        <v>9.3023255813953494</v>
      </c>
    </row>
    <row r="1231" spans="1:15">
      <c r="A1231" s="119">
        <v>48</v>
      </c>
      <c r="B1231" s="124">
        <v>42989</v>
      </c>
      <c r="C1231" s="119">
        <v>840</v>
      </c>
      <c r="D1231" s="119" t="s">
        <v>21</v>
      </c>
      <c r="E1231" s="119" t="s">
        <v>22</v>
      </c>
      <c r="F1231" s="119" t="s">
        <v>188</v>
      </c>
      <c r="G1231" s="123">
        <v>23</v>
      </c>
      <c r="H1231" s="123">
        <v>18</v>
      </c>
      <c r="I1231" s="123">
        <v>26</v>
      </c>
      <c r="J1231" s="123">
        <v>30</v>
      </c>
      <c r="K1231" s="123">
        <v>33</v>
      </c>
      <c r="L1231" s="123">
        <v>26</v>
      </c>
      <c r="M1231" s="119">
        <v>1000</v>
      </c>
      <c r="N1231" s="122">
        <f>IF('NORMAL OPTION CALLS'!E1231="BUY",('NORMAL OPTION CALLS'!L1231-'NORMAL OPTION CALLS'!G1231)*('NORMAL OPTION CALLS'!M1231),('NORMAL OPTION CALLS'!G1231-'NORMAL OPTION CALLS'!L1231)*('NORMAL OPTION CALLS'!M1231))</f>
        <v>3000</v>
      </c>
      <c r="O1231" s="8">
        <f>'NORMAL OPTION CALLS'!N1231/('NORMAL OPTION CALLS'!M1231)/'NORMAL OPTION CALLS'!G1231%</f>
        <v>13.043478260869565</v>
      </c>
    </row>
    <row r="1232" spans="1:15">
      <c r="A1232" s="119">
        <v>49</v>
      </c>
      <c r="B1232" s="124">
        <v>42989</v>
      </c>
      <c r="C1232" s="119">
        <v>650</v>
      </c>
      <c r="D1232" s="119" t="s">
        <v>21</v>
      </c>
      <c r="E1232" s="119" t="s">
        <v>22</v>
      </c>
      <c r="F1232" s="119" t="s">
        <v>196</v>
      </c>
      <c r="G1232" s="123">
        <v>13</v>
      </c>
      <c r="H1232" s="123">
        <v>10</v>
      </c>
      <c r="I1232" s="123">
        <v>14.5</v>
      </c>
      <c r="J1232" s="123">
        <v>16</v>
      </c>
      <c r="K1232" s="123">
        <v>17.5</v>
      </c>
      <c r="L1232" s="123">
        <v>17.5</v>
      </c>
      <c r="M1232" s="119">
        <v>2000</v>
      </c>
      <c r="N1232" s="122">
        <f>IF('NORMAL OPTION CALLS'!E1232="BUY",('NORMAL OPTION CALLS'!L1232-'NORMAL OPTION CALLS'!G1232)*('NORMAL OPTION CALLS'!M1232),('NORMAL OPTION CALLS'!G1232-'NORMAL OPTION CALLS'!L1232)*('NORMAL OPTION CALLS'!M1232))</f>
        <v>9000</v>
      </c>
      <c r="O1232" s="8">
        <f>'NORMAL OPTION CALLS'!N1232/('NORMAL OPTION CALLS'!M1232)/'NORMAL OPTION CALLS'!G1232%</f>
        <v>34.615384615384613</v>
      </c>
    </row>
    <row r="1233" spans="1:15">
      <c r="A1233" s="119">
        <v>50</v>
      </c>
      <c r="B1233" s="124">
        <v>42986</v>
      </c>
      <c r="C1233" s="119">
        <v>1180</v>
      </c>
      <c r="D1233" s="119" t="s">
        <v>21</v>
      </c>
      <c r="E1233" s="119" t="s">
        <v>22</v>
      </c>
      <c r="F1233" s="119" t="s">
        <v>131</v>
      </c>
      <c r="G1233" s="123">
        <v>25</v>
      </c>
      <c r="H1233" s="123">
        <v>17</v>
      </c>
      <c r="I1233" s="123">
        <v>30</v>
      </c>
      <c r="J1233" s="123">
        <v>35</v>
      </c>
      <c r="K1233" s="123">
        <v>400</v>
      </c>
      <c r="L1233" s="123">
        <v>30</v>
      </c>
      <c r="M1233" s="119">
        <v>750</v>
      </c>
      <c r="N1233" s="122">
        <f>IF('NORMAL OPTION CALLS'!E1233="BUY",('NORMAL OPTION CALLS'!L1233-'NORMAL OPTION CALLS'!G1233)*('NORMAL OPTION CALLS'!M1233),('NORMAL OPTION CALLS'!G1233-'NORMAL OPTION CALLS'!L1233)*('NORMAL OPTION CALLS'!M1233))</f>
        <v>3750</v>
      </c>
      <c r="O1233" s="8">
        <f>'NORMAL OPTION CALLS'!N1233/('NORMAL OPTION CALLS'!M1233)/'NORMAL OPTION CALLS'!G1233%</f>
        <v>20</v>
      </c>
    </row>
    <row r="1234" spans="1:15">
      <c r="A1234" s="119">
        <v>51</v>
      </c>
      <c r="B1234" s="124">
        <v>42986</v>
      </c>
      <c r="C1234" s="119">
        <v>1160</v>
      </c>
      <c r="D1234" s="119" t="s">
        <v>21</v>
      </c>
      <c r="E1234" s="119" t="s">
        <v>22</v>
      </c>
      <c r="F1234" s="119" t="s">
        <v>131</v>
      </c>
      <c r="G1234" s="123">
        <v>24</v>
      </c>
      <c r="H1234" s="123">
        <v>15</v>
      </c>
      <c r="I1234" s="123">
        <v>29</v>
      </c>
      <c r="J1234" s="123">
        <v>35</v>
      </c>
      <c r="K1234" s="123">
        <v>41</v>
      </c>
      <c r="L1234" s="123">
        <v>35</v>
      </c>
      <c r="M1234" s="119">
        <v>750</v>
      </c>
      <c r="N1234" s="122">
        <f>IF('NORMAL OPTION CALLS'!E1234="BUY",('NORMAL OPTION CALLS'!L1234-'NORMAL OPTION CALLS'!G1234)*('NORMAL OPTION CALLS'!M1234),('NORMAL OPTION CALLS'!G1234-'NORMAL OPTION CALLS'!L1234)*('NORMAL OPTION CALLS'!M1234))</f>
        <v>8250</v>
      </c>
      <c r="O1234" s="8">
        <f>'NORMAL OPTION CALLS'!N1234/('NORMAL OPTION CALLS'!M1234)/'NORMAL OPTION CALLS'!G1234%</f>
        <v>45.833333333333336</v>
      </c>
    </row>
    <row r="1235" spans="1:15">
      <c r="A1235" s="119">
        <v>52</v>
      </c>
      <c r="B1235" s="124">
        <v>42986</v>
      </c>
      <c r="C1235" s="119">
        <v>115</v>
      </c>
      <c r="D1235" s="119" t="s">
        <v>21</v>
      </c>
      <c r="E1235" s="119" t="s">
        <v>22</v>
      </c>
      <c r="F1235" s="119" t="s">
        <v>192</v>
      </c>
      <c r="G1235" s="123">
        <v>4</v>
      </c>
      <c r="H1235" s="123">
        <v>3</v>
      </c>
      <c r="I1235" s="123">
        <v>4.5</v>
      </c>
      <c r="J1235" s="123">
        <v>5</v>
      </c>
      <c r="K1235" s="123">
        <v>5.5</v>
      </c>
      <c r="L1235" s="123">
        <v>5</v>
      </c>
      <c r="M1235" s="119">
        <v>7000</v>
      </c>
      <c r="N1235" s="122">
        <f>IF('NORMAL OPTION CALLS'!E1235="BUY",('NORMAL OPTION CALLS'!L1235-'NORMAL OPTION CALLS'!G1235)*('NORMAL OPTION CALLS'!M1235),('NORMAL OPTION CALLS'!G1235-'NORMAL OPTION CALLS'!L1235)*('NORMAL OPTION CALLS'!M1235))</f>
        <v>7000</v>
      </c>
      <c r="O1235" s="8">
        <f>'NORMAL OPTION CALLS'!N1235/('NORMAL OPTION CALLS'!M1235)/'NORMAL OPTION CALLS'!G1235%</f>
        <v>25</v>
      </c>
    </row>
    <row r="1236" spans="1:15">
      <c r="A1236" s="119">
        <v>53</v>
      </c>
      <c r="B1236" s="124">
        <v>42985</v>
      </c>
      <c r="C1236" s="119">
        <v>340</v>
      </c>
      <c r="D1236" s="119" t="s">
        <v>21</v>
      </c>
      <c r="E1236" s="119" t="s">
        <v>22</v>
      </c>
      <c r="F1236" s="119" t="s">
        <v>143</v>
      </c>
      <c r="G1236" s="123">
        <v>16</v>
      </c>
      <c r="H1236" s="123">
        <v>12</v>
      </c>
      <c r="I1236" s="123">
        <v>18</v>
      </c>
      <c r="J1236" s="123">
        <v>20</v>
      </c>
      <c r="K1236" s="123">
        <v>22</v>
      </c>
      <c r="L1236" s="123">
        <v>12</v>
      </c>
      <c r="M1236" s="119">
        <v>1800</v>
      </c>
      <c r="N1236" s="122">
        <f>IF('NORMAL OPTION CALLS'!E1236="BUY",('NORMAL OPTION CALLS'!L1236-'NORMAL OPTION CALLS'!G1236)*('NORMAL OPTION CALLS'!M1236),('NORMAL OPTION CALLS'!G1236-'NORMAL OPTION CALLS'!L1236)*('NORMAL OPTION CALLS'!M1236))</f>
        <v>-7200</v>
      </c>
      <c r="O1236" s="8">
        <f>'NORMAL OPTION CALLS'!N1236/('NORMAL OPTION CALLS'!M1236)/'NORMAL OPTION CALLS'!G1236%</f>
        <v>-25</v>
      </c>
    </row>
    <row r="1237" spans="1:15">
      <c r="A1237" s="119">
        <v>54</v>
      </c>
      <c r="B1237" s="124">
        <v>42985</v>
      </c>
      <c r="C1237" s="119">
        <v>1800</v>
      </c>
      <c r="D1237" s="119" t="s">
        <v>21</v>
      </c>
      <c r="E1237" s="119" t="s">
        <v>22</v>
      </c>
      <c r="F1237" s="119" t="s">
        <v>119</v>
      </c>
      <c r="G1237" s="123">
        <v>40</v>
      </c>
      <c r="H1237" s="123">
        <v>30</v>
      </c>
      <c r="I1237" s="123">
        <v>45</v>
      </c>
      <c r="J1237" s="123">
        <v>50</v>
      </c>
      <c r="K1237" s="123">
        <v>55</v>
      </c>
      <c r="L1237" s="123">
        <v>30</v>
      </c>
      <c r="M1237" s="119">
        <v>700</v>
      </c>
      <c r="N1237" s="122">
        <f>IF('NORMAL OPTION CALLS'!E1237="BUY",('NORMAL OPTION CALLS'!L1237-'NORMAL OPTION CALLS'!G1237)*('NORMAL OPTION CALLS'!M1237),('NORMAL OPTION CALLS'!G1237-'NORMAL OPTION CALLS'!L1237)*('NORMAL OPTION CALLS'!M1237))</f>
        <v>-7000</v>
      </c>
      <c r="O1237" s="8">
        <f>'NORMAL OPTION CALLS'!N1237/('NORMAL OPTION CALLS'!M1237)/'NORMAL OPTION CALLS'!G1237%</f>
        <v>-25</v>
      </c>
    </row>
    <row r="1238" spans="1:15">
      <c r="A1238" s="119">
        <v>55</v>
      </c>
      <c r="B1238" s="124">
        <v>42985</v>
      </c>
      <c r="C1238" s="119">
        <v>320</v>
      </c>
      <c r="D1238" s="119" t="s">
        <v>21</v>
      </c>
      <c r="E1238" s="119" t="s">
        <v>22</v>
      </c>
      <c r="F1238" s="119" t="s">
        <v>74</v>
      </c>
      <c r="G1238" s="123">
        <v>11</v>
      </c>
      <c r="H1238" s="123">
        <v>9</v>
      </c>
      <c r="I1238" s="123">
        <v>12</v>
      </c>
      <c r="J1238" s="123">
        <v>13</v>
      </c>
      <c r="K1238" s="123">
        <v>14</v>
      </c>
      <c r="L1238" s="123">
        <v>14</v>
      </c>
      <c r="M1238" s="119">
        <v>3500</v>
      </c>
      <c r="N1238" s="122">
        <f>IF('NORMAL OPTION CALLS'!E1238="BUY",('NORMAL OPTION CALLS'!L1238-'NORMAL OPTION CALLS'!G1238)*('NORMAL OPTION CALLS'!M1238),('NORMAL OPTION CALLS'!G1238-'NORMAL OPTION CALLS'!L1238)*('NORMAL OPTION CALLS'!M1238))</f>
        <v>10500</v>
      </c>
      <c r="O1238" s="8">
        <f>'NORMAL OPTION CALLS'!N1238/('NORMAL OPTION CALLS'!M1238)/'NORMAL OPTION CALLS'!G1238%</f>
        <v>27.272727272727273</v>
      </c>
    </row>
    <row r="1239" spans="1:15">
      <c r="A1239" s="119">
        <v>56</v>
      </c>
      <c r="B1239" s="124">
        <v>42984</v>
      </c>
      <c r="C1239" s="119">
        <v>860</v>
      </c>
      <c r="D1239" s="119" t="s">
        <v>21</v>
      </c>
      <c r="E1239" s="119" t="s">
        <v>22</v>
      </c>
      <c r="F1239" s="119" t="s">
        <v>188</v>
      </c>
      <c r="G1239" s="123">
        <v>30</v>
      </c>
      <c r="H1239" s="123">
        <v>24</v>
      </c>
      <c r="I1239" s="123">
        <v>34</v>
      </c>
      <c r="J1239" s="123">
        <v>38</v>
      </c>
      <c r="K1239" s="123">
        <v>42</v>
      </c>
      <c r="L1239" s="123">
        <v>24</v>
      </c>
      <c r="M1239" s="119">
        <v>1000</v>
      </c>
      <c r="N1239" s="122">
        <f>IF('NORMAL OPTION CALLS'!E1239="BUY",('NORMAL OPTION CALLS'!L1239-'NORMAL OPTION CALLS'!G1239)*('NORMAL OPTION CALLS'!M1239),('NORMAL OPTION CALLS'!G1239-'NORMAL OPTION CALLS'!L1239)*('NORMAL OPTION CALLS'!M1239))</f>
        <v>-6000</v>
      </c>
      <c r="O1239" s="8">
        <f>'NORMAL OPTION CALLS'!N1239/('NORMAL OPTION CALLS'!M1239)/'NORMAL OPTION CALLS'!G1239%</f>
        <v>-20</v>
      </c>
    </row>
    <row r="1240" spans="1:15">
      <c r="A1240" s="119">
        <v>57</v>
      </c>
      <c r="B1240" s="124">
        <v>42984</v>
      </c>
      <c r="C1240" s="119">
        <v>550</v>
      </c>
      <c r="D1240" s="119" t="s">
        <v>21</v>
      </c>
      <c r="E1240" s="119" t="s">
        <v>22</v>
      </c>
      <c r="F1240" s="119" t="s">
        <v>78</v>
      </c>
      <c r="G1240" s="123">
        <v>25</v>
      </c>
      <c r="H1240" s="123">
        <v>21</v>
      </c>
      <c r="I1240" s="123">
        <v>27.5</v>
      </c>
      <c r="J1240" s="123">
        <v>30</v>
      </c>
      <c r="K1240" s="123">
        <v>32.5</v>
      </c>
      <c r="L1240" s="123">
        <v>27.5</v>
      </c>
      <c r="M1240" s="119">
        <v>1500</v>
      </c>
      <c r="N1240" s="122">
        <f>IF('NORMAL OPTION CALLS'!E1240="BUY",('NORMAL OPTION CALLS'!L1240-'NORMAL OPTION CALLS'!G1240)*('NORMAL OPTION CALLS'!M1240),('NORMAL OPTION CALLS'!G1240-'NORMAL OPTION CALLS'!L1240)*('NORMAL OPTION CALLS'!M1240))</f>
        <v>3750</v>
      </c>
      <c r="O1240" s="8">
        <f>'NORMAL OPTION CALLS'!N1240/('NORMAL OPTION CALLS'!M1240)/'NORMAL OPTION CALLS'!G1240%</f>
        <v>10</v>
      </c>
    </row>
    <row r="1241" spans="1:15">
      <c r="A1241" s="119">
        <v>58</v>
      </c>
      <c r="B1241" s="124">
        <v>42984</v>
      </c>
      <c r="C1241" s="119">
        <v>205</v>
      </c>
      <c r="D1241" s="119" t="s">
        <v>21</v>
      </c>
      <c r="E1241" s="119" t="s">
        <v>22</v>
      </c>
      <c r="F1241" s="119" t="s">
        <v>195</v>
      </c>
      <c r="G1241" s="123">
        <v>8.6999999999999993</v>
      </c>
      <c r="H1241" s="123">
        <v>6.8</v>
      </c>
      <c r="I1241" s="123">
        <v>9.5</v>
      </c>
      <c r="J1241" s="123">
        <v>10.5</v>
      </c>
      <c r="K1241" s="123">
        <v>11.5</v>
      </c>
      <c r="L1241" s="123">
        <v>9.5</v>
      </c>
      <c r="M1241" s="119">
        <v>4500</v>
      </c>
      <c r="N1241" s="122">
        <f>IF('NORMAL OPTION CALLS'!E1241="BUY",('NORMAL OPTION CALLS'!L1241-'NORMAL OPTION CALLS'!G1241)*('NORMAL OPTION CALLS'!M1241),('NORMAL OPTION CALLS'!G1241-'NORMAL OPTION CALLS'!L1241)*('NORMAL OPTION CALLS'!M1241))</f>
        <v>3600.0000000000032</v>
      </c>
      <c r="O1241" s="8">
        <f>'NORMAL OPTION CALLS'!N1241/('NORMAL OPTION CALLS'!M1241)/'NORMAL OPTION CALLS'!G1241%</f>
        <v>9.195402298850583</v>
      </c>
    </row>
    <row r="1242" spans="1:15">
      <c r="A1242" s="119">
        <v>59</v>
      </c>
      <c r="B1242" s="124">
        <v>42984</v>
      </c>
      <c r="C1242" s="119">
        <v>125</v>
      </c>
      <c r="D1242" s="119" t="s">
        <v>21</v>
      </c>
      <c r="E1242" s="119" t="s">
        <v>22</v>
      </c>
      <c r="F1242" s="119" t="s">
        <v>59</v>
      </c>
      <c r="G1242" s="123">
        <v>4.5</v>
      </c>
      <c r="H1242" s="123">
        <v>3.5</v>
      </c>
      <c r="I1242" s="123">
        <v>5</v>
      </c>
      <c r="J1242" s="123">
        <v>5.5</v>
      </c>
      <c r="K1242" s="123">
        <v>6</v>
      </c>
      <c r="L1242" s="123">
        <v>5</v>
      </c>
      <c r="M1242" s="119">
        <v>6000</v>
      </c>
      <c r="N1242" s="122">
        <f>IF('NORMAL OPTION CALLS'!E1242="BUY",('NORMAL OPTION CALLS'!L1242-'NORMAL OPTION CALLS'!G1242)*('NORMAL OPTION CALLS'!M1242),('NORMAL OPTION CALLS'!G1242-'NORMAL OPTION CALLS'!L1242)*('NORMAL OPTION CALLS'!M1242))</f>
        <v>3000</v>
      </c>
      <c r="O1242" s="8">
        <f>'NORMAL OPTION CALLS'!N1242/('NORMAL OPTION CALLS'!M1242)/'NORMAL OPTION CALLS'!G1242%</f>
        <v>11.111111111111111</v>
      </c>
    </row>
    <row r="1243" spans="1:15">
      <c r="A1243" s="119">
        <v>60</v>
      </c>
      <c r="B1243" s="124">
        <v>42983</v>
      </c>
      <c r="C1243" s="119">
        <v>640</v>
      </c>
      <c r="D1243" s="119" t="s">
        <v>21</v>
      </c>
      <c r="E1243" s="119" t="s">
        <v>22</v>
      </c>
      <c r="F1243" s="119" t="s">
        <v>169</v>
      </c>
      <c r="G1243" s="123">
        <v>21</v>
      </c>
      <c r="H1243" s="123">
        <v>17</v>
      </c>
      <c r="I1243" s="123">
        <v>23.5</v>
      </c>
      <c r="J1243" s="123">
        <v>26</v>
      </c>
      <c r="K1243" s="123">
        <v>28.5</v>
      </c>
      <c r="L1243" s="123">
        <v>28.5</v>
      </c>
      <c r="M1243" s="119">
        <v>1500</v>
      </c>
      <c r="N1243" s="122">
        <f>IF('NORMAL OPTION CALLS'!E1243="BUY",('NORMAL OPTION CALLS'!L1243-'NORMAL OPTION CALLS'!G1243)*('NORMAL OPTION CALLS'!M1243),('NORMAL OPTION CALLS'!G1243-'NORMAL OPTION CALLS'!L1243)*('NORMAL OPTION CALLS'!M1243))</f>
        <v>11250</v>
      </c>
      <c r="O1243" s="8">
        <f>'NORMAL OPTION CALLS'!N1243/('NORMAL OPTION CALLS'!M1243)/'NORMAL OPTION CALLS'!G1243%</f>
        <v>35.714285714285715</v>
      </c>
    </row>
    <row r="1244" spans="1:15">
      <c r="A1244" s="119">
        <v>61</v>
      </c>
      <c r="B1244" s="124">
        <v>42983</v>
      </c>
      <c r="C1244" s="119">
        <v>650</v>
      </c>
      <c r="D1244" s="119" t="s">
        <v>21</v>
      </c>
      <c r="E1244" s="119" t="s">
        <v>22</v>
      </c>
      <c r="F1244" s="119" t="s">
        <v>99</v>
      </c>
      <c r="G1244" s="123">
        <v>20</v>
      </c>
      <c r="H1244" s="123">
        <v>17</v>
      </c>
      <c r="I1244" s="123">
        <v>22.5</v>
      </c>
      <c r="J1244" s="123">
        <v>25</v>
      </c>
      <c r="K1244" s="123">
        <v>27.5</v>
      </c>
      <c r="L1244" s="123">
        <v>17</v>
      </c>
      <c r="M1244" s="119">
        <v>2000</v>
      </c>
      <c r="N1244" s="122">
        <f>IF('NORMAL OPTION CALLS'!E1244="BUY",('NORMAL OPTION CALLS'!L1244-'NORMAL OPTION CALLS'!G1244)*('NORMAL OPTION CALLS'!M1244),('NORMAL OPTION CALLS'!G1244-'NORMAL OPTION CALLS'!L1244)*('NORMAL OPTION CALLS'!M1244))</f>
        <v>-6000</v>
      </c>
      <c r="O1244" s="8">
        <f>'NORMAL OPTION CALLS'!N1244/('NORMAL OPTION CALLS'!M1244)/'NORMAL OPTION CALLS'!G1244%</f>
        <v>-15</v>
      </c>
    </row>
    <row r="1245" spans="1:15">
      <c r="A1245" s="119">
        <v>62</v>
      </c>
      <c r="B1245" s="124">
        <v>42982</v>
      </c>
      <c r="C1245" s="119">
        <v>1060</v>
      </c>
      <c r="D1245" s="119" t="s">
        <v>21</v>
      </c>
      <c r="E1245" s="119" t="s">
        <v>22</v>
      </c>
      <c r="F1245" s="119" t="s">
        <v>156</v>
      </c>
      <c r="G1245" s="123">
        <v>45</v>
      </c>
      <c r="H1245" s="123">
        <v>34</v>
      </c>
      <c r="I1245" s="123">
        <v>51</v>
      </c>
      <c r="J1245" s="123">
        <v>57</v>
      </c>
      <c r="K1245" s="123">
        <v>63</v>
      </c>
      <c r="L1245" s="123">
        <v>51</v>
      </c>
      <c r="M1245" s="119">
        <v>600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3600</v>
      </c>
      <c r="O1245" s="8">
        <f>'NORMAL OPTION CALLS'!N1245/('NORMAL OPTION CALLS'!M1245)/'NORMAL OPTION CALLS'!G1245%</f>
        <v>13.333333333333332</v>
      </c>
    </row>
    <row r="1246" spans="1:15">
      <c r="A1246" s="119">
        <v>63</v>
      </c>
      <c r="B1246" s="124">
        <v>42982</v>
      </c>
      <c r="C1246" s="119">
        <v>160</v>
      </c>
      <c r="D1246" s="119" t="s">
        <v>47</v>
      </c>
      <c r="E1246" s="119" t="s">
        <v>22</v>
      </c>
      <c r="F1246" s="119" t="s">
        <v>64</v>
      </c>
      <c r="G1246" s="123">
        <v>3.5</v>
      </c>
      <c r="H1246" s="123">
        <v>2.5</v>
      </c>
      <c r="I1246" s="123">
        <v>4</v>
      </c>
      <c r="J1246" s="123">
        <v>4.5</v>
      </c>
      <c r="K1246" s="123">
        <v>5</v>
      </c>
      <c r="L1246" s="123">
        <v>5</v>
      </c>
      <c r="M1246" s="119">
        <v>6000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9000</v>
      </c>
      <c r="O1246" s="8">
        <f>'NORMAL OPTION CALLS'!N1246/('NORMAL OPTION CALLS'!M1246)/'NORMAL OPTION CALLS'!G1246%</f>
        <v>42.857142857142854</v>
      </c>
    </row>
    <row r="1247" spans="1:15">
      <c r="A1247" s="119">
        <v>64</v>
      </c>
      <c r="B1247" s="124">
        <v>42979</v>
      </c>
      <c r="C1247" s="119">
        <v>510</v>
      </c>
      <c r="D1247" s="119" t="s">
        <v>21</v>
      </c>
      <c r="E1247" s="119" t="s">
        <v>22</v>
      </c>
      <c r="F1247" s="119" t="s">
        <v>78</v>
      </c>
      <c r="G1247" s="123">
        <v>20</v>
      </c>
      <c r="H1247" s="123">
        <v>15</v>
      </c>
      <c r="I1247" s="123">
        <v>23</v>
      </c>
      <c r="J1247" s="123">
        <v>26</v>
      </c>
      <c r="K1247" s="123">
        <v>29</v>
      </c>
      <c r="L1247" s="123">
        <v>23</v>
      </c>
      <c r="M1247" s="119">
        <v>1500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4500</v>
      </c>
      <c r="O1247" s="8">
        <f>'NORMAL OPTION CALLS'!N1247/('NORMAL OPTION CALLS'!M1247)/'NORMAL OPTION CALLS'!G1247%</f>
        <v>15</v>
      </c>
    </row>
    <row r="1248" spans="1:15">
      <c r="A1248" s="119">
        <v>65</v>
      </c>
      <c r="B1248" s="124">
        <v>42979</v>
      </c>
      <c r="C1248" s="119">
        <v>110</v>
      </c>
      <c r="D1248" s="119" t="s">
        <v>21</v>
      </c>
      <c r="E1248" s="119" t="s">
        <v>22</v>
      </c>
      <c r="F1248" s="119" t="s">
        <v>192</v>
      </c>
      <c r="G1248" s="123">
        <v>3.5</v>
      </c>
      <c r="H1248" s="123">
        <v>2.5</v>
      </c>
      <c r="I1248" s="123">
        <v>4</v>
      </c>
      <c r="J1248" s="123">
        <v>4.5</v>
      </c>
      <c r="K1248" s="123">
        <v>5</v>
      </c>
      <c r="L1248" s="123">
        <v>5</v>
      </c>
      <c r="M1248" s="119">
        <v>7000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10500</v>
      </c>
      <c r="O1248" s="8">
        <f>'NORMAL OPTION CALLS'!N1248/('NORMAL OPTION CALLS'!M1248)/'NORMAL OPTION CALLS'!G1248%</f>
        <v>42.857142857142854</v>
      </c>
    </row>
    <row r="1249" spans="1:15">
      <c r="A1249" s="119">
        <v>66</v>
      </c>
      <c r="B1249" s="124">
        <v>42979</v>
      </c>
      <c r="C1249" s="119">
        <v>650</v>
      </c>
      <c r="D1249" s="119" t="s">
        <v>21</v>
      </c>
      <c r="E1249" s="119" t="s">
        <v>22</v>
      </c>
      <c r="F1249" s="119" t="s">
        <v>99</v>
      </c>
      <c r="G1249" s="123">
        <v>16.5</v>
      </c>
      <c r="H1249" s="123">
        <v>13.5</v>
      </c>
      <c r="I1249" s="123">
        <v>18</v>
      </c>
      <c r="J1249" s="123">
        <v>19.5</v>
      </c>
      <c r="K1249" s="123">
        <v>21</v>
      </c>
      <c r="L1249" s="123">
        <v>21</v>
      </c>
      <c r="M1249" s="119">
        <v>2000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9000</v>
      </c>
      <c r="O1249" s="8">
        <f>'NORMAL OPTION CALLS'!N1249/('NORMAL OPTION CALLS'!M1249)/'NORMAL OPTION CALLS'!G1249%</f>
        <v>27.27272727272727</v>
      </c>
    </row>
    <row r="1250" spans="1:15" ht="17.25" thickBot="1">
      <c r="A1250" s="91"/>
      <c r="B1250" s="92"/>
      <c r="C1250" s="92"/>
      <c r="D1250" s="93"/>
      <c r="E1250" s="93"/>
      <c r="F1250" s="93"/>
      <c r="G1250" s="94"/>
      <c r="H1250" s="95"/>
      <c r="I1250" s="96" t="s">
        <v>27</v>
      </c>
      <c r="J1250" s="96"/>
      <c r="K1250" s="97"/>
      <c r="L1250" s="97"/>
    </row>
    <row r="1251" spans="1:15" ht="16.5">
      <c r="A1251" s="98"/>
      <c r="B1251" s="92"/>
      <c r="C1251" s="92"/>
      <c r="D1251" s="154" t="s">
        <v>28</v>
      </c>
      <c r="E1251" s="154"/>
      <c r="F1251" s="99">
        <v>66</v>
      </c>
      <c r="G1251" s="100">
        <f>'NORMAL OPTION CALLS'!G1252+'NORMAL OPTION CALLS'!G1253+'NORMAL OPTION CALLS'!G1254+'NORMAL OPTION CALLS'!G1255+'NORMAL OPTION CALLS'!G1256+'NORMAL OPTION CALLS'!G1257</f>
        <v>100</v>
      </c>
      <c r="H1251" s="93">
        <v>66</v>
      </c>
      <c r="I1251" s="101">
        <f>'NORMAL OPTION CALLS'!H1252/'NORMAL OPTION CALLS'!H1251%</f>
        <v>84.848484848484844</v>
      </c>
      <c r="J1251" s="101"/>
      <c r="K1251" s="101"/>
      <c r="L1251" s="102"/>
    </row>
    <row r="1252" spans="1:15" ht="16.5">
      <c r="A1252" s="98"/>
      <c r="B1252" s="92"/>
      <c r="C1252" s="92"/>
      <c r="D1252" s="155" t="s">
        <v>29</v>
      </c>
      <c r="E1252" s="155"/>
      <c r="F1252" s="103">
        <v>56</v>
      </c>
      <c r="G1252" s="104">
        <f>('NORMAL OPTION CALLS'!F1252/'NORMAL OPTION CALLS'!F1251)*100</f>
        <v>84.848484848484844</v>
      </c>
      <c r="H1252" s="93">
        <v>56</v>
      </c>
      <c r="I1252" s="97"/>
      <c r="J1252" s="97"/>
      <c r="K1252" s="93"/>
      <c r="L1252" s="97"/>
      <c r="N1252" s="93" t="s">
        <v>30</v>
      </c>
      <c r="O1252" s="93"/>
    </row>
    <row r="1253" spans="1:15" ht="16.5">
      <c r="A1253" s="105"/>
      <c r="B1253" s="92"/>
      <c r="C1253" s="92"/>
      <c r="D1253" s="155" t="s">
        <v>31</v>
      </c>
      <c r="E1253" s="155"/>
      <c r="F1253" s="103">
        <v>0</v>
      </c>
      <c r="G1253" s="104">
        <f>('NORMAL OPTION CALLS'!F1253/'NORMAL OPTION CALLS'!F1251)*100</f>
        <v>0</v>
      </c>
      <c r="H1253" s="106"/>
      <c r="I1253" s="93"/>
      <c r="J1253" s="93"/>
      <c r="K1253" s="93"/>
      <c r="L1253" s="97"/>
      <c r="N1253" s="98"/>
      <c r="O1253" s="98"/>
    </row>
    <row r="1254" spans="1:15" ht="16.5">
      <c r="A1254" s="105"/>
      <c r="B1254" s="92"/>
      <c r="C1254" s="92"/>
      <c r="D1254" s="155" t="s">
        <v>32</v>
      </c>
      <c r="E1254" s="155"/>
      <c r="F1254" s="103">
        <v>0</v>
      </c>
      <c r="G1254" s="104">
        <f>('NORMAL OPTION CALLS'!F1254/'NORMAL OPTION CALLS'!F1251)*100</f>
        <v>0</v>
      </c>
      <c r="H1254" s="106"/>
      <c r="I1254" s="93"/>
      <c r="J1254" s="93"/>
      <c r="K1254" s="93"/>
      <c r="L1254" s="97"/>
    </row>
    <row r="1255" spans="1:15" ht="16.5">
      <c r="A1255" s="105"/>
      <c r="B1255" s="92"/>
      <c r="C1255" s="92"/>
      <c r="D1255" s="155" t="s">
        <v>33</v>
      </c>
      <c r="E1255" s="155"/>
      <c r="F1255" s="103">
        <v>10</v>
      </c>
      <c r="G1255" s="104">
        <f>('NORMAL OPTION CALLS'!F1255/'NORMAL OPTION CALLS'!F1251)*100</f>
        <v>15.151515151515152</v>
      </c>
      <c r="H1255" s="106"/>
      <c r="I1255" s="93" t="s">
        <v>34</v>
      </c>
      <c r="J1255" s="93"/>
      <c r="K1255" s="97"/>
      <c r="L1255" s="97"/>
    </row>
    <row r="1256" spans="1:15" ht="16.5">
      <c r="A1256" s="105"/>
      <c r="B1256" s="92"/>
      <c r="C1256" s="92"/>
      <c r="D1256" s="155" t="s">
        <v>35</v>
      </c>
      <c r="E1256" s="155"/>
      <c r="F1256" s="103">
        <v>0</v>
      </c>
      <c r="G1256" s="104">
        <f>('NORMAL OPTION CALLS'!F1256/'NORMAL OPTION CALLS'!F1251)*100</f>
        <v>0</v>
      </c>
      <c r="H1256" s="106"/>
      <c r="I1256" s="93"/>
      <c r="J1256" s="93"/>
      <c r="K1256" s="97"/>
      <c r="L1256" s="97"/>
    </row>
    <row r="1257" spans="1:15" ht="17.25" thickBot="1">
      <c r="A1257" s="105"/>
      <c r="B1257" s="92"/>
      <c r="C1257" s="92"/>
      <c r="D1257" s="156" t="s">
        <v>36</v>
      </c>
      <c r="E1257" s="156"/>
      <c r="F1257" s="107"/>
      <c r="G1257" s="108">
        <f>('NORMAL OPTION CALLS'!F1257/'NORMAL OPTION CALLS'!F1251)*100</f>
        <v>0</v>
      </c>
      <c r="H1257" s="106"/>
      <c r="I1257" s="93"/>
      <c r="J1257" s="93"/>
      <c r="K1257" s="102"/>
      <c r="L1257" s="102"/>
    </row>
    <row r="1258" spans="1:15" ht="16.5">
      <c r="A1258" s="109" t="s">
        <v>37</v>
      </c>
      <c r="B1258" s="92"/>
      <c r="C1258" s="92"/>
      <c r="D1258" s="98"/>
      <c r="E1258" s="98"/>
      <c r="F1258" s="93"/>
      <c r="G1258" s="93"/>
      <c r="H1258" s="110"/>
      <c r="I1258" s="111"/>
      <c r="J1258" s="111"/>
      <c r="K1258" s="111"/>
      <c r="L1258" s="93"/>
      <c r="N1258" s="115"/>
      <c r="O1258" s="115"/>
    </row>
    <row r="1259" spans="1:15" ht="16.5">
      <c r="A1259" s="112" t="s">
        <v>38</v>
      </c>
      <c r="B1259" s="92"/>
      <c r="C1259" s="92"/>
      <c r="D1259" s="113"/>
      <c r="E1259" s="114"/>
      <c r="F1259" s="98"/>
      <c r="G1259" s="111"/>
      <c r="H1259" s="110"/>
      <c r="I1259" s="111"/>
      <c r="J1259" s="111"/>
      <c r="K1259" s="111"/>
      <c r="L1259" s="93"/>
      <c r="N1259" s="98"/>
      <c r="O1259" s="98"/>
    </row>
    <row r="1260" spans="1:15" ht="16.5">
      <c r="A1260" s="112" t="s">
        <v>39</v>
      </c>
      <c r="B1260" s="92"/>
      <c r="C1260" s="92"/>
      <c r="D1260" s="98"/>
      <c r="E1260" s="114"/>
      <c r="F1260" s="98"/>
      <c r="G1260" s="111"/>
      <c r="H1260" s="110"/>
      <c r="I1260" s="97"/>
      <c r="J1260" s="97"/>
      <c r="K1260" s="97"/>
      <c r="L1260" s="93"/>
    </row>
    <row r="1261" spans="1:15" ht="16.5">
      <c r="A1261" s="112" t="s">
        <v>40</v>
      </c>
      <c r="B1261" s="113"/>
      <c r="C1261" s="92"/>
      <c r="D1261" s="98"/>
      <c r="E1261" s="114"/>
      <c r="F1261" s="98"/>
      <c r="G1261" s="111"/>
      <c r="H1261" s="95"/>
      <c r="I1261" s="97"/>
      <c r="J1261" s="97"/>
      <c r="K1261" s="97"/>
      <c r="L1261" s="93"/>
    </row>
    <row r="1262" spans="1:15" ht="16.5">
      <c r="A1262" s="112" t="s">
        <v>41</v>
      </c>
      <c r="B1262" s="105"/>
      <c r="C1262" s="113"/>
      <c r="D1262" s="98"/>
      <c r="E1262" s="116"/>
      <c r="F1262" s="111"/>
      <c r="G1262" s="111"/>
      <c r="H1262" s="95"/>
      <c r="I1262" s="97"/>
      <c r="J1262" s="97"/>
      <c r="K1262" s="97"/>
      <c r="L1262" s="111"/>
    </row>
    <row r="1263" spans="1:15" s="91" customFormat="1" ht="15" customHeight="1"/>
    <row r="1264" spans="1:15" ht="15" customHeight="1">
      <c r="A1264" s="157" t="s">
        <v>0</v>
      </c>
      <c r="B1264" s="157"/>
      <c r="C1264" s="157"/>
      <c r="D1264" s="157"/>
      <c r="E1264" s="157"/>
      <c r="F1264" s="157"/>
      <c r="G1264" s="157"/>
      <c r="H1264" s="157"/>
      <c r="I1264" s="157"/>
      <c r="J1264" s="157"/>
      <c r="K1264" s="157"/>
      <c r="L1264" s="157"/>
      <c r="M1264" s="157"/>
      <c r="N1264" s="157"/>
      <c r="O1264" s="157"/>
    </row>
    <row r="1265" spans="1:15">
      <c r="A1265" s="157"/>
      <c r="B1265" s="157"/>
      <c r="C1265" s="157"/>
      <c r="D1265" s="157"/>
      <c r="E1265" s="157"/>
      <c r="F1265" s="157"/>
      <c r="G1265" s="157"/>
      <c r="H1265" s="157"/>
      <c r="I1265" s="157"/>
      <c r="J1265" s="157"/>
      <c r="K1265" s="157"/>
      <c r="L1265" s="157"/>
      <c r="M1265" s="157"/>
      <c r="N1265" s="157"/>
      <c r="O1265" s="157"/>
    </row>
    <row r="1266" spans="1:15">
      <c r="A1266" s="157"/>
      <c r="B1266" s="157"/>
      <c r="C1266" s="157"/>
      <c r="D1266" s="157"/>
      <c r="E1266" s="157"/>
      <c r="F1266" s="157"/>
      <c r="G1266" s="157"/>
      <c r="H1266" s="157"/>
      <c r="I1266" s="157"/>
      <c r="J1266" s="157"/>
      <c r="K1266" s="157"/>
      <c r="L1266" s="157"/>
      <c r="M1266" s="157"/>
      <c r="N1266" s="157"/>
      <c r="O1266" s="157"/>
    </row>
    <row r="1267" spans="1:15">
      <c r="A1267" s="168" t="s">
        <v>1</v>
      </c>
      <c r="B1267" s="168"/>
      <c r="C1267" s="168"/>
      <c r="D1267" s="168"/>
      <c r="E1267" s="168"/>
      <c r="F1267" s="168"/>
      <c r="G1267" s="168"/>
      <c r="H1267" s="168"/>
      <c r="I1267" s="168"/>
      <c r="J1267" s="168"/>
      <c r="K1267" s="168"/>
      <c r="L1267" s="168"/>
      <c r="M1267" s="168"/>
      <c r="N1267" s="168"/>
      <c r="O1267" s="168"/>
    </row>
    <row r="1268" spans="1:15" s="125" customFormat="1">
      <c r="A1268" s="168" t="s">
        <v>2</v>
      </c>
      <c r="B1268" s="168"/>
      <c r="C1268" s="168"/>
      <c r="D1268" s="168"/>
      <c r="E1268" s="168"/>
      <c r="F1268" s="168"/>
      <c r="G1268" s="168"/>
      <c r="H1268" s="168"/>
      <c r="I1268" s="168"/>
      <c r="J1268" s="168"/>
      <c r="K1268" s="168"/>
      <c r="L1268" s="168"/>
      <c r="M1268" s="168"/>
      <c r="N1268" s="168"/>
      <c r="O1268" s="168"/>
    </row>
    <row r="1269" spans="1:15" s="126" customFormat="1">
      <c r="A1269" s="161" t="s">
        <v>3</v>
      </c>
      <c r="B1269" s="161"/>
      <c r="C1269" s="161"/>
      <c r="D1269" s="161"/>
      <c r="E1269" s="161"/>
      <c r="F1269" s="161"/>
      <c r="G1269" s="161"/>
      <c r="H1269" s="161"/>
      <c r="I1269" s="161"/>
      <c r="J1269" s="161"/>
      <c r="K1269" s="161"/>
      <c r="L1269" s="161"/>
      <c r="M1269" s="161"/>
      <c r="N1269" s="161"/>
      <c r="O1269" s="161"/>
    </row>
    <row r="1270" spans="1:15" ht="16.5">
      <c r="A1270" s="162" t="s">
        <v>4</v>
      </c>
      <c r="B1270" s="162"/>
      <c r="C1270" s="162"/>
      <c r="D1270" s="162"/>
      <c r="E1270" s="162"/>
      <c r="F1270" s="162"/>
      <c r="G1270" s="162"/>
      <c r="H1270" s="162"/>
      <c r="I1270" s="162"/>
      <c r="J1270" s="162"/>
      <c r="K1270" s="162"/>
      <c r="L1270" s="162"/>
      <c r="M1270" s="162"/>
      <c r="N1270" s="162"/>
      <c r="O1270" s="162"/>
    </row>
    <row r="1271" spans="1:15" ht="16.5">
      <c r="A1271" s="163" t="s">
        <v>5</v>
      </c>
      <c r="B1271" s="163"/>
      <c r="C1271" s="163"/>
      <c r="D1271" s="163"/>
      <c r="E1271" s="163"/>
      <c r="F1271" s="163"/>
      <c r="G1271" s="163"/>
      <c r="H1271" s="163"/>
      <c r="I1271" s="163"/>
      <c r="J1271" s="163"/>
      <c r="K1271" s="163"/>
      <c r="L1271" s="163"/>
      <c r="M1271" s="163"/>
      <c r="N1271" s="163"/>
      <c r="O1271" s="163"/>
    </row>
    <row r="1272" spans="1:15" ht="16.5" customHeight="1">
      <c r="A1272" s="164" t="s">
        <v>6</v>
      </c>
      <c r="B1272" s="165" t="s">
        <v>7</v>
      </c>
      <c r="C1272" s="166" t="s">
        <v>8</v>
      </c>
      <c r="D1272" s="165" t="s">
        <v>9</v>
      </c>
      <c r="E1272" s="164" t="s">
        <v>10</v>
      </c>
      <c r="F1272" s="164" t="s">
        <v>11</v>
      </c>
      <c r="G1272" s="166" t="s">
        <v>12</v>
      </c>
      <c r="H1272" s="166" t="s">
        <v>13</v>
      </c>
      <c r="I1272" s="166" t="s">
        <v>14</v>
      </c>
      <c r="J1272" s="166" t="s">
        <v>15</v>
      </c>
      <c r="K1272" s="166" t="s">
        <v>16</v>
      </c>
      <c r="L1272" s="167" t="s">
        <v>17</v>
      </c>
      <c r="M1272" s="165" t="s">
        <v>18</v>
      </c>
      <c r="N1272" s="165" t="s">
        <v>19</v>
      </c>
      <c r="O1272" s="165" t="s">
        <v>20</v>
      </c>
    </row>
    <row r="1273" spans="1:15" ht="16.5" customHeight="1">
      <c r="A1273" s="164"/>
      <c r="B1273" s="165"/>
      <c r="C1273" s="166"/>
      <c r="D1273" s="165"/>
      <c r="E1273" s="164"/>
      <c r="F1273" s="164"/>
      <c r="G1273" s="166"/>
      <c r="H1273" s="166"/>
      <c r="I1273" s="166"/>
      <c r="J1273" s="166"/>
      <c r="K1273" s="166"/>
      <c r="L1273" s="167"/>
      <c r="M1273" s="165"/>
      <c r="N1273" s="165"/>
      <c r="O1273" s="165"/>
    </row>
    <row r="1274" spans="1:15" ht="16.5" customHeight="1">
      <c r="A1274" s="119"/>
      <c r="B1274" s="124">
        <v>42978</v>
      </c>
      <c r="C1274" s="119">
        <v>530</v>
      </c>
      <c r="D1274" s="119" t="s">
        <v>21</v>
      </c>
      <c r="E1274" s="119" t="s">
        <v>22</v>
      </c>
      <c r="F1274" s="119" t="s">
        <v>76</v>
      </c>
      <c r="G1274" s="123">
        <v>6</v>
      </c>
      <c r="H1274" s="123">
        <v>2.5</v>
      </c>
      <c r="I1274" s="123">
        <v>8</v>
      </c>
      <c r="J1274" s="123">
        <v>10</v>
      </c>
      <c r="K1274" s="123">
        <v>12</v>
      </c>
      <c r="L1274" s="123">
        <v>2.5</v>
      </c>
      <c r="M1274" s="119">
        <v>1800</v>
      </c>
      <c r="N1274" s="122">
        <f>IF('NORMAL OPTION CALLS'!E1274="BUY",('NORMAL OPTION CALLS'!L1274-'NORMAL OPTION CALLS'!G1274)*('NORMAL OPTION CALLS'!M1274),('NORMAL OPTION CALLS'!G1274-'NORMAL OPTION CALLS'!L1274)*('NORMAL OPTION CALLS'!M1274))</f>
        <v>-6300</v>
      </c>
      <c r="O1274" s="8">
        <f>'NORMAL OPTION CALLS'!N1274/('NORMAL OPTION CALLS'!M1274)/'NORMAL OPTION CALLS'!G1274%</f>
        <v>-58.333333333333336</v>
      </c>
    </row>
    <row r="1275" spans="1:15" ht="16.5" customHeight="1">
      <c r="A1275" s="119"/>
      <c r="B1275" s="124">
        <v>42978</v>
      </c>
      <c r="C1275" s="119">
        <v>200</v>
      </c>
      <c r="D1275" s="119" t="s">
        <v>21</v>
      </c>
      <c r="E1275" s="119" t="s">
        <v>22</v>
      </c>
      <c r="F1275" s="119" t="s">
        <v>184</v>
      </c>
      <c r="G1275" s="123">
        <v>2</v>
      </c>
      <c r="H1275" s="123">
        <v>0.2</v>
      </c>
      <c r="I1275" s="123">
        <v>3</v>
      </c>
      <c r="J1275" s="123">
        <v>4</v>
      </c>
      <c r="K1275" s="123">
        <v>5</v>
      </c>
      <c r="L1275" s="123">
        <v>2.8</v>
      </c>
      <c r="M1275" s="119">
        <v>4500</v>
      </c>
      <c r="N1275" s="122">
        <f>IF('NORMAL OPTION CALLS'!E1275="BUY",('NORMAL OPTION CALLS'!L1275-'NORMAL OPTION CALLS'!G1275)*('NORMAL OPTION CALLS'!M1275),('NORMAL OPTION CALLS'!G1275-'NORMAL OPTION CALLS'!L1275)*('NORMAL OPTION CALLS'!M1275))</f>
        <v>3599.9999999999991</v>
      </c>
      <c r="O1275" s="8">
        <f>'NORMAL OPTION CALLS'!N1275/('NORMAL OPTION CALLS'!M1275)/'NORMAL OPTION CALLS'!G1275%</f>
        <v>39.999999999999993</v>
      </c>
    </row>
    <row r="1276" spans="1:15" ht="16.5" customHeight="1">
      <c r="A1276" s="119"/>
      <c r="B1276" s="124">
        <v>42977</v>
      </c>
      <c r="C1276" s="119">
        <v>480</v>
      </c>
      <c r="D1276" s="119" t="s">
        <v>21</v>
      </c>
      <c r="E1276" s="119" t="s">
        <v>22</v>
      </c>
      <c r="F1276" s="119" t="s">
        <v>185</v>
      </c>
      <c r="G1276" s="123">
        <v>4</v>
      </c>
      <c r="H1276" s="123">
        <v>0.2</v>
      </c>
      <c r="I1276" s="123">
        <v>6</v>
      </c>
      <c r="J1276" s="123">
        <v>8</v>
      </c>
      <c r="K1276" s="123">
        <v>10</v>
      </c>
      <c r="L1276" s="123">
        <v>10</v>
      </c>
      <c r="M1276" s="119">
        <v>1575</v>
      </c>
      <c r="N1276" s="122">
        <f>IF('NORMAL OPTION CALLS'!E1276="BUY",('NORMAL OPTION CALLS'!L1276-'NORMAL OPTION CALLS'!G1276)*('NORMAL OPTION CALLS'!M1276),('NORMAL OPTION CALLS'!G1276-'NORMAL OPTION CALLS'!L1276)*('NORMAL OPTION CALLS'!M1276))</f>
        <v>9450</v>
      </c>
      <c r="O1276" s="8">
        <f>'NORMAL OPTION CALLS'!N1276/('NORMAL OPTION CALLS'!M1276)/'NORMAL OPTION CALLS'!G1276%</f>
        <v>150</v>
      </c>
    </row>
    <row r="1277" spans="1:15" ht="16.5" customHeight="1">
      <c r="A1277" s="119"/>
      <c r="B1277" s="124">
        <v>42977</v>
      </c>
      <c r="C1277" s="119">
        <v>305</v>
      </c>
      <c r="D1277" s="119" t="s">
        <v>21</v>
      </c>
      <c r="E1277" s="119" t="s">
        <v>22</v>
      </c>
      <c r="F1277" s="119" t="s">
        <v>74</v>
      </c>
      <c r="G1277" s="123">
        <v>3</v>
      </c>
      <c r="H1277" s="123">
        <v>1</v>
      </c>
      <c r="I1277" s="123">
        <v>4</v>
      </c>
      <c r="J1277" s="123">
        <v>5</v>
      </c>
      <c r="K1277" s="123">
        <v>6</v>
      </c>
      <c r="L1277" s="123">
        <v>1</v>
      </c>
      <c r="M1277" s="119">
        <v>3500</v>
      </c>
      <c r="N1277" s="122">
        <f>IF('NORMAL OPTION CALLS'!E1277="BUY",('NORMAL OPTION CALLS'!L1277-'NORMAL OPTION CALLS'!G1277)*('NORMAL OPTION CALLS'!M1277),('NORMAL OPTION CALLS'!G1277-'NORMAL OPTION CALLS'!L1277)*('NORMAL OPTION CALLS'!M1277))</f>
        <v>-7000</v>
      </c>
      <c r="O1277" s="8">
        <f>'NORMAL OPTION CALLS'!N1277/('NORMAL OPTION CALLS'!M1277)/'NORMAL OPTION CALLS'!G1277%</f>
        <v>-66.666666666666671</v>
      </c>
    </row>
    <row r="1278" spans="1:15" ht="16.5" customHeight="1">
      <c r="A1278" s="119"/>
      <c r="B1278" s="124">
        <v>42977</v>
      </c>
      <c r="C1278" s="119">
        <v>700</v>
      </c>
      <c r="D1278" s="119" t="s">
        <v>21</v>
      </c>
      <c r="E1278" s="119" t="s">
        <v>22</v>
      </c>
      <c r="F1278" s="119" t="s">
        <v>155</v>
      </c>
      <c r="G1278" s="123">
        <v>10</v>
      </c>
      <c r="H1278" s="123">
        <v>2</v>
      </c>
      <c r="I1278" s="123">
        <v>14</v>
      </c>
      <c r="J1278" s="123">
        <v>18</v>
      </c>
      <c r="K1278" s="123">
        <v>22</v>
      </c>
      <c r="L1278" s="123">
        <v>2</v>
      </c>
      <c r="M1278" s="119">
        <v>800</v>
      </c>
      <c r="N1278" s="122">
        <f>IF('NORMAL OPTION CALLS'!E1278="BUY",('NORMAL OPTION CALLS'!L1278-'NORMAL OPTION CALLS'!G1278)*('NORMAL OPTION CALLS'!M1278),('NORMAL OPTION CALLS'!G1278-'NORMAL OPTION CALLS'!L1278)*('NORMAL OPTION CALLS'!M1278))</f>
        <v>-6400</v>
      </c>
      <c r="O1278" s="8">
        <f>'NORMAL OPTION CALLS'!N1278/('NORMAL OPTION CALLS'!M1278)/'NORMAL OPTION CALLS'!G1278%</f>
        <v>-80</v>
      </c>
    </row>
    <row r="1279" spans="1:15" ht="16.5" customHeight="1">
      <c r="A1279" s="119">
        <v>2</v>
      </c>
      <c r="B1279" s="124">
        <v>42976</v>
      </c>
      <c r="C1279" s="119">
        <v>680</v>
      </c>
      <c r="D1279" s="119" t="s">
        <v>21</v>
      </c>
      <c r="E1279" s="119" t="s">
        <v>22</v>
      </c>
      <c r="F1279" s="119" t="s">
        <v>77</v>
      </c>
      <c r="G1279" s="123">
        <v>3.6</v>
      </c>
      <c r="H1279" s="123">
        <v>0.2</v>
      </c>
      <c r="I1279" s="123">
        <v>6.5</v>
      </c>
      <c r="J1279" s="123">
        <v>9.5</v>
      </c>
      <c r="K1279" s="123">
        <v>12.5</v>
      </c>
      <c r="L1279" s="123">
        <v>0.2</v>
      </c>
      <c r="M1279" s="119">
        <v>1100</v>
      </c>
      <c r="N1279" s="122">
        <f>IF('NORMAL OPTION CALLS'!E1279="BUY",('NORMAL OPTION CALLS'!L1279-'NORMAL OPTION CALLS'!G1279)*('NORMAL OPTION CALLS'!M1279),('NORMAL OPTION CALLS'!G1279-'NORMAL OPTION CALLS'!L1279)*('NORMAL OPTION CALLS'!M1279))</f>
        <v>-3740</v>
      </c>
      <c r="O1279" s="8">
        <f>'NORMAL OPTION CALLS'!N1279/('NORMAL OPTION CALLS'!M1279)/'NORMAL OPTION CALLS'!G1279%</f>
        <v>-94.444444444444429</v>
      </c>
    </row>
    <row r="1280" spans="1:15" ht="16.5" customHeight="1">
      <c r="A1280" s="119">
        <v>3</v>
      </c>
      <c r="B1280" s="124">
        <v>42976</v>
      </c>
      <c r="C1280" s="119">
        <v>1540</v>
      </c>
      <c r="D1280" s="119" t="s">
        <v>47</v>
      </c>
      <c r="E1280" s="119" t="s">
        <v>22</v>
      </c>
      <c r="F1280" s="119" t="s">
        <v>132</v>
      </c>
      <c r="G1280" s="123">
        <v>10</v>
      </c>
      <c r="H1280" s="123">
        <v>1</v>
      </c>
      <c r="I1280" s="123">
        <v>17</v>
      </c>
      <c r="J1280" s="123">
        <v>24</v>
      </c>
      <c r="K1280" s="123">
        <v>30</v>
      </c>
      <c r="L1280" s="123">
        <v>16.5</v>
      </c>
      <c r="M1280" s="119">
        <v>500</v>
      </c>
      <c r="N1280" s="122">
        <f>IF('NORMAL OPTION CALLS'!E1280="BUY",('NORMAL OPTION CALLS'!L1280-'NORMAL OPTION CALLS'!G1280)*('NORMAL OPTION CALLS'!M1280),('NORMAL OPTION CALLS'!G1280-'NORMAL OPTION CALLS'!L1280)*('NORMAL OPTION CALLS'!M1280))</f>
        <v>3250</v>
      </c>
      <c r="O1280" s="8">
        <f>'NORMAL OPTION CALLS'!N1280/('NORMAL OPTION CALLS'!M1280)/'NORMAL OPTION CALLS'!G1280%</f>
        <v>65</v>
      </c>
    </row>
    <row r="1281" spans="1:15" ht="16.5" customHeight="1">
      <c r="A1281" s="119">
        <v>4</v>
      </c>
      <c r="B1281" s="124">
        <v>42975</v>
      </c>
      <c r="C1281" s="119">
        <v>125</v>
      </c>
      <c r="D1281" s="119" t="s">
        <v>21</v>
      </c>
      <c r="E1281" s="119" t="s">
        <v>22</v>
      </c>
      <c r="F1281" s="119" t="s">
        <v>59</v>
      </c>
      <c r="G1281" s="123">
        <v>1</v>
      </c>
      <c r="H1281" s="123">
        <v>0.2</v>
      </c>
      <c r="I1281" s="123">
        <v>1.5</v>
      </c>
      <c r="J1281" s="123">
        <v>2</v>
      </c>
      <c r="K1281" s="123">
        <v>2.5</v>
      </c>
      <c r="L1281" s="123">
        <v>1.5</v>
      </c>
      <c r="M1281" s="119">
        <v>6000</v>
      </c>
      <c r="N1281" s="122">
        <f>IF('NORMAL OPTION CALLS'!E1281="BUY",('NORMAL OPTION CALLS'!L1281-'NORMAL OPTION CALLS'!G1281)*('NORMAL OPTION CALLS'!M1281),('NORMAL OPTION CALLS'!G1281-'NORMAL OPTION CALLS'!L1281)*('NORMAL OPTION CALLS'!M1281))</f>
        <v>3000</v>
      </c>
      <c r="O1281" s="8">
        <f>'NORMAL OPTION CALLS'!N1281/('NORMAL OPTION CALLS'!M1281)/'NORMAL OPTION CALLS'!G1281%</f>
        <v>50</v>
      </c>
    </row>
    <row r="1282" spans="1:15" ht="16.5" customHeight="1">
      <c r="A1282" s="119">
        <v>5</v>
      </c>
      <c r="B1282" s="124">
        <v>42975</v>
      </c>
      <c r="C1282" s="119">
        <v>600</v>
      </c>
      <c r="D1282" s="119" t="s">
        <v>21</v>
      </c>
      <c r="E1282" s="119" t="s">
        <v>22</v>
      </c>
      <c r="F1282" s="119" t="s">
        <v>26</v>
      </c>
      <c r="G1282" s="123">
        <v>8</v>
      </c>
      <c r="H1282" s="123">
        <v>5</v>
      </c>
      <c r="I1282" s="123">
        <v>9.5</v>
      </c>
      <c r="J1282" s="123">
        <v>11</v>
      </c>
      <c r="K1282" s="123">
        <v>12.5</v>
      </c>
      <c r="L1282" s="123">
        <v>11</v>
      </c>
      <c r="M1282" s="119">
        <v>2000</v>
      </c>
      <c r="N1282" s="122">
        <f>IF('NORMAL OPTION CALLS'!E1282="BUY",('NORMAL OPTION CALLS'!L1282-'NORMAL OPTION CALLS'!G1282)*('NORMAL OPTION CALLS'!M1282),('NORMAL OPTION CALLS'!G1282-'NORMAL OPTION CALLS'!L1282)*('NORMAL OPTION CALLS'!M1282))</f>
        <v>6000</v>
      </c>
      <c r="O1282" s="8">
        <f>'NORMAL OPTION CALLS'!N1282/('NORMAL OPTION CALLS'!M1282)/'NORMAL OPTION CALLS'!G1282%</f>
        <v>37.5</v>
      </c>
    </row>
    <row r="1283" spans="1:15" ht="16.5" customHeight="1">
      <c r="A1283" s="119">
        <v>6</v>
      </c>
      <c r="B1283" s="124">
        <v>42975</v>
      </c>
      <c r="C1283" s="119">
        <v>180</v>
      </c>
      <c r="D1283" s="119" t="s">
        <v>21</v>
      </c>
      <c r="E1283" s="119" t="s">
        <v>22</v>
      </c>
      <c r="F1283" s="119" t="s">
        <v>184</v>
      </c>
      <c r="G1283" s="123">
        <v>4</v>
      </c>
      <c r="H1283" s="123">
        <v>2.5</v>
      </c>
      <c r="I1283" s="123">
        <v>4.8</v>
      </c>
      <c r="J1283" s="123">
        <v>5.6</v>
      </c>
      <c r="K1283" s="123">
        <v>6.4</v>
      </c>
      <c r="L1283" s="123">
        <v>6.4</v>
      </c>
      <c r="M1283" s="119">
        <v>4500</v>
      </c>
      <c r="N1283" s="122">
        <f>IF('NORMAL OPTION CALLS'!E1283="BUY",('NORMAL OPTION CALLS'!L1283-'NORMAL OPTION CALLS'!G1283)*('NORMAL OPTION CALLS'!M1283),('NORMAL OPTION CALLS'!G1283-'NORMAL OPTION CALLS'!L1283)*('NORMAL OPTION CALLS'!M1283))</f>
        <v>10800.000000000002</v>
      </c>
      <c r="O1283" s="8">
        <f>'NORMAL OPTION CALLS'!N1283/('NORMAL OPTION CALLS'!M1283)/'NORMAL OPTION CALLS'!G1283%</f>
        <v>60.000000000000007</v>
      </c>
    </row>
    <row r="1284" spans="1:15" ht="16.5" customHeight="1">
      <c r="A1284" s="119">
        <v>7</v>
      </c>
      <c r="B1284" s="124">
        <v>42975</v>
      </c>
      <c r="C1284" s="119">
        <v>980</v>
      </c>
      <c r="D1284" s="119" t="s">
        <v>21</v>
      </c>
      <c r="E1284" s="119" t="s">
        <v>22</v>
      </c>
      <c r="F1284" s="119" t="s">
        <v>105</v>
      </c>
      <c r="G1284" s="123">
        <v>23</v>
      </c>
      <c r="H1284" s="123">
        <v>18</v>
      </c>
      <c r="I1284" s="123">
        <v>26</v>
      </c>
      <c r="J1284" s="123">
        <v>30</v>
      </c>
      <c r="K1284" s="123">
        <v>33</v>
      </c>
      <c r="L1284" s="123">
        <v>33</v>
      </c>
      <c r="M1284" s="119">
        <v>1100</v>
      </c>
      <c r="N1284" s="122">
        <f>IF('NORMAL OPTION CALLS'!E1284="BUY",('NORMAL OPTION CALLS'!L1284-'NORMAL OPTION CALLS'!G1284)*('NORMAL OPTION CALLS'!M1284),('NORMAL OPTION CALLS'!G1284-'NORMAL OPTION CALLS'!L1284)*('NORMAL OPTION CALLS'!M1284))</f>
        <v>11000</v>
      </c>
      <c r="O1284" s="8">
        <f>'NORMAL OPTION CALLS'!N1284/('NORMAL OPTION CALLS'!M1284)/'NORMAL OPTION CALLS'!G1284%</f>
        <v>43.478260869565219</v>
      </c>
    </row>
    <row r="1285" spans="1:15" ht="16.5" customHeight="1">
      <c r="A1285" s="119">
        <v>8</v>
      </c>
      <c r="B1285" s="124">
        <v>42971</v>
      </c>
      <c r="C1285" s="119">
        <v>240</v>
      </c>
      <c r="D1285" s="119" t="s">
        <v>21</v>
      </c>
      <c r="E1285" s="119" t="s">
        <v>22</v>
      </c>
      <c r="F1285" s="119" t="s">
        <v>43</v>
      </c>
      <c r="G1285" s="123">
        <v>9</v>
      </c>
      <c r="H1285" s="123">
        <v>7</v>
      </c>
      <c r="I1285" s="123">
        <v>10</v>
      </c>
      <c r="J1285" s="123">
        <v>11</v>
      </c>
      <c r="K1285" s="123">
        <v>12</v>
      </c>
      <c r="L1285" s="123">
        <v>7</v>
      </c>
      <c r="M1285" s="119">
        <v>350</v>
      </c>
      <c r="N1285" s="122">
        <f>IF('NORMAL OPTION CALLS'!E1285="BUY",('NORMAL OPTION CALLS'!L1285-'NORMAL OPTION CALLS'!G1285)*('NORMAL OPTION CALLS'!M1285),('NORMAL OPTION CALLS'!G1285-'NORMAL OPTION CALLS'!L1285)*('NORMAL OPTION CALLS'!M1285))</f>
        <v>-700</v>
      </c>
      <c r="O1285" s="8">
        <f>'NORMAL OPTION CALLS'!N1285/('NORMAL OPTION CALLS'!M1285)/'NORMAL OPTION CALLS'!G1285%</f>
        <v>-22.222222222222221</v>
      </c>
    </row>
    <row r="1286" spans="1:15" ht="16.5" customHeight="1">
      <c r="A1286" s="119">
        <v>9</v>
      </c>
      <c r="B1286" s="124">
        <v>42971</v>
      </c>
      <c r="C1286" s="119">
        <v>145</v>
      </c>
      <c r="D1286" s="119" t="s">
        <v>21</v>
      </c>
      <c r="E1286" s="119" t="s">
        <v>22</v>
      </c>
      <c r="F1286" s="119" t="s">
        <v>116</v>
      </c>
      <c r="G1286" s="123">
        <v>2.4</v>
      </c>
      <c r="H1286" s="123">
        <v>1</v>
      </c>
      <c r="I1286" s="123">
        <v>3.4</v>
      </c>
      <c r="J1286" s="123">
        <v>4.5</v>
      </c>
      <c r="K1286" s="123">
        <v>5.4</v>
      </c>
      <c r="L1286" s="123">
        <v>3.4</v>
      </c>
      <c r="M1286" s="119">
        <v>3500</v>
      </c>
      <c r="N1286" s="122">
        <f>IF('NORMAL OPTION CALLS'!E1286="BUY",('NORMAL OPTION CALLS'!L1286-'NORMAL OPTION CALLS'!G1286)*('NORMAL OPTION CALLS'!M1286),('NORMAL OPTION CALLS'!G1286-'NORMAL OPTION CALLS'!L1286)*('NORMAL OPTION CALLS'!M1286))</f>
        <v>3500</v>
      </c>
      <c r="O1286" s="8">
        <f>'NORMAL OPTION CALLS'!N1286/('NORMAL OPTION CALLS'!M1286)/'NORMAL OPTION CALLS'!G1286%</f>
        <v>41.666666666666664</v>
      </c>
    </row>
    <row r="1287" spans="1:15" ht="16.5" customHeight="1">
      <c r="A1287" s="119">
        <v>10</v>
      </c>
      <c r="B1287" s="124">
        <v>42971</v>
      </c>
      <c r="C1287" s="119">
        <v>160</v>
      </c>
      <c r="D1287" s="119" t="s">
        <v>21</v>
      </c>
      <c r="E1287" s="119" t="s">
        <v>22</v>
      </c>
      <c r="F1287" s="119" t="s">
        <v>64</v>
      </c>
      <c r="G1287" s="123">
        <v>2.5</v>
      </c>
      <c r="H1287" s="123">
        <v>1.5</v>
      </c>
      <c r="I1287" s="123">
        <v>3</v>
      </c>
      <c r="J1287" s="123">
        <v>3.5</v>
      </c>
      <c r="K1287" s="123">
        <v>4</v>
      </c>
      <c r="L1287" s="123">
        <v>3.5</v>
      </c>
      <c r="M1287" s="119">
        <v>6000</v>
      </c>
      <c r="N1287" s="122">
        <f>IF('NORMAL OPTION CALLS'!E1287="BUY",('NORMAL OPTION CALLS'!L1287-'NORMAL OPTION CALLS'!G1287)*('NORMAL OPTION CALLS'!M1287),('NORMAL OPTION CALLS'!G1287-'NORMAL OPTION CALLS'!L1287)*('NORMAL OPTION CALLS'!M1287))</f>
        <v>6000</v>
      </c>
      <c r="O1287" s="8">
        <f>'NORMAL OPTION CALLS'!N1287/('NORMAL OPTION CALLS'!M1287)/'NORMAL OPTION CALLS'!G1287%</f>
        <v>40</v>
      </c>
    </row>
    <row r="1288" spans="1:15" ht="16.5" customHeight="1">
      <c r="A1288" s="119">
        <v>12</v>
      </c>
      <c r="B1288" s="124">
        <v>42969</v>
      </c>
      <c r="C1288" s="119">
        <v>1700</v>
      </c>
      <c r="D1288" s="119" t="s">
        <v>47</v>
      </c>
      <c r="E1288" s="119" t="s">
        <v>22</v>
      </c>
      <c r="F1288" s="119" t="s">
        <v>55</v>
      </c>
      <c r="G1288" s="123">
        <v>28</v>
      </c>
      <c r="H1288" s="123">
        <v>14</v>
      </c>
      <c r="I1288" s="123">
        <v>38</v>
      </c>
      <c r="J1288" s="123">
        <v>48</v>
      </c>
      <c r="K1288" s="123">
        <v>58</v>
      </c>
      <c r="L1288" s="123">
        <v>14</v>
      </c>
      <c r="M1288" s="119">
        <v>350</v>
      </c>
      <c r="N1288" s="122">
        <f>IF('NORMAL OPTION CALLS'!E1288="BUY",('NORMAL OPTION CALLS'!L1288-'NORMAL OPTION CALLS'!G1288)*('NORMAL OPTION CALLS'!M1288),('NORMAL OPTION CALLS'!G1288-'NORMAL OPTION CALLS'!L1288)*('NORMAL OPTION CALLS'!M1288))</f>
        <v>-4900</v>
      </c>
      <c r="O1288" s="8">
        <f>'NORMAL OPTION CALLS'!N1288/('NORMAL OPTION CALLS'!M1288)/'NORMAL OPTION CALLS'!G1288%</f>
        <v>-49.999999999999993</v>
      </c>
    </row>
    <row r="1289" spans="1:15" ht="16.5" customHeight="1">
      <c r="A1289" s="119">
        <v>13</v>
      </c>
      <c r="B1289" s="124">
        <v>42969</v>
      </c>
      <c r="C1289" s="119">
        <v>620</v>
      </c>
      <c r="D1289" s="119" t="s">
        <v>47</v>
      </c>
      <c r="E1289" s="119" t="s">
        <v>22</v>
      </c>
      <c r="F1289" s="119" t="s">
        <v>99</v>
      </c>
      <c r="G1289" s="123">
        <v>12</v>
      </c>
      <c r="H1289" s="123">
        <v>9</v>
      </c>
      <c r="I1289" s="123">
        <v>13.5</v>
      </c>
      <c r="J1289" s="123">
        <v>15</v>
      </c>
      <c r="K1289" s="123">
        <v>16.5</v>
      </c>
      <c r="L1289" s="123">
        <v>9</v>
      </c>
      <c r="M1289" s="119">
        <v>2000</v>
      </c>
      <c r="N1289" s="122">
        <f>IF('NORMAL OPTION CALLS'!E1289="BUY",('NORMAL OPTION CALLS'!L1289-'NORMAL OPTION CALLS'!G1289)*('NORMAL OPTION CALLS'!M1289),('NORMAL OPTION CALLS'!G1289-'NORMAL OPTION CALLS'!L1289)*('NORMAL OPTION CALLS'!M1289))</f>
        <v>-6000</v>
      </c>
      <c r="O1289" s="8">
        <f>'NORMAL OPTION CALLS'!N1289/('NORMAL OPTION CALLS'!M1289)/'NORMAL OPTION CALLS'!G1289%</f>
        <v>-25</v>
      </c>
    </row>
    <row r="1290" spans="1:15" ht="16.5" customHeight="1">
      <c r="A1290" s="119">
        <v>14</v>
      </c>
      <c r="B1290" s="124">
        <v>42968</v>
      </c>
      <c r="C1290" s="119">
        <v>160</v>
      </c>
      <c r="D1290" s="119" t="s">
        <v>47</v>
      </c>
      <c r="E1290" s="119" t="s">
        <v>22</v>
      </c>
      <c r="F1290" s="119" t="s">
        <v>64</v>
      </c>
      <c r="G1290" s="123">
        <v>2.5</v>
      </c>
      <c r="H1290" s="123">
        <v>1</v>
      </c>
      <c r="I1290" s="123">
        <v>3.3</v>
      </c>
      <c r="J1290" s="123">
        <v>4</v>
      </c>
      <c r="K1290" s="123">
        <v>4.8</v>
      </c>
      <c r="L1290" s="123">
        <v>3.3</v>
      </c>
      <c r="M1290" s="119">
        <v>6000</v>
      </c>
      <c r="N1290" s="122">
        <f>IF('NORMAL OPTION CALLS'!E1290="BUY",('NORMAL OPTION CALLS'!L1290-'NORMAL OPTION CALLS'!G1290)*('NORMAL OPTION CALLS'!M1290),('NORMAL OPTION CALLS'!G1290-'NORMAL OPTION CALLS'!L1290)*('NORMAL OPTION CALLS'!M1290))</f>
        <v>4799.9999999999991</v>
      </c>
      <c r="O1290" s="8">
        <f>'NORMAL OPTION CALLS'!N1290/('NORMAL OPTION CALLS'!M1290)/'NORMAL OPTION CALLS'!G1290%</f>
        <v>31.999999999999993</v>
      </c>
    </row>
    <row r="1291" spans="1:15" ht="16.5" customHeight="1">
      <c r="A1291" s="119">
        <v>15</v>
      </c>
      <c r="B1291" s="124">
        <v>42968</v>
      </c>
      <c r="C1291" s="119">
        <v>105</v>
      </c>
      <c r="D1291" s="119" t="s">
        <v>47</v>
      </c>
      <c r="E1291" s="119" t="s">
        <v>22</v>
      </c>
      <c r="F1291" s="119" t="s">
        <v>53</v>
      </c>
      <c r="G1291" s="123">
        <v>1.6</v>
      </c>
      <c r="H1291" s="123">
        <v>1</v>
      </c>
      <c r="I1291" s="123">
        <v>2</v>
      </c>
      <c r="J1291" s="123">
        <v>2.2999999999999998</v>
      </c>
      <c r="K1291" s="123">
        <v>2.6</v>
      </c>
      <c r="L1291" s="123">
        <v>2</v>
      </c>
      <c r="M1291" s="119">
        <v>11000</v>
      </c>
      <c r="N1291" s="122">
        <f>IF('NORMAL OPTION CALLS'!E1291="BUY",('NORMAL OPTION CALLS'!L1291-'NORMAL OPTION CALLS'!G1291)*('NORMAL OPTION CALLS'!M1291),('NORMAL OPTION CALLS'!G1291-'NORMAL OPTION CALLS'!L1291)*('NORMAL OPTION CALLS'!M1291))</f>
        <v>4399.9999999999991</v>
      </c>
      <c r="O1291" s="8">
        <f>'NORMAL OPTION CALLS'!N1291/('NORMAL OPTION CALLS'!M1291)/'NORMAL OPTION CALLS'!G1291%</f>
        <v>24.999999999999993</v>
      </c>
    </row>
    <row r="1292" spans="1:15" ht="16.5" customHeight="1">
      <c r="A1292" s="119">
        <v>16</v>
      </c>
      <c r="B1292" s="124">
        <v>42968</v>
      </c>
      <c r="C1292" s="119">
        <v>370</v>
      </c>
      <c r="D1292" s="119" t="s">
        <v>47</v>
      </c>
      <c r="E1292" s="119" t="s">
        <v>22</v>
      </c>
      <c r="F1292" s="119" t="s">
        <v>67</v>
      </c>
      <c r="G1292" s="123">
        <v>5</v>
      </c>
      <c r="H1292" s="123">
        <v>2</v>
      </c>
      <c r="I1292" s="123">
        <v>7</v>
      </c>
      <c r="J1292" s="123">
        <v>9</v>
      </c>
      <c r="K1292" s="123">
        <v>11</v>
      </c>
      <c r="L1292" s="123">
        <v>6</v>
      </c>
      <c r="M1292" s="119">
        <v>1500</v>
      </c>
      <c r="N1292" s="122">
        <f>IF('NORMAL OPTION CALLS'!E1292="BUY",('NORMAL OPTION CALLS'!L1292-'NORMAL OPTION CALLS'!G1292)*('NORMAL OPTION CALLS'!M1292),('NORMAL OPTION CALLS'!G1292-'NORMAL OPTION CALLS'!L1292)*('NORMAL OPTION CALLS'!M1292))</f>
        <v>1500</v>
      </c>
      <c r="O1292" s="8">
        <f>'NORMAL OPTION CALLS'!N1292/('NORMAL OPTION CALLS'!M1292)/'NORMAL OPTION CALLS'!G1292%</f>
        <v>20</v>
      </c>
    </row>
    <row r="1293" spans="1:15" ht="16.5" customHeight="1">
      <c r="A1293" s="119">
        <v>17</v>
      </c>
      <c r="B1293" s="124">
        <v>42968</v>
      </c>
      <c r="C1293" s="119">
        <v>120</v>
      </c>
      <c r="D1293" s="119" t="s">
        <v>47</v>
      </c>
      <c r="E1293" s="119" t="s">
        <v>22</v>
      </c>
      <c r="F1293" s="119" t="s">
        <v>59</v>
      </c>
      <c r="G1293" s="123">
        <v>2.2999999999999998</v>
      </c>
      <c r="H1293" s="123">
        <v>1.2</v>
      </c>
      <c r="I1293" s="123">
        <v>2.8</v>
      </c>
      <c r="J1293" s="123">
        <v>3.2</v>
      </c>
      <c r="K1293" s="123">
        <v>3.8</v>
      </c>
      <c r="L1293" s="123">
        <v>3.8</v>
      </c>
      <c r="M1293" s="119">
        <v>6000</v>
      </c>
      <c r="N1293" s="122">
        <f>IF('NORMAL OPTION CALLS'!E1293="BUY",('NORMAL OPTION CALLS'!L1293-'NORMAL OPTION CALLS'!G1293)*('NORMAL OPTION CALLS'!M1293),('NORMAL OPTION CALLS'!G1293-'NORMAL OPTION CALLS'!L1293)*('NORMAL OPTION CALLS'!M1293))</f>
        <v>9000</v>
      </c>
      <c r="O1293" s="8">
        <f>'NORMAL OPTION CALLS'!N1293/('NORMAL OPTION CALLS'!M1293)/'NORMAL OPTION CALLS'!G1293%</f>
        <v>65.217391304347828</v>
      </c>
    </row>
    <row r="1294" spans="1:15" ht="16.5" customHeight="1">
      <c r="A1294" s="119">
        <v>18</v>
      </c>
      <c r="B1294" s="124">
        <v>42965</v>
      </c>
      <c r="C1294" s="119">
        <v>440</v>
      </c>
      <c r="D1294" s="119" t="s">
        <v>21</v>
      </c>
      <c r="E1294" s="119" t="s">
        <v>22</v>
      </c>
      <c r="F1294" s="119" t="s">
        <v>56</v>
      </c>
      <c r="G1294" s="123">
        <v>8</v>
      </c>
      <c r="H1294" s="123">
        <v>5</v>
      </c>
      <c r="I1294" s="123">
        <v>10.5</v>
      </c>
      <c r="J1294" s="123">
        <v>13</v>
      </c>
      <c r="K1294" s="123">
        <v>15</v>
      </c>
      <c r="L1294" s="123">
        <v>5</v>
      </c>
      <c r="M1294" s="119">
        <v>1500</v>
      </c>
      <c r="N1294" s="122">
        <f>IF('NORMAL OPTION CALLS'!E1294="BUY",('NORMAL OPTION CALLS'!L1294-'NORMAL OPTION CALLS'!G1294)*('NORMAL OPTION CALLS'!M1294),('NORMAL OPTION CALLS'!G1294-'NORMAL OPTION CALLS'!L1294)*('NORMAL OPTION CALLS'!M1294))</f>
        <v>-4500</v>
      </c>
      <c r="O1294" s="8">
        <f>'NORMAL OPTION CALLS'!N1294/('NORMAL OPTION CALLS'!M1294)/'NORMAL OPTION CALLS'!G1294%</f>
        <v>-37.5</v>
      </c>
    </row>
    <row r="1295" spans="1:15" ht="16.5" customHeight="1">
      <c r="A1295" s="119">
        <v>19</v>
      </c>
      <c r="B1295" s="124">
        <v>42964</v>
      </c>
      <c r="C1295" s="119">
        <v>140</v>
      </c>
      <c r="D1295" s="119" t="s">
        <v>21</v>
      </c>
      <c r="E1295" s="119" t="s">
        <v>22</v>
      </c>
      <c r="F1295" s="119" t="s">
        <v>190</v>
      </c>
      <c r="G1295" s="123">
        <v>6</v>
      </c>
      <c r="H1295" s="123">
        <v>4.5</v>
      </c>
      <c r="I1295" s="123">
        <v>7</v>
      </c>
      <c r="J1295" s="123">
        <v>8</v>
      </c>
      <c r="K1295" s="123">
        <v>9</v>
      </c>
      <c r="L1295" s="123">
        <v>7</v>
      </c>
      <c r="M1295" s="119">
        <v>4500</v>
      </c>
      <c r="N1295" s="122">
        <f>IF('NORMAL OPTION CALLS'!E1295="BUY",('NORMAL OPTION CALLS'!L1295-'NORMAL OPTION CALLS'!G1295)*('NORMAL OPTION CALLS'!M1295),('NORMAL OPTION CALLS'!G1295-'NORMAL OPTION CALLS'!L1295)*('NORMAL OPTION CALLS'!M1295))</f>
        <v>4500</v>
      </c>
      <c r="O1295" s="8">
        <f>'NORMAL OPTION CALLS'!N1295/('NORMAL OPTION CALLS'!M1295)/'NORMAL OPTION CALLS'!G1295%</f>
        <v>16.666666666666668</v>
      </c>
    </row>
    <row r="1296" spans="1:15" ht="16.5" customHeight="1">
      <c r="A1296" s="119">
        <v>20</v>
      </c>
      <c r="B1296" s="124">
        <v>42964</v>
      </c>
      <c r="C1296" s="119">
        <v>230</v>
      </c>
      <c r="D1296" s="119" t="s">
        <v>47</v>
      </c>
      <c r="E1296" s="119" t="s">
        <v>22</v>
      </c>
      <c r="F1296" s="119" t="s">
        <v>24</v>
      </c>
      <c r="G1296" s="123">
        <v>4</v>
      </c>
      <c r="H1296" s="123">
        <v>2.5</v>
      </c>
      <c r="I1296" s="123">
        <v>5</v>
      </c>
      <c r="J1296" s="123">
        <v>6</v>
      </c>
      <c r="K1296" s="123">
        <v>7</v>
      </c>
      <c r="L1296" s="123">
        <v>6</v>
      </c>
      <c r="M1296" s="119">
        <v>3500</v>
      </c>
      <c r="N1296" s="122">
        <f>IF('NORMAL OPTION CALLS'!E1296="BUY",('NORMAL OPTION CALLS'!L1296-'NORMAL OPTION CALLS'!G1296)*('NORMAL OPTION CALLS'!M1296),('NORMAL OPTION CALLS'!G1296-'NORMAL OPTION CALLS'!L1296)*('NORMAL OPTION CALLS'!M1296))</f>
        <v>7000</v>
      </c>
      <c r="O1296" s="8">
        <f>'NORMAL OPTION CALLS'!N1296/('NORMAL OPTION CALLS'!M1296)/'NORMAL OPTION CALLS'!G1296%</f>
        <v>50</v>
      </c>
    </row>
    <row r="1297" spans="1:15" ht="16.5" customHeight="1">
      <c r="A1297" s="119">
        <v>21</v>
      </c>
      <c r="B1297" s="124">
        <v>42964</v>
      </c>
      <c r="C1297" s="119">
        <v>170</v>
      </c>
      <c r="D1297" s="119" t="s">
        <v>21</v>
      </c>
      <c r="E1297" s="119" t="s">
        <v>22</v>
      </c>
      <c r="F1297" s="119" t="s">
        <v>64</v>
      </c>
      <c r="G1297" s="123">
        <v>5.0999999999999996</v>
      </c>
      <c r="H1297" s="123">
        <v>4.0999999999999996</v>
      </c>
      <c r="I1297" s="123">
        <v>5.6</v>
      </c>
      <c r="J1297" s="123">
        <v>6.1</v>
      </c>
      <c r="K1297" s="123">
        <v>6.6</v>
      </c>
      <c r="L1297" s="123">
        <v>6.1</v>
      </c>
      <c r="M1297" s="119">
        <v>6000</v>
      </c>
      <c r="N1297" s="122">
        <f>IF('NORMAL OPTION CALLS'!E1297="BUY",('NORMAL OPTION CALLS'!L1297-'NORMAL OPTION CALLS'!G1297)*('NORMAL OPTION CALLS'!M1297),('NORMAL OPTION CALLS'!G1297-'NORMAL OPTION CALLS'!L1297)*('NORMAL OPTION CALLS'!M1297))</f>
        <v>6000</v>
      </c>
      <c r="O1297" s="8">
        <f>'NORMAL OPTION CALLS'!N1297/('NORMAL OPTION CALLS'!M1297)/'NORMAL OPTION CALLS'!G1297%</f>
        <v>19.607843137254903</v>
      </c>
    </row>
    <row r="1298" spans="1:15" ht="16.5" customHeight="1">
      <c r="A1298" s="119">
        <v>22</v>
      </c>
      <c r="B1298" s="124">
        <v>42964</v>
      </c>
      <c r="C1298" s="119">
        <v>170</v>
      </c>
      <c r="D1298" s="119" t="s">
        <v>21</v>
      </c>
      <c r="E1298" s="119" t="s">
        <v>22</v>
      </c>
      <c r="F1298" s="119" t="s">
        <v>64</v>
      </c>
      <c r="G1298" s="123">
        <v>3.6</v>
      </c>
      <c r="H1298" s="123">
        <v>2.6</v>
      </c>
      <c r="I1298" s="123">
        <v>4.0999999999999996</v>
      </c>
      <c r="J1298" s="123">
        <v>4.5999999999999996</v>
      </c>
      <c r="K1298" s="123">
        <v>5.0999999999999996</v>
      </c>
      <c r="L1298" s="123">
        <v>5.0999999999999996</v>
      </c>
      <c r="M1298" s="119">
        <v>6000</v>
      </c>
      <c r="N1298" s="122">
        <f>IF('NORMAL OPTION CALLS'!E1298="BUY",('NORMAL OPTION CALLS'!L1298-'NORMAL OPTION CALLS'!G1298)*('NORMAL OPTION CALLS'!M1298),('NORMAL OPTION CALLS'!G1298-'NORMAL OPTION CALLS'!L1298)*('NORMAL OPTION CALLS'!M1298))</f>
        <v>8999.9999999999982</v>
      </c>
      <c r="O1298" s="8">
        <f>'NORMAL OPTION CALLS'!N1298/('NORMAL OPTION CALLS'!M1298)/'NORMAL OPTION CALLS'!G1298%</f>
        <v>41.666666666666657</v>
      </c>
    </row>
    <row r="1299" spans="1:15" ht="16.5" customHeight="1">
      <c r="A1299" s="119">
        <v>23</v>
      </c>
      <c r="B1299" s="124">
        <v>42963</v>
      </c>
      <c r="C1299" s="119">
        <v>160</v>
      </c>
      <c r="D1299" s="119" t="s">
        <v>47</v>
      </c>
      <c r="E1299" s="119" t="s">
        <v>22</v>
      </c>
      <c r="F1299" s="119" t="s">
        <v>64</v>
      </c>
      <c r="G1299" s="123">
        <v>3.5</v>
      </c>
      <c r="H1299" s="123">
        <v>2.5</v>
      </c>
      <c r="I1299" s="123">
        <v>4</v>
      </c>
      <c r="J1299" s="123">
        <v>4.5</v>
      </c>
      <c r="K1299" s="123">
        <v>5</v>
      </c>
      <c r="L1299" s="123">
        <v>2.5</v>
      </c>
      <c r="M1299" s="119">
        <v>6000</v>
      </c>
      <c r="N1299" s="122">
        <f>IF('NORMAL OPTION CALLS'!E1299="BUY",('NORMAL OPTION CALLS'!L1299-'NORMAL OPTION CALLS'!G1299)*('NORMAL OPTION CALLS'!M1299),('NORMAL OPTION CALLS'!G1299-'NORMAL OPTION CALLS'!L1299)*('NORMAL OPTION CALLS'!M1299))</f>
        <v>-6000</v>
      </c>
      <c r="O1299" s="8">
        <f>'NORMAL OPTION CALLS'!N1299/('NORMAL OPTION CALLS'!M1299)/'NORMAL OPTION CALLS'!G1299%</f>
        <v>-28.571428571428569</v>
      </c>
    </row>
    <row r="1300" spans="1:15" ht="16.5" customHeight="1">
      <c r="A1300" s="119">
        <v>24</v>
      </c>
      <c r="B1300" s="124">
        <v>42963</v>
      </c>
      <c r="C1300" s="119">
        <v>140</v>
      </c>
      <c r="D1300" s="119" t="s">
        <v>47</v>
      </c>
      <c r="E1300" s="119" t="s">
        <v>22</v>
      </c>
      <c r="F1300" s="119" t="s">
        <v>189</v>
      </c>
      <c r="G1300" s="123">
        <v>5.55</v>
      </c>
      <c r="H1300" s="123">
        <v>3.7</v>
      </c>
      <c r="I1300" s="123">
        <v>6.5</v>
      </c>
      <c r="J1300" s="123">
        <v>7.5</v>
      </c>
      <c r="K1300" s="123">
        <v>8.5</v>
      </c>
      <c r="L1300" s="123">
        <v>3.7</v>
      </c>
      <c r="M1300" s="119">
        <v>3500</v>
      </c>
      <c r="N1300" s="122">
        <f>IF('NORMAL OPTION CALLS'!E1300="BUY",('NORMAL OPTION CALLS'!L1300-'NORMAL OPTION CALLS'!G1300)*('NORMAL OPTION CALLS'!M1300),('NORMAL OPTION CALLS'!G1300-'NORMAL OPTION CALLS'!L1300)*('NORMAL OPTION CALLS'!M1300))</f>
        <v>-6474.9999999999991</v>
      </c>
      <c r="O1300" s="8">
        <f>'NORMAL OPTION CALLS'!N1300/('NORMAL OPTION CALLS'!M1300)/'NORMAL OPTION CALLS'!G1300%</f>
        <v>-33.333333333333329</v>
      </c>
    </row>
    <row r="1301" spans="1:15" ht="16.5" customHeight="1">
      <c r="A1301" s="119">
        <v>25</v>
      </c>
      <c r="B1301" s="124">
        <v>42963</v>
      </c>
      <c r="C1301" s="119">
        <v>230</v>
      </c>
      <c r="D1301" s="119" t="s">
        <v>21</v>
      </c>
      <c r="E1301" s="119" t="s">
        <v>22</v>
      </c>
      <c r="F1301" s="119" t="s">
        <v>24</v>
      </c>
      <c r="G1301" s="123">
        <v>9</v>
      </c>
      <c r="H1301" s="123">
        <v>7</v>
      </c>
      <c r="I1301" s="123">
        <v>10</v>
      </c>
      <c r="J1301" s="123">
        <v>11</v>
      </c>
      <c r="K1301" s="123">
        <v>12</v>
      </c>
      <c r="L1301" s="123">
        <v>12</v>
      </c>
      <c r="M1301" s="119">
        <v>3500</v>
      </c>
      <c r="N1301" s="122">
        <f>IF('NORMAL OPTION CALLS'!E1301="BUY",('NORMAL OPTION CALLS'!L1301-'NORMAL OPTION CALLS'!G1301)*('NORMAL OPTION CALLS'!M1301),('NORMAL OPTION CALLS'!G1301-'NORMAL OPTION CALLS'!L1301)*('NORMAL OPTION CALLS'!M1301))</f>
        <v>10500</v>
      </c>
      <c r="O1301" s="8">
        <f>'NORMAL OPTION CALLS'!N1301/('NORMAL OPTION CALLS'!M1301)/'NORMAL OPTION CALLS'!G1301%</f>
        <v>33.333333333333336</v>
      </c>
    </row>
    <row r="1302" spans="1:15" ht="16.5" customHeight="1">
      <c r="A1302" s="119">
        <v>26</v>
      </c>
      <c r="B1302" s="124">
        <v>42961</v>
      </c>
      <c r="C1302" s="119">
        <v>740</v>
      </c>
      <c r="D1302" s="119" t="s">
        <v>21</v>
      </c>
      <c r="E1302" s="119" t="s">
        <v>22</v>
      </c>
      <c r="F1302" s="119" t="s">
        <v>188</v>
      </c>
      <c r="G1302" s="123">
        <v>26</v>
      </c>
      <c r="H1302" s="123">
        <v>18</v>
      </c>
      <c r="I1302" s="123">
        <v>30</v>
      </c>
      <c r="J1302" s="123">
        <v>34</v>
      </c>
      <c r="K1302" s="123">
        <v>38</v>
      </c>
      <c r="L1302" s="123">
        <v>34</v>
      </c>
      <c r="M1302" s="119">
        <v>1000</v>
      </c>
      <c r="N1302" s="122">
        <f>IF('NORMAL OPTION CALLS'!E1302="BUY",('NORMAL OPTION CALLS'!L1302-'NORMAL OPTION CALLS'!G1302)*('NORMAL OPTION CALLS'!M1302),('NORMAL OPTION CALLS'!G1302-'NORMAL OPTION CALLS'!L1302)*('NORMAL OPTION CALLS'!M1302))</f>
        <v>8000</v>
      </c>
      <c r="O1302" s="8">
        <f>'NORMAL OPTION CALLS'!N1302/('NORMAL OPTION CALLS'!M1302)/'NORMAL OPTION CALLS'!G1302%</f>
        <v>30.769230769230766</v>
      </c>
    </row>
    <row r="1303" spans="1:15" ht="16.5" customHeight="1">
      <c r="A1303" s="119">
        <v>27</v>
      </c>
      <c r="B1303" s="124">
        <v>42961</v>
      </c>
      <c r="C1303" s="119">
        <v>630</v>
      </c>
      <c r="D1303" s="119" t="s">
        <v>21</v>
      </c>
      <c r="E1303" s="119" t="s">
        <v>22</v>
      </c>
      <c r="F1303" s="119" t="s">
        <v>169</v>
      </c>
      <c r="G1303" s="123">
        <v>16</v>
      </c>
      <c r="H1303" s="123">
        <v>10</v>
      </c>
      <c r="I1303" s="123">
        <v>19</v>
      </c>
      <c r="J1303" s="123">
        <v>23</v>
      </c>
      <c r="K1303" s="123">
        <v>26</v>
      </c>
      <c r="L1303" s="123">
        <v>19</v>
      </c>
      <c r="M1303" s="119">
        <v>1500</v>
      </c>
      <c r="N1303" s="122">
        <f>IF('NORMAL OPTION CALLS'!E1303="BUY",('NORMAL OPTION CALLS'!L1303-'NORMAL OPTION CALLS'!G1303)*('NORMAL OPTION CALLS'!M1303),('NORMAL OPTION CALLS'!G1303-'NORMAL OPTION CALLS'!L1303)*('NORMAL OPTION CALLS'!M1303))</f>
        <v>4500</v>
      </c>
      <c r="O1303" s="8">
        <f>'NORMAL OPTION CALLS'!N1303/('NORMAL OPTION CALLS'!M1303)/'NORMAL OPTION CALLS'!G1303%</f>
        <v>18.75</v>
      </c>
    </row>
    <row r="1304" spans="1:15" ht="16.5" customHeight="1">
      <c r="A1304" s="119">
        <v>28</v>
      </c>
      <c r="B1304" s="124">
        <v>42961</v>
      </c>
      <c r="C1304" s="119">
        <v>620</v>
      </c>
      <c r="D1304" s="119" t="s">
        <v>21</v>
      </c>
      <c r="E1304" s="119" t="s">
        <v>22</v>
      </c>
      <c r="F1304" s="119" t="s">
        <v>99</v>
      </c>
      <c r="G1304" s="123">
        <v>14</v>
      </c>
      <c r="H1304" s="123">
        <v>11</v>
      </c>
      <c r="I1304" s="123">
        <v>15.5</v>
      </c>
      <c r="J1304" s="123">
        <v>17</v>
      </c>
      <c r="K1304" s="123">
        <v>18.5</v>
      </c>
      <c r="L1304" s="123">
        <v>18.5</v>
      </c>
      <c r="M1304" s="119">
        <v>2000</v>
      </c>
      <c r="N1304" s="122">
        <f>IF('NORMAL OPTION CALLS'!E1304="BUY",('NORMAL OPTION CALLS'!L1304-'NORMAL OPTION CALLS'!G1304)*('NORMAL OPTION CALLS'!M1304),('NORMAL OPTION CALLS'!G1304-'NORMAL OPTION CALLS'!L1304)*('NORMAL OPTION CALLS'!M1304))</f>
        <v>9000</v>
      </c>
      <c r="O1304" s="8">
        <f>'NORMAL OPTION CALLS'!N1304/('NORMAL OPTION CALLS'!M1304)/'NORMAL OPTION CALLS'!G1304%</f>
        <v>32.142857142857139</v>
      </c>
    </row>
    <row r="1305" spans="1:15" ht="16.5" customHeight="1">
      <c r="A1305" s="119">
        <v>29</v>
      </c>
      <c r="B1305" s="124">
        <v>42958</v>
      </c>
      <c r="C1305" s="119">
        <v>280</v>
      </c>
      <c r="D1305" s="119" t="s">
        <v>47</v>
      </c>
      <c r="E1305" s="119" t="s">
        <v>22</v>
      </c>
      <c r="F1305" s="119" t="s">
        <v>49</v>
      </c>
      <c r="G1305" s="123">
        <v>9.5</v>
      </c>
      <c r="H1305" s="123">
        <v>7.5</v>
      </c>
      <c r="I1305" s="123">
        <v>10.5</v>
      </c>
      <c r="J1305" s="123">
        <v>11.5</v>
      </c>
      <c r="K1305" s="123">
        <v>12.5</v>
      </c>
      <c r="L1305" s="123">
        <v>10.5</v>
      </c>
      <c r="M1305" s="119">
        <v>3000</v>
      </c>
      <c r="N1305" s="122">
        <f>IF('NORMAL OPTION CALLS'!E1305="BUY",('NORMAL OPTION CALLS'!L1305-'NORMAL OPTION CALLS'!G1305)*('NORMAL OPTION CALLS'!M1305),('NORMAL OPTION CALLS'!G1305-'NORMAL OPTION CALLS'!L1305)*('NORMAL OPTION CALLS'!M1305))</f>
        <v>3000</v>
      </c>
      <c r="O1305" s="8">
        <f>'NORMAL OPTION CALLS'!N1305/('NORMAL OPTION CALLS'!M1305)/'NORMAL OPTION CALLS'!G1305%</f>
        <v>10.526315789473685</v>
      </c>
    </row>
    <row r="1306" spans="1:15" ht="16.5" customHeight="1">
      <c r="A1306" s="119">
        <v>30</v>
      </c>
      <c r="B1306" s="124">
        <v>42958</v>
      </c>
      <c r="C1306" s="119">
        <v>160</v>
      </c>
      <c r="D1306" s="119" t="s">
        <v>47</v>
      </c>
      <c r="E1306" s="119" t="s">
        <v>22</v>
      </c>
      <c r="F1306" s="119" t="s">
        <v>69</v>
      </c>
      <c r="G1306" s="123">
        <v>9.6</v>
      </c>
      <c r="H1306" s="123">
        <v>8</v>
      </c>
      <c r="I1306" s="123">
        <v>10.3</v>
      </c>
      <c r="J1306" s="123">
        <v>11</v>
      </c>
      <c r="K1306" s="123">
        <v>11.7</v>
      </c>
      <c r="L1306" s="123">
        <v>11.7</v>
      </c>
      <c r="M1306" s="119">
        <v>5000</v>
      </c>
      <c r="N1306" s="122">
        <f>IF('NORMAL OPTION CALLS'!E1306="BUY",('NORMAL OPTION CALLS'!L1306-'NORMAL OPTION CALLS'!G1306)*('NORMAL OPTION CALLS'!M1306),('NORMAL OPTION CALLS'!G1306-'NORMAL OPTION CALLS'!L1306)*('NORMAL OPTION CALLS'!M1306))</f>
        <v>10499.999999999998</v>
      </c>
      <c r="O1306" s="8">
        <f>'NORMAL OPTION CALLS'!N1306/('NORMAL OPTION CALLS'!M1306)/'NORMAL OPTION CALLS'!G1306%</f>
        <v>21.874999999999996</v>
      </c>
    </row>
    <row r="1307" spans="1:15" ht="16.5" customHeight="1">
      <c r="A1307" s="119">
        <v>31</v>
      </c>
      <c r="B1307" s="124">
        <v>42958</v>
      </c>
      <c r="C1307" s="119">
        <v>230</v>
      </c>
      <c r="D1307" s="119" t="s">
        <v>47</v>
      </c>
      <c r="E1307" s="119" t="s">
        <v>22</v>
      </c>
      <c r="F1307" s="119" t="s">
        <v>24</v>
      </c>
      <c r="G1307" s="123">
        <v>8</v>
      </c>
      <c r="H1307" s="123">
        <v>6</v>
      </c>
      <c r="I1307" s="123">
        <v>9</v>
      </c>
      <c r="J1307" s="123">
        <v>10</v>
      </c>
      <c r="K1307" s="123">
        <v>11</v>
      </c>
      <c r="L1307" s="123">
        <v>11</v>
      </c>
      <c r="M1307" s="119">
        <v>3500</v>
      </c>
      <c r="N1307" s="122">
        <f>IF('NORMAL OPTION CALLS'!E1307="BUY",('NORMAL OPTION CALLS'!L1307-'NORMAL OPTION CALLS'!G1307)*('NORMAL OPTION CALLS'!M1307),('NORMAL OPTION CALLS'!G1307-'NORMAL OPTION CALLS'!L1307)*('NORMAL OPTION CALLS'!M1307))</f>
        <v>10500</v>
      </c>
      <c r="O1307" s="8">
        <f>'NORMAL OPTION CALLS'!N1307/('NORMAL OPTION CALLS'!M1307)/'NORMAL OPTION CALLS'!G1307%</f>
        <v>37.5</v>
      </c>
    </row>
    <row r="1308" spans="1:15" ht="16.5" customHeight="1">
      <c r="A1308" s="119">
        <v>32</v>
      </c>
      <c r="B1308" s="124">
        <v>42957</v>
      </c>
      <c r="C1308" s="119">
        <v>1740</v>
      </c>
      <c r="D1308" s="119" t="s">
        <v>21</v>
      </c>
      <c r="E1308" s="119" t="s">
        <v>22</v>
      </c>
      <c r="F1308" s="119" t="s">
        <v>186</v>
      </c>
      <c r="G1308" s="123">
        <v>34</v>
      </c>
      <c r="H1308" s="123">
        <v>20</v>
      </c>
      <c r="I1308" s="123">
        <v>41</v>
      </c>
      <c r="J1308" s="123">
        <v>48</v>
      </c>
      <c r="K1308" s="123">
        <v>55</v>
      </c>
      <c r="L1308" s="123">
        <v>20</v>
      </c>
      <c r="M1308" s="119">
        <v>500</v>
      </c>
      <c r="N1308" s="122">
        <f>IF('NORMAL OPTION CALLS'!E1308="BUY",('NORMAL OPTION CALLS'!L1308-'NORMAL OPTION CALLS'!G1308)*('NORMAL OPTION CALLS'!M1308),('NORMAL OPTION CALLS'!G1308-'NORMAL OPTION CALLS'!L1308)*('NORMAL OPTION CALLS'!M1308))</f>
        <v>-7000</v>
      </c>
      <c r="O1308" s="8">
        <f>'NORMAL OPTION CALLS'!N1308/('NORMAL OPTION CALLS'!M1308)/'NORMAL OPTION CALLS'!G1308%</f>
        <v>-41.17647058823529</v>
      </c>
    </row>
    <row r="1309" spans="1:15" ht="16.5" customHeight="1">
      <c r="A1309" s="119">
        <v>33</v>
      </c>
      <c r="B1309" s="124">
        <v>42957</v>
      </c>
      <c r="C1309" s="119">
        <v>300</v>
      </c>
      <c r="D1309" s="119" t="s">
        <v>21</v>
      </c>
      <c r="E1309" s="119" t="s">
        <v>22</v>
      </c>
      <c r="F1309" s="119" t="s">
        <v>74</v>
      </c>
      <c r="G1309" s="123">
        <v>11</v>
      </c>
      <c r="H1309" s="123">
        <v>9</v>
      </c>
      <c r="I1309" s="123">
        <v>12</v>
      </c>
      <c r="J1309" s="123">
        <v>13</v>
      </c>
      <c r="K1309" s="123">
        <v>14</v>
      </c>
      <c r="L1309" s="123">
        <v>9</v>
      </c>
      <c r="M1309" s="119">
        <v>3500</v>
      </c>
      <c r="N1309" s="122">
        <f>IF('NORMAL OPTION CALLS'!E1309="BUY",('NORMAL OPTION CALLS'!L1309-'NORMAL OPTION CALLS'!G1309)*('NORMAL OPTION CALLS'!M1309),('NORMAL OPTION CALLS'!G1309-'NORMAL OPTION CALLS'!L1309)*('NORMAL OPTION CALLS'!M1309))</f>
        <v>-7000</v>
      </c>
      <c r="O1309" s="8">
        <f>'NORMAL OPTION CALLS'!N1309/('NORMAL OPTION CALLS'!M1309)/'NORMAL OPTION CALLS'!G1309%</f>
        <v>-18.181818181818183</v>
      </c>
    </row>
    <row r="1310" spans="1:15" ht="16.5" customHeight="1">
      <c r="A1310" s="119">
        <v>34</v>
      </c>
      <c r="B1310" s="124">
        <v>42957</v>
      </c>
      <c r="C1310" s="119">
        <v>160</v>
      </c>
      <c r="D1310" s="119" t="s">
        <v>47</v>
      </c>
      <c r="E1310" s="119" t="s">
        <v>22</v>
      </c>
      <c r="F1310" s="119" t="s">
        <v>64</v>
      </c>
      <c r="G1310" s="123">
        <v>5</v>
      </c>
      <c r="H1310" s="123">
        <v>4</v>
      </c>
      <c r="I1310" s="123">
        <v>6</v>
      </c>
      <c r="J1310" s="123">
        <v>7</v>
      </c>
      <c r="K1310" s="123">
        <v>8</v>
      </c>
      <c r="L1310" s="123">
        <v>6</v>
      </c>
      <c r="M1310" s="119">
        <v>6000</v>
      </c>
      <c r="N1310" s="122">
        <f>IF('NORMAL OPTION CALLS'!E1310="BUY",('NORMAL OPTION CALLS'!L1310-'NORMAL OPTION CALLS'!G1310)*('NORMAL OPTION CALLS'!M1310),('NORMAL OPTION CALLS'!G1310-'NORMAL OPTION CALLS'!L1310)*('NORMAL OPTION CALLS'!M1310))</f>
        <v>6000</v>
      </c>
      <c r="O1310" s="8">
        <f>'NORMAL OPTION CALLS'!N1310/('NORMAL OPTION CALLS'!M1310)/'NORMAL OPTION CALLS'!G1310%</f>
        <v>20</v>
      </c>
    </row>
    <row r="1311" spans="1:15" ht="16.5" customHeight="1">
      <c r="A1311" s="119">
        <v>35</v>
      </c>
      <c r="B1311" s="124">
        <v>42957</v>
      </c>
      <c r="C1311" s="119">
        <v>610</v>
      </c>
      <c r="D1311" s="119" t="s">
        <v>21</v>
      </c>
      <c r="E1311" s="119" t="s">
        <v>22</v>
      </c>
      <c r="F1311" s="119" t="s">
        <v>99</v>
      </c>
      <c r="G1311" s="123">
        <v>18</v>
      </c>
      <c r="H1311" s="123">
        <v>15</v>
      </c>
      <c r="I1311" s="123">
        <v>19.5</v>
      </c>
      <c r="J1311" s="123">
        <v>21</v>
      </c>
      <c r="K1311" s="123">
        <v>22.5</v>
      </c>
      <c r="L1311" s="123">
        <v>19.5</v>
      </c>
      <c r="M1311" s="119">
        <v>2000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3000</v>
      </c>
      <c r="O1311" s="8">
        <f>'NORMAL OPTION CALLS'!N1311/('NORMAL OPTION CALLS'!M1311)/'NORMAL OPTION CALLS'!G1311%</f>
        <v>8.3333333333333339</v>
      </c>
    </row>
    <row r="1312" spans="1:15" ht="16.5" customHeight="1">
      <c r="A1312" s="119">
        <v>36</v>
      </c>
      <c r="B1312" s="124">
        <v>42957</v>
      </c>
      <c r="C1312" s="119">
        <v>130</v>
      </c>
      <c r="D1312" s="119" t="s">
        <v>47</v>
      </c>
      <c r="E1312" s="119" t="s">
        <v>22</v>
      </c>
      <c r="F1312" s="119" t="s">
        <v>59</v>
      </c>
      <c r="G1312" s="123">
        <v>4.7</v>
      </c>
      <c r="H1312" s="123">
        <v>3.7</v>
      </c>
      <c r="I1312" s="123">
        <v>5.2</v>
      </c>
      <c r="J1312" s="123">
        <v>5.7</v>
      </c>
      <c r="K1312" s="123">
        <v>6.2</v>
      </c>
      <c r="L1312" s="123">
        <v>6.2</v>
      </c>
      <c r="M1312" s="119">
        <v>6000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9000</v>
      </c>
      <c r="O1312" s="8">
        <f>'NORMAL OPTION CALLS'!N1312/('NORMAL OPTION CALLS'!M1312)/'NORMAL OPTION CALLS'!G1312%</f>
        <v>31.914893617021278</v>
      </c>
    </row>
    <row r="1313" spans="1:15" ht="16.5" customHeight="1">
      <c r="A1313" s="119">
        <v>37</v>
      </c>
      <c r="B1313" s="124">
        <v>42956</v>
      </c>
      <c r="C1313" s="119">
        <v>140</v>
      </c>
      <c r="D1313" s="119" t="s">
        <v>21</v>
      </c>
      <c r="E1313" s="119" t="s">
        <v>22</v>
      </c>
      <c r="F1313" s="119" t="s">
        <v>59</v>
      </c>
      <c r="G1313" s="123">
        <v>5</v>
      </c>
      <c r="H1313" s="123">
        <v>4</v>
      </c>
      <c r="I1313" s="123">
        <v>5.5</v>
      </c>
      <c r="J1313" s="123">
        <v>6</v>
      </c>
      <c r="K1313" s="123">
        <v>6.5</v>
      </c>
      <c r="L1313" s="123">
        <v>4</v>
      </c>
      <c r="M1313" s="119">
        <v>6000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-6000</v>
      </c>
      <c r="O1313" s="8">
        <f>'NORMAL OPTION CALLS'!N1313/('NORMAL OPTION CALLS'!M1313)/'NORMAL OPTION CALLS'!G1313%</f>
        <v>-20</v>
      </c>
    </row>
    <row r="1314" spans="1:15" ht="16.5" customHeight="1">
      <c r="A1314" s="119">
        <v>38</v>
      </c>
      <c r="B1314" s="124">
        <v>42956</v>
      </c>
      <c r="C1314" s="119">
        <v>180</v>
      </c>
      <c r="D1314" s="119" t="s">
        <v>47</v>
      </c>
      <c r="E1314" s="119" t="s">
        <v>22</v>
      </c>
      <c r="F1314" s="119" t="s">
        <v>64</v>
      </c>
      <c r="G1314" s="123">
        <v>7.7</v>
      </c>
      <c r="H1314" s="123">
        <v>6.7</v>
      </c>
      <c r="I1314" s="123">
        <v>8.1999999999999993</v>
      </c>
      <c r="J1314" s="123">
        <v>9.6999999999999993</v>
      </c>
      <c r="K1314" s="123">
        <v>10.199999999999999</v>
      </c>
      <c r="L1314" s="123">
        <v>8.1999999999999993</v>
      </c>
      <c r="M1314" s="119">
        <v>6000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2999.9999999999945</v>
      </c>
      <c r="O1314" s="8">
        <f>'NORMAL OPTION CALLS'!N1314/('NORMAL OPTION CALLS'!M1314)/'NORMAL OPTION CALLS'!G1314%</f>
        <v>6.4935064935064819</v>
      </c>
    </row>
    <row r="1315" spans="1:15" ht="16.5" customHeight="1">
      <c r="A1315" s="119">
        <v>39</v>
      </c>
      <c r="B1315" s="124">
        <v>42956</v>
      </c>
      <c r="C1315" s="119">
        <v>620</v>
      </c>
      <c r="D1315" s="119" t="s">
        <v>21</v>
      </c>
      <c r="E1315" s="119" t="s">
        <v>22</v>
      </c>
      <c r="F1315" s="119" t="s">
        <v>169</v>
      </c>
      <c r="G1315" s="123">
        <v>16</v>
      </c>
      <c r="H1315" s="123">
        <v>11</v>
      </c>
      <c r="I1315" s="123">
        <v>18.5</v>
      </c>
      <c r="J1315" s="123">
        <v>20</v>
      </c>
      <c r="K1315" s="123">
        <v>22.5</v>
      </c>
      <c r="L1315" s="123">
        <v>22.5</v>
      </c>
      <c r="M1315" s="119">
        <v>1500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9750</v>
      </c>
      <c r="O1315" s="8">
        <f>'NORMAL OPTION CALLS'!N1315/('NORMAL OPTION CALLS'!M1315)/'NORMAL OPTION CALLS'!G1315%</f>
        <v>40.625</v>
      </c>
    </row>
    <row r="1316" spans="1:15" ht="16.5" customHeight="1">
      <c r="A1316" s="119">
        <v>40</v>
      </c>
      <c r="B1316" s="124">
        <v>42955</v>
      </c>
      <c r="C1316" s="119">
        <v>180</v>
      </c>
      <c r="D1316" s="119" t="s">
        <v>21</v>
      </c>
      <c r="E1316" s="119" t="s">
        <v>22</v>
      </c>
      <c r="F1316" s="119" t="s">
        <v>184</v>
      </c>
      <c r="G1316" s="123">
        <v>5</v>
      </c>
      <c r="H1316" s="123">
        <v>3</v>
      </c>
      <c r="I1316" s="123">
        <v>6</v>
      </c>
      <c r="J1316" s="123">
        <v>7</v>
      </c>
      <c r="K1316" s="123">
        <v>8</v>
      </c>
      <c r="L1316" s="123">
        <v>3</v>
      </c>
      <c r="M1316" s="119">
        <v>4500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-9000</v>
      </c>
      <c r="O1316" s="8">
        <f>'NORMAL OPTION CALLS'!N1316/('NORMAL OPTION CALLS'!M1316)/'NORMAL OPTION CALLS'!G1316%</f>
        <v>-40</v>
      </c>
    </row>
    <row r="1317" spans="1:15" ht="16.5" customHeight="1">
      <c r="A1317" s="119">
        <v>41</v>
      </c>
      <c r="B1317" s="124">
        <v>42955</v>
      </c>
      <c r="C1317" s="119">
        <v>620</v>
      </c>
      <c r="D1317" s="119" t="s">
        <v>21</v>
      </c>
      <c r="E1317" s="119" t="s">
        <v>22</v>
      </c>
      <c r="F1317" s="119" t="s">
        <v>99</v>
      </c>
      <c r="G1317" s="123">
        <v>18.5</v>
      </c>
      <c r="H1317" s="123">
        <v>15.5</v>
      </c>
      <c r="I1317" s="123">
        <v>20</v>
      </c>
      <c r="J1317" s="123">
        <v>21.5</v>
      </c>
      <c r="K1317" s="123">
        <v>23</v>
      </c>
      <c r="L1317" s="123">
        <v>20</v>
      </c>
      <c r="M1317" s="119">
        <v>2000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3000</v>
      </c>
      <c r="O1317" s="8">
        <f>'NORMAL OPTION CALLS'!N1317/('NORMAL OPTION CALLS'!M1317)/'NORMAL OPTION CALLS'!G1317%</f>
        <v>8.1081081081081088</v>
      </c>
    </row>
    <row r="1318" spans="1:15" ht="16.5" customHeight="1">
      <c r="A1318" s="119">
        <v>42</v>
      </c>
      <c r="B1318" s="124">
        <v>42955</v>
      </c>
      <c r="C1318" s="119">
        <v>640</v>
      </c>
      <c r="D1318" s="119" t="s">
        <v>21</v>
      </c>
      <c r="E1318" s="119" t="s">
        <v>22</v>
      </c>
      <c r="F1318" s="119" t="s">
        <v>183</v>
      </c>
      <c r="G1318" s="123">
        <v>21</v>
      </c>
      <c r="H1318" s="123">
        <v>15</v>
      </c>
      <c r="I1318" s="123">
        <v>24</v>
      </c>
      <c r="J1318" s="123">
        <v>27</v>
      </c>
      <c r="K1318" s="123">
        <v>30</v>
      </c>
      <c r="L1318" s="123">
        <v>24</v>
      </c>
      <c r="M1318" s="119">
        <v>1200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3600</v>
      </c>
      <c r="O1318" s="8">
        <f>'NORMAL OPTION CALLS'!N1318/('NORMAL OPTION CALLS'!M1318)/'NORMAL OPTION CALLS'!G1318%</f>
        <v>14.285714285714286</v>
      </c>
    </row>
    <row r="1319" spans="1:15" ht="16.5" customHeight="1">
      <c r="A1319" s="119">
        <v>43</v>
      </c>
      <c r="B1319" s="124">
        <v>42954</v>
      </c>
      <c r="C1319" s="119">
        <v>180</v>
      </c>
      <c r="D1319" s="119" t="s">
        <v>21</v>
      </c>
      <c r="E1319" s="119" t="s">
        <v>22</v>
      </c>
      <c r="F1319" s="119" t="s">
        <v>64</v>
      </c>
      <c r="G1319" s="123">
        <v>5</v>
      </c>
      <c r="H1319" s="123">
        <v>4</v>
      </c>
      <c r="I1319" s="123">
        <v>5.5</v>
      </c>
      <c r="J1319" s="123">
        <v>6</v>
      </c>
      <c r="K1319" s="123">
        <v>6.5</v>
      </c>
      <c r="L1319" s="123">
        <v>6.5</v>
      </c>
      <c r="M1319" s="119">
        <v>6000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9000</v>
      </c>
      <c r="O1319" s="8">
        <f>'NORMAL OPTION CALLS'!N1319/('NORMAL OPTION CALLS'!M1319)/'NORMAL OPTION CALLS'!G1319%</f>
        <v>30</v>
      </c>
    </row>
    <row r="1320" spans="1:15" ht="16.5" customHeight="1">
      <c r="A1320" s="119">
        <v>44</v>
      </c>
      <c r="B1320" s="124">
        <v>42954</v>
      </c>
      <c r="C1320" s="119">
        <v>600</v>
      </c>
      <c r="D1320" s="119" t="s">
        <v>21</v>
      </c>
      <c r="E1320" s="119" t="s">
        <v>22</v>
      </c>
      <c r="F1320" s="119" t="s">
        <v>99</v>
      </c>
      <c r="G1320" s="123">
        <v>17</v>
      </c>
      <c r="H1320" s="123">
        <v>13</v>
      </c>
      <c r="I1320" s="123">
        <v>19</v>
      </c>
      <c r="J1320" s="123">
        <v>21</v>
      </c>
      <c r="K1320" s="123">
        <v>23</v>
      </c>
      <c r="L1320" s="123">
        <v>23</v>
      </c>
      <c r="M1320" s="119">
        <v>2000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12000</v>
      </c>
      <c r="O1320" s="8">
        <f>'NORMAL OPTION CALLS'!N1320/('NORMAL OPTION CALLS'!M1320)/'NORMAL OPTION CALLS'!G1320%</f>
        <v>35.294117647058819</v>
      </c>
    </row>
    <row r="1321" spans="1:15" ht="16.5" customHeight="1">
      <c r="A1321" s="119">
        <v>45</v>
      </c>
      <c r="B1321" s="124">
        <v>42954</v>
      </c>
      <c r="C1321" s="119">
        <v>440</v>
      </c>
      <c r="D1321" s="119" t="s">
        <v>21</v>
      </c>
      <c r="E1321" s="119" t="s">
        <v>22</v>
      </c>
      <c r="F1321" s="119" t="s">
        <v>185</v>
      </c>
      <c r="G1321" s="123">
        <v>23.5</v>
      </c>
      <c r="H1321" s="123">
        <v>19.5</v>
      </c>
      <c r="I1321" s="123">
        <v>25.5</v>
      </c>
      <c r="J1321" s="123">
        <v>27.5</v>
      </c>
      <c r="K1321" s="123">
        <v>29.5</v>
      </c>
      <c r="L1321" s="123">
        <v>25.5</v>
      </c>
      <c r="M1321" s="119">
        <v>1575</v>
      </c>
      <c r="N1321" s="122">
        <f>IF('NORMAL OPTION CALLS'!E1321="BUY",('NORMAL OPTION CALLS'!L1321-'NORMAL OPTION CALLS'!G1321)*('NORMAL OPTION CALLS'!M1321),('NORMAL OPTION CALLS'!G1321-'NORMAL OPTION CALLS'!L1321)*('NORMAL OPTION CALLS'!M1321))</f>
        <v>3150</v>
      </c>
      <c r="O1321" s="8">
        <f>'NORMAL OPTION CALLS'!N1321/('NORMAL OPTION CALLS'!M1321)/'NORMAL OPTION CALLS'!G1321%</f>
        <v>8.5106382978723403</v>
      </c>
    </row>
    <row r="1322" spans="1:15" ht="16.5" customHeight="1">
      <c r="A1322" s="119">
        <v>46</v>
      </c>
      <c r="B1322" s="124">
        <v>42951</v>
      </c>
      <c r="C1322" s="119">
        <v>230</v>
      </c>
      <c r="D1322" s="119" t="s">
        <v>21</v>
      </c>
      <c r="E1322" s="119" t="s">
        <v>22</v>
      </c>
      <c r="F1322" s="119" t="s">
        <v>43</v>
      </c>
      <c r="G1322" s="123">
        <v>6.5</v>
      </c>
      <c r="H1322" s="123">
        <v>4.5</v>
      </c>
      <c r="I1322" s="123">
        <v>7.5</v>
      </c>
      <c r="J1322" s="123">
        <v>8.5</v>
      </c>
      <c r="K1322" s="123">
        <v>9.5</v>
      </c>
      <c r="L1322" s="123">
        <v>7</v>
      </c>
      <c r="M1322" s="119">
        <v>3000</v>
      </c>
      <c r="N1322" s="122">
        <f>IF('NORMAL OPTION CALLS'!E1322="BUY",('NORMAL OPTION CALLS'!L1322-'NORMAL OPTION CALLS'!G1322)*('NORMAL OPTION CALLS'!M1322),('NORMAL OPTION CALLS'!G1322-'NORMAL OPTION CALLS'!L1322)*('NORMAL OPTION CALLS'!M1322))</f>
        <v>1500</v>
      </c>
      <c r="O1322" s="8">
        <f>'NORMAL OPTION CALLS'!N1322/('NORMAL OPTION CALLS'!M1322)/'NORMAL OPTION CALLS'!G1322%</f>
        <v>7.6923076923076916</v>
      </c>
    </row>
    <row r="1323" spans="1:15" ht="16.5" customHeight="1">
      <c r="A1323" s="119">
        <v>47</v>
      </c>
      <c r="B1323" s="124">
        <v>42951</v>
      </c>
      <c r="C1323" s="119">
        <v>400</v>
      </c>
      <c r="D1323" s="119" t="s">
        <v>21</v>
      </c>
      <c r="E1323" s="119" t="s">
        <v>22</v>
      </c>
      <c r="F1323" s="119" t="s">
        <v>56</v>
      </c>
      <c r="G1323" s="123">
        <v>11</v>
      </c>
      <c r="H1323" s="123">
        <v>7</v>
      </c>
      <c r="I1323" s="123">
        <v>13</v>
      </c>
      <c r="J1323" s="123">
        <v>15</v>
      </c>
      <c r="K1323" s="123">
        <v>17</v>
      </c>
      <c r="L1323" s="123">
        <v>17</v>
      </c>
      <c r="M1323" s="119">
        <v>1500</v>
      </c>
      <c r="N1323" s="122">
        <f>IF('NORMAL OPTION CALLS'!E1323="BUY",('NORMAL OPTION CALLS'!L1323-'NORMAL OPTION CALLS'!G1323)*('NORMAL OPTION CALLS'!M1323),('NORMAL OPTION CALLS'!G1323-'NORMAL OPTION CALLS'!L1323)*('NORMAL OPTION CALLS'!M1323))</f>
        <v>9000</v>
      </c>
      <c r="O1323" s="8">
        <f>'NORMAL OPTION CALLS'!N1323/('NORMAL OPTION CALLS'!M1323)/'NORMAL OPTION CALLS'!G1323%</f>
        <v>54.545454545454547</v>
      </c>
    </row>
    <row r="1324" spans="1:15" ht="16.5" customHeight="1">
      <c r="A1324" s="119">
        <v>48</v>
      </c>
      <c r="B1324" s="124">
        <v>42950</v>
      </c>
      <c r="C1324" s="119">
        <v>560</v>
      </c>
      <c r="D1324" s="119" t="s">
        <v>21</v>
      </c>
      <c r="E1324" s="119" t="s">
        <v>22</v>
      </c>
      <c r="F1324" s="119" t="s">
        <v>169</v>
      </c>
      <c r="G1324" s="123">
        <v>20</v>
      </c>
      <c r="H1324" s="123">
        <v>15</v>
      </c>
      <c r="I1324" s="123">
        <v>23</v>
      </c>
      <c r="J1324" s="123">
        <v>26</v>
      </c>
      <c r="K1324" s="123">
        <v>29</v>
      </c>
      <c r="L1324" s="123">
        <v>15</v>
      </c>
      <c r="M1324" s="119">
        <v>1500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-7500</v>
      </c>
      <c r="O1324" s="8">
        <f>'NORMAL OPTION CALLS'!N1324/('NORMAL OPTION CALLS'!M1324)/'NORMAL OPTION CALLS'!G1324%</f>
        <v>-25</v>
      </c>
    </row>
    <row r="1325" spans="1:15" ht="16.5" customHeight="1">
      <c r="A1325" s="119">
        <v>49</v>
      </c>
      <c r="B1325" s="124">
        <v>42950</v>
      </c>
      <c r="C1325" s="119">
        <v>170</v>
      </c>
      <c r="D1325" s="119" t="s">
        <v>47</v>
      </c>
      <c r="E1325" s="119" t="s">
        <v>22</v>
      </c>
      <c r="F1325" s="119" t="s">
        <v>64</v>
      </c>
      <c r="G1325" s="123">
        <v>5.7</v>
      </c>
      <c r="H1325" s="123">
        <v>4.7</v>
      </c>
      <c r="I1325" s="123">
        <v>6.2</v>
      </c>
      <c r="J1325" s="123">
        <v>6.7</v>
      </c>
      <c r="K1325" s="123">
        <v>7.2</v>
      </c>
      <c r="L1325" s="123">
        <v>4.7</v>
      </c>
      <c r="M1325" s="119">
        <v>6000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-6000</v>
      </c>
      <c r="O1325" s="8">
        <f>'NORMAL OPTION CALLS'!N1325/('NORMAL OPTION CALLS'!M1325)/'NORMAL OPTION CALLS'!G1325%</f>
        <v>-17.543859649122805</v>
      </c>
    </row>
    <row r="1326" spans="1:15" ht="16.5" customHeight="1">
      <c r="A1326" s="119">
        <v>50</v>
      </c>
      <c r="B1326" s="124">
        <v>42950</v>
      </c>
      <c r="C1326" s="119">
        <v>760</v>
      </c>
      <c r="D1326" s="119" t="s">
        <v>21</v>
      </c>
      <c r="E1326" s="119" t="s">
        <v>22</v>
      </c>
      <c r="F1326" s="119" t="s">
        <v>182</v>
      </c>
      <c r="G1326" s="123">
        <v>25</v>
      </c>
      <c r="H1326" s="123">
        <v>18</v>
      </c>
      <c r="I1326" s="123">
        <v>29</v>
      </c>
      <c r="J1326" s="123">
        <v>33</v>
      </c>
      <c r="K1326" s="123">
        <v>37</v>
      </c>
      <c r="L1326" s="123">
        <v>18</v>
      </c>
      <c r="M1326" s="119">
        <v>800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-5600</v>
      </c>
      <c r="O1326" s="8">
        <f>'NORMAL OPTION CALLS'!N1326/('NORMAL OPTION CALLS'!M1326)/'NORMAL OPTION CALLS'!G1326%</f>
        <v>-28</v>
      </c>
    </row>
    <row r="1327" spans="1:15" ht="16.5" customHeight="1">
      <c r="A1327" s="119">
        <v>51</v>
      </c>
      <c r="B1327" s="124">
        <v>42949</v>
      </c>
      <c r="C1327" s="119">
        <v>1620</v>
      </c>
      <c r="D1327" s="119" t="s">
        <v>21</v>
      </c>
      <c r="E1327" s="119" t="s">
        <v>22</v>
      </c>
      <c r="F1327" s="119" t="s">
        <v>132</v>
      </c>
      <c r="G1327" s="123">
        <v>46</v>
      </c>
      <c r="H1327" s="123">
        <v>34</v>
      </c>
      <c r="I1327" s="123">
        <v>52</v>
      </c>
      <c r="J1327" s="123">
        <v>58</v>
      </c>
      <c r="K1327" s="123">
        <v>64</v>
      </c>
      <c r="L1327" s="123">
        <v>64</v>
      </c>
      <c r="M1327" s="119">
        <v>500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9000</v>
      </c>
      <c r="O1327" s="8">
        <f>'NORMAL OPTION CALLS'!N1327/('NORMAL OPTION CALLS'!M1327)/'NORMAL OPTION CALLS'!G1327%</f>
        <v>39.130434782608695</v>
      </c>
    </row>
    <row r="1328" spans="1:15" ht="16.5" customHeight="1">
      <c r="A1328" s="119">
        <v>52</v>
      </c>
      <c r="B1328" s="124">
        <v>42949</v>
      </c>
      <c r="C1328" s="119">
        <v>170</v>
      </c>
      <c r="D1328" s="119" t="s">
        <v>47</v>
      </c>
      <c r="E1328" s="119" t="s">
        <v>22</v>
      </c>
      <c r="F1328" s="119" t="s">
        <v>64</v>
      </c>
      <c r="G1328" s="123">
        <v>4.3</v>
      </c>
      <c r="H1328" s="123">
        <v>3.5</v>
      </c>
      <c r="I1328" s="123">
        <v>5</v>
      </c>
      <c r="J1328" s="123">
        <v>5.5</v>
      </c>
      <c r="K1328" s="123">
        <v>6</v>
      </c>
      <c r="L1328" s="123">
        <v>5</v>
      </c>
      <c r="M1328" s="119">
        <v>6000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4200.0000000000009</v>
      </c>
      <c r="O1328" s="8">
        <f>'NORMAL OPTION CALLS'!N1328/('NORMAL OPTION CALLS'!M1328)/'NORMAL OPTION CALLS'!G1328%</f>
        <v>16.279069767441865</v>
      </c>
    </row>
    <row r="1329" spans="1:15" ht="16.5" customHeight="1">
      <c r="A1329" s="119">
        <v>53</v>
      </c>
      <c r="B1329" s="124">
        <v>42948</v>
      </c>
      <c r="C1329" s="119">
        <v>400</v>
      </c>
      <c r="D1329" s="119" t="s">
        <v>21</v>
      </c>
      <c r="E1329" s="119" t="s">
        <v>22</v>
      </c>
      <c r="F1329" s="119" t="s">
        <v>23</v>
      </c>
      <c r="G1329" s="123">
        <v>13.5</v>
      </c>
      <c r="H1329" s="123">
        <v>9.5</v>
      </c>
      <c r="I1329" s="123">
        <v>15.5</v>
      </c>
      <c r="J1329" s="123">
        <v>17.5</v>
      </c>
      <c r="K1329" s="123">
        <v>19.5</v>
      </c>
      <c r="L1329" s="123">
        <v>9.5</v>
      </c>
      <c r="M1329" s="119">
        <v>1575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-6300</v>
      </c>
      <c r="O1329" s="8">
        <f>'NORMAL OPTION CALLS'!N1329/('NORMAL OPTION CALLS'!M1329)/'NORMAL OPTION CALLS'!G1329%</f>
        <v>-29.629629629629626</v>
      </c>
    </row>
    <row r="1330" spans="1:15" ht="16.5" customHeight="1">
      <c r="A1330" s="119">
        <v>54</v>
      </c>
      <c r="B1330" s="124">
        <v>42948</v>
      </c>
      <c r="C1330" s="119">
        <v>230</v>
      </c>
      <c r="D1330" s="119" t="s">
        <v>21</v>
      </c>
      <c r="E1330" s="119" t="s">
        <v>22</v>
      </c>
      <c r="F1330" s="119" t="s">
        <v>24</v>
      </c>
      <c r="G1330" s="123">
        <v>7</v>
      </c>
      <c r="H1330" s="123">
        <v>5</v>
      </c>
      <c r="I1330" s="123">
        <v>8</v>
      </c>
      <c r="J1330" s="123">
        <v>9</v>
      </c>
      <c r="K1330" s="123">
        <v>10</v>
      </c>
      <c r="L1330" s="123">
        <v>8</v>
      </c>
      <c r="M1330" s="119">
        <v>3500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3500</v>
      </c>
      <c r="O1330" s="8">
        <f>'NORMAL OPTION CALLS'!N1330/('NORMAL OPTION CALLS'!M1330)/'NORMAL OPTION CALLS'!G1330%</f>
        <v>14.285714285714285</v>
      </c>
    </row>
    <row r="1331" spans="1:15" ht="16.5" customHeight="1">
      <c r="A1331" s="119">
        <v>55</v>
      </c>
      <c r="B1331" s="124">
        <v>42948</v>
      </c>
      <c r="C1331" s="119">
        <v>115</v>
      </c>
      <c r="D1331" s="119" t="s">
        <v>21</v>
      </c>
      <c r="E1331" s="119" t="s">
        <v>22</v>
      </c>
      <c r="F1331" s="119" t="s">
        <v>25</v>
      </c>
      <c r="G1331" s="123">
        <v>2.5</v>
      </c>
      <c r="H1331" s="123">
        <v>1.5</v>
      </c>
      <c r="I1331" s="123">
        <v>3</v>
      </c>
      <c r="J1331" s="123">
        <v>3.5</v>
      </c>
      <c r="K1331" s="123">
        <v>4</v>
      </c>
      <c r="L1331" s="123">
        <v>3</v>
      </c>
      <c r="M1331" s="119">
        <v>7000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3500</v>
      </c>
      <c r="O1331" s="8">
        <f>'NORMAL OPTION CALLS'!N1331/('NORMAL OPTION CALLS'!M1331)/'NORMAL OPTION CALLS'!G1331%</f>
        <v>20</v>
      </c>
    </row>
    <row r="1332" spans="1:15" ht="16.5" customHeight="1">
      <c r="A1332" s="119">
        <v>56</v>
      </c>
      <c r="B1332" s="124">
        <v>42948</v>
      </c>
      <c r="C1332" s="119">
        <v>600</v>
      </c>
      <c r="D1332" s="119" t="s">
        <v>21</v>
      </c>
      <c r="E1332" s="119" t="s">
        <v>22</v>
      </c>
      <c r="F1332" s="119" t="s">
        <v>26</v>
      </c>
      <c r="G1332" s="123">
        <v>19</v>
      </c>
      <c r="H1332" s="123">
        <v>15</v>
      </c>
      <c r="I1332" s="123">
        <v>21</v>
      </c>
      <c r="J1332" s="123">
        <v>23</v>
      </c>
      <c r="K1332" s="123">
        <v>25</v>
      </c>
      <c r="L1332" s="123">
        <v>21</v>
      </c>
      <c r="M1332" s="119">
        <v>2000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4000</v>
      </c>
      <c r="O1332" s="8">
        <f>'NORMAL OPTION CALLS'!N1332/('NORMAL OPTION CALLS'!M1332)/'NORMAL OPTION CALLS'!G1332%</f>
        <v>10.526315789473685</v>
      </c>
    </row>
    <row r="1333" spans="1:15" s="91" customFormat="1" ht="16.5">
      <c r="A1333" s="127"/>
      <c r="B1333" s="124"/>
      <c r="C1333" s="119"/>
      <c r="D1333" s="119"/>
      <c r="E1333" s="119"/>
      <c r="F1333" s="119"/>
      <c r="G1333" s="123"/>
      <c r="H1333" s="123"/>
      <c r="I1333" s="123"/>
      <c r="J1333" s="123"/>
      <c r="K1333" s="123"/>
      <c r="L1333" s="123"/>
      <c r="M1333" s="119"/>
      <c r="N1333" s="122"/>
      <c r="O1333" s="8"/>
    </row>
    <row r="1334" spans="1:15" ht="17.25" thickBot="1">
      <c r="A1334" s="91"/>
      <c r="B1334" s="92"/>
      <c r="C1334" s="92"/>
      <c r="D1334" s="93"/>
      <c r="E1334" s="93"/>
      <c r="F1334" s="93"/>
      <c r="G1334" s="94"/>
      <c r="H1334" s="95"/>
      <c r="I1334" s="96" t="s">
        <v>27</v>
      </c>
      <c r="J1334" s="96"/>
      <c r="K1334" s="97"/>
      <c r="L1334" s="97"/>
    </row>
    <row r="1335" spans="1:15" ht="16.5">
      <c r="A1335" s="98"/>
      <c r="B1335" s="92"/>
      <c r="C1335" s="92"/>
      <c r="D1335" s="154" t="s">
        <v>28</v>
      </c>
      <c r="E1335" s="154"/>
      <c r="F1335" s="99">
        <v>55</v>
      </c>
      <c r="G1335" s="100">
        <f>'NORMAL OPTION CALLS'!G1336+'NORMAL OPTION CALLS'!G1337+'NORMAL OPTION CALLS'!G1338+'NORMAL OPTION CALLS'!G1339+'NORMAL OPTION CALLS'!G1340+'NORMAL OPTION CALLS'!G1341</f>
        <v>99.999999999999986</v>
      </c>
      <c r="H1335" s="93">
        <v>55</v>
      </c>
      <c r="I1335" s="101">
        <f>'NORMAL OPTION CALLS'!H1336/'NORMAL OPTION CALLS'!H1335%</f>
        <v>67.272727272727266</v>
      </c>
      <c r="J1335" s="101"/>
      <c r="K1335" s="101"/>
      <c r="L1335" s="102"/>
    </row>
    <row r="1336" spans="1:15" ht="16.5">
      <c r="A1336" s="98"/>
      <c r="B1336" s="92"/>
      <c r="C1336" s="92"/>
      <c r="D1336" s="155" t="s">
        <v>29</v>
      </c>
      <c r="E1336" s="155"/>
      <c r="F1336" s="103">
        <v>37</v>
      </c>
      <c r="G1336" s="104">
        <f>('NORMAL OPTION CALLS'!F1336/'NORMAL OPTION CALLS'!F1335)*100</f>
        <v>67.272727272727266</v>
      </c>
      <c r="H1336" s="93">
        <v>37</v>
      </c>
      <c r="I1336" s="97"/>
      <c r="J1336" s="97"/>
      <c r="K1336" s="93"/>
      <c r="L1336" s="97"/>
      <c r="N1336" s="93" t="s">
        <v>30</v>
      </c>
      <c r="O1336" s="93"/>
    </row>
    <row r="1337" spans="1:15" ht="16.5">
      <c r="A1337" s="105"/>
      <c r="B1337" s="92"/>
      <c r="C1337" s="92"/>
      <c r="D1337" s="155" t="s">
        <v>31</v>
      </c>
      <c r="E1337" s="155"/>
      <c r="F1337" s="103">
        <v>2</v>
      </c>
      <c r="G1337" s="104">
        <f>('NORMAL OPTION CALLS'!F1337/'NORMAL OPTION CALLS'!F1335)*100</f>
        <v>3.6363636363636362</v>
      </c>
      <c r="H1337" s="106"/>
      <c r="I1337" s="93"/>
      <c r="J1337" s="93"/>
      <c r="K1337" s="93"/>
      <c r="L1337" s="97"/>
      <c r="N1337" s="98"/>
      <c r="O1337" s="98"/>
    </row>
    <row r="1338" spans="1:15" ht="16.5">
      <c r="A1338" s="105"/>
      <c r="B1338" s="92"/>
      <c r="C1338" s="92"/>
      <c r="D1338" s="155" t="s">
        <v>32</v>
      </c>
      <c r="E1338" s="155"/>
      <c r="F1338" s="103">
        <v>0</v>
      </c>
      <c r="G1338" s="104">
        <f>('NORMAL OPTION CALLS'!F1338/'NORMAL OPTION CALLS'!F1335)*100</f>
        <v>0</v>
      </c>
      <c r="H1338" s="106"/>
      <c r="I1338" s="93"/>
      <c r="J1338" s="93"/>
      <c r="K1338" s="93"/>
      <c r="L1338" s="97"/>
    </row>
    <row r="1339" spans="1:15" ht="16.5">
      <c r="A1339" s="105"/>
      <c r="B1339" s="92"/>
      <c r="C1339" s="92"/>
      <c r="D1339" s="155" t="s">
        <v>33</v>
      </c>
      <c r="E1339" s="155"/>
      <c r="F1339" s="103">
        <v>15</v>
      </c>
      <c r="G1339" s="104">
        <f>('NORMAL OPTION CALLS'!F1339/'NORMAL OPTION CALLS'!F1335)*100</f>
        <v>27.27272727272727</v>
      </c>
      <c r="H1339" s="106"/>
      <c r="I1339" s="93" t="s">
        <v>34</v>
      </c>
      <c r="J1339" s="93"/>
      <c r="K1339" s="97"/>
      <c r="L1339" s="97"/>
    </row>
    <row r="1340" spans="1:15" ht="16.5">
      <c r="A1340" s="105"/>
      <c r="B1340" s="92"/>
      <c r="C1340" s="92"/>
      <c r="D1340" s="155" t="s">
        <v>35</v>
      </c>
      <c r="E1340" s="155"/>
      <c r="F1340" s="103">
        <v>1</v>
      </c>
      <c r="G1340" s="104">
        <f>('NORMAL OPTION CALLS'!F1340/'NORMAL OPTION CALLS'!F1335)*100</f>
        <v>1.8181818181818181</v>
      </c>
      <c r="H1340" s="106"/>
      <c r="I1340" s="93"/>
      <c r="J1340" s="93"/>
      <c r="K1340" s="97"/>
      <c r="L1340" s="97"/>
    </row>
    <row r="1341" spans="1:15" ht="17.25" thickBot="1">
      <c r="A1341" s="105"/>
      <c r="B1341" s="92"/>
      <c r="C1341" s="92"/>
      <c r="D1341" s="156" t="s">
        <v>36</v>
      </c>
      <c r="E1341" s="156"/>
      <c r="F1341" s="107"/>
      <c r="G1341" s="108">
        <f>('NORMAL OPTION CALLS'!F1341/'NORMAL OPTION CALLS'!F1335)*100</f>
        <v>0</v>
      </c>
      <c r="H1341" s="106"/>
      <c r="I1341" s="93"/>
      <c r="J1341" s="93"/>
      <c r="K1341" s="102"/>
      <c r="L1341" s="102"/>
    </row>
    <row r="1342" spans="1:15" ht="16.5">
      <c r="A1342" s="105"/>
      <c r="B1342" s="92"/>
      <c r="C1342" s="92"/>
      <c r="G1342" s="97"/>
      <c r="H1342" s="106"/>
      <c r="I1342" s="101"/>
      <c r="J1342" s="101"/>
      <c r="K1342" s="97"/>
      <c r="L1342" s="101"/>
    </row>
    <row r="1343" spans="1:15" ht="16.5">
      <c r="A1343" s="105"/>
      <c r="B1343" s="92"/>
      <c r="C1343" s="92"/>
      <c r="D1343" s="98"/>
      <c r="E1343" s="115"/>
      <c r="F1343" s="93"/>
      <c r="G1343" s="93"/>
      <c r="H1343" s="110"/>
      <c r="I1343" s="97"/>
      <c r="J1343" s="97"/>
      <c r="K1343" s="97"/>
      <c r="L1343" s="94"/>
    </row>
    <row r="1344" spans="1:15" ht="16.5">
      <c r="A1344" s="109" t="s">
        <v>37</v>
      </c>
      <c r="B1344" s="92"/>
      <c r="C1344" s="92"/>
      <c r="D1344" s="98"/>
      <c r="E1344" s="98"/>
      <c r="F1344" s="93"/>
      <c r="G1344" s="93"/>
      <c r="H1344" s="110"/>
      <c r="I1344" s="111"/>
      <c r="J1344" s="111"/>
      <c r="K1344" s="111"/>
      <c r="L1344" s="93"/>
      <c r="N1344" s="115"/>
      <c r="O1344" s="115"/>
    </row>
    <row r="1345" spans="1:15" ht="16.5">
      <c r="A1345" s="112" t="s">
        <v>38</v>
      </c>
      <c r="B1345" s="92"/>
      <c r="C1345" s="92"/>
      <c r="D1345" s="113"/>
      <c r="E1345" s="114"/>
      <c r="F1345" s="98"/>
      <c r="G1345" s="111"/>
      <c r="H1345" s="110"/>
      <c r="I1345" s="111"/>
      <c r="J1345" s="111"/>
      <c r="K1345" s="111"/>
      <c r="L1345" s="93"/>
      <c r="N1345" s="98"/>
      <c r="O1345" s="98"/>
    </row>
    <row r="1346" spans="1:15" ht="16.5">
      <c r="A1346" s="112" t="s">
        <v>39</v>
      </c>
      <c r="B1346" s="92"/>
      <c r="C1346" s="92"/>
      <c r="D1346" s="98"/>
      <c r="E1346" s="114"/>
      <c r="F1346" s="98"/>
      <c r="G1346" s="111"/>
      <c r="H1346" s="110"/>
      <c r="I1346" s="97"/>
      <c r="J1346" s="97"/>
      <c r="K1346" s="97"/>
      <c r="L1346" s="93"/>
    </row>
    <row r="1347" spans="1:15" ht="16.5">
      <c r="A1347" s="112" t="s">
        <v>40</v>
      </c>
      <c r="B1347" s="113"/>
      <c r="C1347" s="92"/>
      <c r="D1347" s="98"/>
      <c r="E1347" s="114"/>
      <c r="F1347" s="98"/>
      <c r="G1347" s="111"/>
      <c r="H1347" s="95"/>
      <c r="I1347" s="97"/>
      <c r="J1347" s="97"/>
      <c r="K1347" s="97"/>
      <c r="L1347" s="93"/>
    </row>
    <row r="1348" spans="1:15" ht="16.5">
      <c r="A1348" s="112" t="s">
        <v>41</v>
      </c>
      <c r="B1348" s="105"/>
      <c r="C1348" s="113"/>
      <c r="D1348" s="98"/>
      <c r="E1348" s="116"/>
      <c r="F1348" s="111"/>
      <c r="G1348" s="111"/>
      <c r="H1348" s="95"/>
      <c r="I1348" s="97"/>
      <c r="J1348" s="97"/>
      <c r="K1348" s="97"/>
      <c r="L1348" s="111"/>
    </row>
    <row r="1351" spans="1:15" ht="16.5" customHeight="1"/>
    <row r="1352" spans="1:15" ht="16.5" customHeight="1">
      <c r="A1352" s="157" t="s">
        <v>0</v>
      </c>
      <c r="B1352" s="157"/>
      <c r="C1352" s="157"/>
      <c r="D1352" s="157"/>
      <c r="E1352" s="157"/>
      <c r="F1352" s="157"/>
      <c r="G1352" s="157"/>
      <c r="H1352" s="157"/>
      <c r="I1352" s="157"/>
      <c r="J1352" s="157"/>
      <c r="K1352" s="157"/>
      <c r="L1352" s="157"/>
      <c r="M1352" s="157"/>
      <c r="N1352" s="157"/>
      <c r="O1352" s="157"/>
    </row>
    <row r="1353" spans="1:15">
      <c r="A1353" s="157"/>
      <c r="B1353" s="157"/>
      <c r="C1353" s="157"/>
      <c r="D1353" s="157"/>
      <c r="E1353" s="157"/>
      <c r="F1353" s="157"/>
      <c r="G1353" s="157"/>
      <c r="H1353" s="157"/>
      <c r="I1353" s="157"/>
      <c r="J1353" s="157"/>
      <c r="K1353" s="157"/>
      <c r="L1353" s="157"/>
      <c r="M1353" s="157"/>
      <c r="N1353" s="157"/>
      <c r="O1353" s="157"/>
    </row>
    <row r="1354" spans="1:15" ht="16.5" customHeight="1">
      <c r="A1354" s="157"/>
      <c r="B1354" s="157"/>
      <c r="C1354" s="157"/>
      <c r="D1354" s="157"/>
      <c r="E1354" s="157"/>
      <c r="F1354" s="157"/>
      <c r="G1354" s="157"/>
      <c r="H1354" s="157"/>
      <c r="I1354" s="157"/>
      <c r="J1354" s="157"/>
      <c r="K1354" s="157"/>
      <c r="L1354" s="157"/>
      <c r="M1354" s="157"/>
      <c r="N1354" s="157"/>
      <c r="O1354" s="157"/>
    </row>
    <row r="1355" spans="1:15" ht="16.5" customHeight="1">
      <c r="A1355" s="168" t="s">
        <v>1</v>
      </c>
      <c r="B1355" s="168"/>
      <c r="C1355" s="168"/>
      <c r="D1355" s="168"/>
      <c r="E1355" s="168"/>
      <c r="F1355" s="168"/>
      <c r="G1355" s="168"/>
      <c r="H1355" s="168"/>
      <c r="I1355" s="168"/>
      <c r="J1355" s="168"/>
      <c r="K1355" s="168"/>
      <c r="L1355" s="168"/>
      <c r="M1355" s="168"/>
      <c r="N1355" s="168"/>
      <c r="O1355" s="168"/>
    </row>
    <row r="1356" spans="1:15" ht="16.5" customHeight="1">
      <c r="A1356" s="168" t="s">
        <v>2</v>
      </c>
      <c r="B1356" s="168"/>
      <c r="C1356" s="168"/>
      <c r="D1356" s="168"/>
      <c r="E1356" s="168"/>
      <c r="F1356" s="168"/>
      <c r="G1356" s="168"/>
      <c r="H1356" s="168"/>
      <c r="I1356" s="168"/>
      <c r="J1356" s="168"/>
      <c r="K1356" s="168"/>
      <c r="L1356" s="168"/>
      <c r="M1356" s="168"/>
      <c r="N1356" s="168"/>
      <c r="O1356" s="168"/>
    </row>
    <row r="1357" spans="1:15">
      <c r="A1357" s="161" t="s">
        <v>3</v>
      </c>
      <c r="B1357" s="161"/>
      <c r="C1357" s="161"/>
      <c r="D1357" s="161"/>
      <c r="E1357" s="161"/>
      <c r="F1357" s="161"/>
      <c r="G1357" s="161"/>
      <c r="H1357" s="161"/>
      <c r="I1357" s="161"/>
      <c r="J1357" s="161"/>
      <c r="K1357" s="161"/>
      <c r="L1357" s="161"/>
      <c r="M1357" s="161"/>
      <c r="N1357" s="161"/>
      <c r="O1357" s="161"/>
    </row>
    <row r="1358" spans="1:15" ht="16.5">
      <c r="A1358" s="162" t="s">
        <v>42</v>
      </c>
      <c r="B1358" s="162"/>
      <c r="C1358" s="162"/>
      <c r="D1358" s="162"/>
      <c r="E1358" s="162"/>
      <c r="F1358" s="162"/>
      <c r="G1358" s="162"/>
      <c r="H1358" s="162"/>
      <c r="I1358" s="162"/>
      <c r="J1358" s="162"/>
      <c r="K1358" s="162"/>
      <c r="L1358" s="162"/>
      <c r="M1358" s="162"/>
      <c r="N1358" s="162"/>
      <c r="O1358" s="162"/>
    </row>
    <row r="1359" spans="1:15" ht="16.5">
      <c r="A1359" s="163" t="s">
        <v>5</v>
      </c>
      <c r="B1359" s="163"/>
      <c r="C1359" s="163"/>
      <c r="D1359" s="163"/>
      <c r="E1359" s="163"/>
      <c r="F1359" s="163"/>
      <c r="G1359" s="163"/>
      <c r="H1359" s="163"/>
      <c r="I1359" s="163"/>
      <c r="J1359" s="163"/>
      <c r="K1359" s="163"/>
      <c r="L1359" s="163"/>
      <c r="M1359" s="163"/>
      <c r="N1359" s="163"/>
      <c r="O1359" s="163"/>
    </row>
    <row r="1360" spans="1:15" ht="13.9" customHeight="1">
      <c r="A1360" s="164" t="s">
        <v>6</v>
      </c>
      <c r="B1360" s="165" t="s">
        <v>7</v>
      </c>
      <c r="C1360" s="166" t="s">
        <v>8</v>
      </c>
      <c r="D1360" s="165" t="s">
        <v>9</v>
      </c>
      <c r="E1360" s="164" t="s">
        <v>10</v>
      </c>
      <c r="F1360" s="164" t="s">
        <v>11</v>
      </c>
      <c r="G1360" s="166" t="s">
        <v>12</v>
      </c>
      <c r="H1360" s="166" t="s">
        <v>13</v>
      </c>
      <c r="I1360" s="166" t="s">
        <v>14</v>
      </c>
      <c r="J1360" s="166" t="s">
        <v>15</v>
      </c>
      <c r="K1360" s="166" t="s">
        <v>16</v>
      </c>
      <c r="L1360" s="167" t="s">
        <v>17</v>
      </c>
      <c r="M1360" s="165" t="s">
        <v>18</v>
      </c>
      <c r="N1360" s="165" t="s">
        <v>19</v>
      </c>
      <c r="O1360" s="165" t="s">
        <v>20</v>
      </c>
    </row>
    <row r="1361" spans="1:38">
      <c r="A1361" s="164"/>
      <c r="B1361" s="165"/>
      <c r="C1361" s="166"/>
      <c r="D1361" s="165"/>
      <c r="E1361" s="164"/>
      <c r="F1361" s="164"/>
      <c r="G1361" s="166"/>
      <c r="H1361" s="166"/>
      <c r="I1361" s="166"/>
      <c r="J1361" s="166"/>
      <c r="K1361" s="166"/>
      <c r="L1361" s="167"/>
      <c r="M1361" s="165"/>
      <c r="N1361" s="165"/>
      <c r="O1361" s="165"/>
    </row>
    <row r="1362" spans="1:38">
      <c r="A1362" s="91">
        <v>1</v>
      </c>
      <c r="B1362" s="124">
        <v>42947</v>
      </c>
      <c r="C1362" s="119">
        <v>220</v>
      </c>
      <c r="D1362" s="119" t="s">
        <v>21</v>
      </c>
      <c r="E1362" s="119" t="s">
        <v>22</v>
      </c>
      <c r="F1362" s="119" t="s">
        <v>43</v>
      </c>
      <c r="G1362" s="123">
        <v>12</v>
      </c>
      <c r="H1362" s="123">
        <v>9</v>
      </c>
      <c r="I1362" s="123">
        <v>13.5</v>
      </c>
      <c r="J1362" s="123">
        <v>15</v>
      </c>
      <c r="K1362" s="123">
        <v>16.5</v>
      </c>
      <c r="L1362" s="123">
        <v>9</v>
      </c>
      <c r="M1362" s="119">
        <v>3000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-9000</v>
      </c>
      <c r="O1362" s="8">
        <f>'NORMAL OPTION CALLS'!N1362/('NORMAL OPTION CALLS'!M1362)/'NORMAL OPTION CALLS'!G1362%</f>
        <v>-25</v>
      </c>
    </row>
    <row r="1363" spans="1:38">
      <c r="A1363" s="91">
        <v>2</v>
      </c>
      <c r="B1363" s="124">
        <v>42947</v>
      </c>
      <c r="C1363" s="119">
        <v>570</v>
      </c>
      <c r="D1363" s="119" t="s">
        <v>21</v>
      </c>
      <c r="E1363" s="119" t="s">
        <v>22</v>
      </c>
      <c r="F1363" s="119" t="s">
        <v>44</v>
      </c>
      <c r="G1363" s="123">
        <v>19</v>
      </c>
      <c r="H1363" s="123">
        <v>15</v>
      </c>
      <c r="I1363" s="123">
        <v>21</v>
      </c>
      <c r="J1363" s="123">
        <v>23</v>
      </c>
      <c r="K1363" s="123">
        <v>25</v>
      </c>
      <c r="L1363" s="123">
        <v>21</v>
      </c>
      <c r="M1363" s="119">
        <v>2000</v>
      </c>
      <c r="N1363" s="122">
        <f>IF('NORMAL OPTION CALLS'!E1363="BUY",('NORMAL OPTION CALLS'!L1363-'NORMAL OPTION CALLS'!G1363)*('NORMAL OPTION CALLS'!M1363),('NORMAL OPTION CALLS'!G1363-'NORMAL OPTION CALLS'!L1363)*('NORMAL OPTION CALLS'!M1363))</f>
        <v>4000</v>
      </c>
      <c r="O1363" s="8">
        <f>'NORMAL OPTION CALLS'!N1363/('NORMAL OPTION CALLS'!M1363)/'NORMAL OPTION CALLS'!G1363%</f>
        <v>10.526315789473685</v>
      </c>
    </row>
    <row r="1364" spans="1:38">
      <c r="A1364" s="91">
        <v>3</v>
      </c>
      <c r="B1364" s="124">
        <v>42947</v>
      </c>
      <c r="C1364" s="119">
        <v>380</v>
      </c>
      <c r="D1364" s="119" t="s">
        <v>21</v>
      </c>
      <c r="E1364" s="119" t="s">
        <v>22</v>
      </c>
      <c r="F1364" s="119" t="s">
        <v>23</v>
      </c>
      <c r="G1364" s="123">
        <v>15</v>
      </c>
      <c r="H1364" s="123">
        <v>11</v>
      </c>
      <c r="I1364" s="123">
        <v>17</v>
      </c>
      <c r="J1364" s="123">
        <v>19</v>
      </c>
      <c r="K1364" s="123">
        <v>21</v>
      </c>
      <c r="L1364" s="123">
        <v>17</v>
      </c>
      <c r="M1364" s="119">
        <v>1575</v>
      </c>
      <c r="N1364" s="122">
        <f>IF('NORMAL OPTION CALLS'!E1364="BUY",('NORMAL OPTION CALLS'!L1364-'NORMAL OPTION CALLS'!G1364)*('NORMAL OPTION CALLS'!M1364),('NORMAL OPTION CALLS'!G1364-'NORMAL OPTION CALLS'!L1364)*('NORMAL OPTION CALLS'!M1364))</f>
        <v>3150</v>
      </c>
      <c r="O1364" s="8">
        <f>'NORMAL OPTION CALLS'!N1364/('NORMAL OPTION CALLS'!M1364)/'NORMAL OPTION CALLS'!G1364%</f>
        <v>13.333333333333334</v>
      </c>
    </row>
    <row r="1365" spans="1:38">
      <c r="A1365" s="91">
        <v>4</v>
      </c>
      <c r="B1365" s="124">
        <v>42944</v>
      </c>
      <c r="C1365" s="119">
        <v>680</v>
      </c>
      <c r="D1365" s="119" t="s">
        <v>21</v>
      </c>
      <c r="E1365" s="119" t="s">
        <v>22</v>
      </c>
      <c r="F1365" s="119" t="s">
        <v>45</v>
      </c>
      <c r="G1365" s="123">
        <v>37</v>
      </c>
      <c r="H1365" s="123">
        <v>31</v>
      </c>
      <c r="I1365" s="123">
        <v>40</v>
      </c>
      <c r="J1365" s="123">
        <v>43</v>
      </c>
      <c r="K1365" s="123">
        <v>46</v>
      </c>
      <c r="L1365" s="123">
        <v>40</v>
      </c>
      <c r="M1365" s="119">
        <v>1500</v>
      </c>
      <c r="N1365" s="122">
        <f>IF('NORMAL OPTION CALLS'!E1365="BUY",('NORMAL OPTION CALLS'!L1365-'NORMAL OPTION CALLS'!G1365)*('NORMAL OPTION CALLS'!M1365),('NORMAL OPTION CALLS'!G1365-'NORMAL OPTION CALLS'!L1365)*('NORMAL OPTION CALLS'!M1365))</f>
        <v>4500</v>
      </c>
      <c r="O1365" s="8">
        <f>'NORMAL OPTION CALLS'!N1365/('NORMAL OPTION CALLS'!M1365)/'NORMAL OPTION CALLS'!G1365%</f>
        <v>8.1081081081081088</v>
      </c>
    </row>
    <row r="1366" spans="1:38">
      <c r="A1366" s="91">
        <v>5</v>
      </c>
      <c r="B1366" s="124">
        <v>42944</v>
      </c>
      <c r="C1366" s="119">
        <v>100</v>
      </c>
      <c r="D1366" s="119" t="s">
        <v>21</v>
      </c>
      <c r="E1366" s="119" t="s">
        <v>22</v>
      </c>
      <c r="F1366" s="119" t="s">
        <v>46</v>
      </c>
      <c r="G1366" s="123">
        <v>2</v>
      </c>
      <c r="H1366" s="123">
        <v>1</v>
      </c>
      <c r="I1366" s="123">
        <v>2.5</v>
      </c>
      <c r="J1366" s="123">
        <v>3</v>
      </c>
      <c r="K1366" s="123">
        <v>3.5</v>
      </c>
      <c r="L1366" s="123">
        <v>3.5</v>
      </c>
      <c r="M1366" s="119">
        <v>7000</v>
      </c>
      <c r="N1366" s="122">
        <f>IF('NORMAL OPTION CALLS'!E1366="BUY",('NORMAL OPTION CALLS'!L1366-'NORMAL OPTION CALLS'!G1366)*('NORMAL OPTION CALLS'!M1366),('NORMAL OPTION CALLS'!G1366-'NORMAL OPTION CALLS'!L1366)*('NORMAL OPTION CALLS'!M1366))</f>
        <v>10500</v>
      </c>
      <c r="O1366" s="8">
        <f>'NORMAL OPTION CALLS'!N1366/('NORMAL OPTION CALLS'!M1366)/'NORMAL OPTION CALLS'!G1366%</f>
        <v>75</v>
      </c>
    </row>
    <row r="1367" spans="1:38">
      <c r="A1367" s="91">
        <v>6</v>
      </c>
      <c r="B1367" s="124">
        <v>42943</v>
      </c>
      <c r="C1367" s="119">
        <v>105</v>
      </c>
      <c r="D1367" s="119" t="s">
        <v>47</v>
      </c>
      <c r="E1367" s="119" t="s">
        <v>22</v>
      </c>
      <c r="F1367" s="119" t="s">
        <v>48</v>
      </c>
      <c r="G1367" s="123">
        <v>0.3</v>
      </c>
      <c r="H1367" s="123">
        <v>0.05</v>
      </c>
      <c r="I1367" s="123">
        <v>0.8</v>
      </c>
      <c r="J1367" s="123">
        <v>1.3</v>
      </c>
      <c r="K1367" s="123">
        <v>1.8</v>
      </c>
      <c r="L1367" s="123">
        <v>0.05</v>
      </c>
      <c r="M1367" s="119">
        <v>9000</v>
      </c>
      <c r="N1367" s="122">
        <f>IF('NORMAL OPTION CALLS'!E1367="BUY",('NORMAL OPTION CALLS'!L1367-'NORMAL OPTION CALLS'!G1367)*('NORMAL OPTION CALLS'!M1367),('NORMAL OPTION CALLS'!G1367-'NORMAL OPTION CALLS'!L1367)*('NORMAL OPTION CALLS'!M1367))</f>
        <v>-2250</v>
      </c>
      <c r="O1367" s="8">
        <f>'NORMAL OPTION CALLS'!N1367/('NORMAL OPTION CALLS'!M1367)/'NORMAL OPTION CALLS'!G1367%</f>
        <v>-83.333333333333329</v>
      </c>
    </row>
    <row r="1368" spans="1:38">
      <c r="A1368" s="91">
        <v>7</v>
      </c>
      <c r="B1368" s="124">
        <v>42943</v>
      </c>
      <c r="C1368" s="119">
        <v>300</v>
      </c>
      <c r="D1368" s="119" t="s">
        <v>21</v>
      </c>
      <c r="E1368" s="119" t="s">
        <v>22</v>
      </c>
      <c r="F1368" s="119" t="s">
        <v>49</v>
      </c>
      <c r="G1368" s="123">
        <v>1.5</v>
      </c>
      <c r="H1368" s="123">
        <v>0.1</v>
      </c>
      <c r="I1368" s="123">
        <v>2.5</v>
      </c>
      <c r="J1368" s="123">
        <v>3.5</v>
      </c>
      <c r="K1368" s="123">
        <v>4.5</v>
      </c>
      <c r="L1368" s="123">
        <v>0.1</v>
      </c>
      <c r="M1368" s="119">
        <v>3000</v>
      </c>
      <c r="N1368" s="122">
        <f>IF('NORMAL OPTION CALLS'!E1368="BUY",('NORMAL OPTION CALLS'!L1368-'NORMAL OPTION CALLS'!G1368)*('NORMAL OPTION CALLS'!M1368),('NORMAL OPTION CALLS'!G1368-'NORMAL OPTION CALLS'!L1368)*('NORMAL OPTION CALLS'!M1368))</f>
        <v>-4200</v>
      </c>
      <c r="O1368" s="8">
        <f>'NORMAL OPTION CALLS'!N1368/('NORMAL OPTION CALLS'!M1368)/'NORMAL OPTION CALLS'!G1368%</f>
        <v>-93.333333333333329</v>
      </c>
    </row>
    <row r="1369" spans="1:38">
      <c r="A1369" s="91">
        <v>8</v>
      </c>
      <c r="B1369" s="124">
        <v>42943</v>
      </c>
      <c r="C1369" s="119">
        <v>1700</v>
      </c>
      <c r="D1369" s="119" t="s">
        <v>21</v>
      </c>
      <c r="E1369" s="119" t="s">
        <v>22</v>
      </c>
      <c r="F1369" s="119" t="s">
        <v>50</v>
      </c>
      <c r="G1369" s="123">
        <v>36</v>
      </c>
      <c r="H1369" s="123">
        <v>24</v>
      </c>
      <c r="I1369" s="123">
        <v>42</v>
      </c>
      <c r="J1369" s="123">
        <v>48</v>
      </c>
      <c r="K1369" s="123">
        <v>54</v>
      </c>
      <c r="L1369" s="123">
        <v>24</v>
      </c>
      <c r="M1369" s="119">
        <v>500</v>
      </c>
      <c r="N1369" s="122">
        <f>IF('NORMAL OPTION CALLS'!E1369="BUY",('NORMAL OPTION CALLS'!L1369-'NORMAL OPTION CALLS'!G1369)*('NORMAL OPTION CALLS'!M1369),('NORMAL OPTION CALLS'!G1369-'NORMAL OPTION CALLS'!L1369)*('NORMAL OPTION CALLS'!M1369))</f>
        <v>-6000</v>
      </c>
      <c r="O1369" s="8">
        <f>'NORMAL OPTION CALLS'!N1369/('NORMAL OPTION CALLS'!M1369)/'NORMAL OPTION CALLS'!G1369%</f>
        <v>-33.333333333333336</v>
      </c>
    </row>
    <row r="1370" spans="1:38">
      <c r="A1370" s="91">
        <v>9</v>
      </c>
      <c r="B1370" s="124">
        <v>42942</v>
      </c>
      <c r="C1370" s="119">
        <v>150</v>
      </c>
      <c r="D1370" s="119" t="s">
        <v>21</v>
      </c>
      <c r="E1370" s="119" t="s">
        <v>22</v>
      </c>
      <c r="F1370" s="119" t="s">
        <v>51</v>
      </c>
      <c r="G1370" s="123">
        <v>2</v>
      </c>
      <c r="H1370" s="123">
        <v>0.5</v>
      </c>
      <c r="I1370" s="123">
        <v>3</v>
      </c>
      <c r="J1370" s="123">
        <v>4</v>
      </c>
      <c r="K1370" s="123">
        <v>5</v>
      </c>
      <c r="L1370" s="123">
        <v>3</v>
      </c>
      <c r="M1370" s="119">
        <v>4500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4500</v>
      </c>
      <c r="O1370" s="8">
        <f>'NORMAL OPTION CALLS'!N1370/('NORMAL OPTION CALLS'!M1370)/'NORMAL OPTION CALLS'!G1370%</f>
        <v>50</v>
      </c>
    </row>
    <row r="1371" spans="1:38">
      <c r="A1371" s="91">
        <v>10</v>
      </c>
      <c r="B1371" s="124">
        <v>42942</v>
      </c>
      <c r="C1371" s="119">
        <v>560</v>
      </c>
      <c r="D1371" s="119" t="s">
        <v>21</v>
      </c>
      <c r="E1371" s="119" t="s">
        <v>22</v>
      </c>
      <c r="F1371" s="119" t="s">
        <v>44</v>
      </c>
      <c r="G1371" s="123">
        <v>4.5</v>
      </c>
      <c r="H1371" s="123">
        <v>1.5</v>
      </c>
      <c r="I1371" s="123">
        <v>6</v>
      </c>
      <c r="J1371" s="123">
        <v>7.5</v>
      </c>
      <c r="K1371" s="123">
        <v>9</v>
      </c>
      <c r="L1371" s="123">
        <v>7.5</v>
      </c>
      <c r="M1371" s="119">
        <v>2000</v>
      </c>
      <c r="N1371" s="122">
        <f>IF('NORMAL OPTION CALLS'!E1371="BUY",('NORMAL OPTION CALLS'!L1371-'NORMAL OPTION CALLS'!G1371)*('NORMAL OPTION CALLS'!M1371),('NORMAL OPTION CALLS'!G1371-'NORMAL OPTION CALLS'!L1371)*('NORMAL OPTION CALLS'!M1371))</f>
        <v>6000</v>
      </c>
      <c r="O1371" s="8">
        <f>'NORMAL OPTION CALLS'!N1371/('NORMAL OPTION CALLS'!M1371)/'NORMAL OPTION CALLS'!G1371%</f>
        <v>66.666666666666671</v>
      </c>
    </row>
    <row r="1372" spans="1:38">
      <c r="A1372" s="91">
        <v>11</v>
      </c>
      <c r="B1372" s="124">
        <v>42941</v>
      </c>
      <c r="C1372" s="119">
        <v>2600</v>
      </c>
      <c r="D1372" s="119" t="s">
        <v>21</v>
      </c>
      <c r="E1372" s="119" t="s">
        <v>22</v>
      </c>
      <c r="F1372" s="119" t="s">
        <v>52</v>
      </c>
      <c r="G1372" s="123">
        <v>7</v>
      </c>
      <c r="H1372" s="123">
        <v>0.5</v>
      </c>
      <c r="I1372" s="123">
        <v>21</v>
      </c>
      <c r="J1372" s="123">
        <v>35</v>
      </c>
      <c r="K1372" s="123">
        <v>48</v>
      </c>
      <c r="L1372" s="123">
        <v>0.5</v>
      </c>
      <c r="M1372" s="119">
        <v>250</v>
      </c>
      <c r="N1372" s="122">
        <f>IF('NORMAL OPTION CALLS'!E1372="BUY",('NORMAL OPTION CALLS'!L1372-'NORMAL OPTION CALLS'!G1372)*('NORMAL OPTION CALLS'!M1372),('NORMAL OPTION CALLS'!G1372-'NORMAL OPTION CALLS'!L1372)*('NORMAL OPTION CALLS'!M1372))</f>
        <v>-1625</v>
      </c>
      <c r="O1372" s="8">
        <f>'NORMAL OPTION CALLS'!N1372/('NORMAL OPTION CALLS'!M1372)/'NORMAL OPTION CALLS'!G1372%</f>
        <v>-92.857142857142847</v>
      </c>
    </row>
    <row r="1373" spans="1:38" s="119" customFormat="1">
      <c r="A1373" s="91">
        <v>12</v>
      </c>
      <c r="B1373" s="124">
        <v>42941</v>
      </c>
      <c r="C1373" s="119">
        <v>120</v>
      </c>
      <c r="D1373" s="119" t="s">
        <v>21</v>
      </c>
      <c r="E1373" s="119" t="s">
        <v>22</v>
      </c>
      <c r="F1373" s="119" t="s">
        <v>53</v>
      </c>
      <c r="G1373" s="123">
        <v>2.5</v>
      </c>
      <c r="H1373" s="123">
        <v>1.5</v>
      </c>
      <c r="I1373" s="123">
        <v>3</v>
      </c>
      <c r="J1373" s="123">
        <v>3.5</v>
      </c>
      <c r="K1373" s="123">
        <v>4</v>
      </c>
      <c r="L1373" s="123">
        <v>3</v>
      </c>
      <c r="M1373" s="119">
        <v>11000</v>
      </c>
      <c r="N1373" s="122">
        <f>IF('NORMAL OPTION CALLS'!E1373="BUY",('NORMAL OPTION CALLS'!L1373-'NORMAL OPTION CALLS'!G1373)*('NORMAL OPTION CALLS'!M1373),('NORMAL OPTION CALLS'!G1373-'NORMAL OPTION CALLS'!L1373)*('NORMAL OPTION CALLS'!M1373))</f>
        <v>5500</v>
      </c>
      <c r="O1373" s="8">
        <f>'NORMAL OPTION CALLS'!N1373/('NORMAL OPTION CALLS'!M1373)/'NORMAL OPTION CALLS'!G1373%</f>
        <v>20</v>
      </c>
      <c r="P1373" s="115"/>
      <c r="Q1373" s="115"/>
      <c r="R1373" s="115"/>
      <c r="S1373" s="115"/>
      <c r="T1373" s="115"/>
      <c r="U1373" s="115"/>
      <c r="V1373" s="115"/>
      <c r="W1373" s="115"/>
      <c r="X1373" s="115"/>
      <c r="Y1373" s="115"/>
      <c r="Z1373" s="115"/>
      <c r="AA1373" s="115"/>
      <c r="AB1373" s="115"/>
      <c r="AC1373" s="115"/>
      <c r="AD1373" s="115"/>
      <c r="AE1373" s="115"/>
      <c r="AF1373" s="115"/>
      <c r="AG1373" s="115"/>
      <c r="AH1373" s="115"/>
      <c r="AI1373" s="115"/>
      <c r="AJ1373" s="115"/>
      <c r="AK1373" s="115"/>
      <c r="AL1373" s="128"/>
    </row>
    <row r="1374" spans="1:38">
      <c r="A1374" s="91">
        <v>13</v>
      </c>
      <c r="B1374" s="124">
        <v>42941</v>
      </c>
      <c r="C1374" s="119">
        <v>215</v>
      </c>
      <c r="D1374" s="119" t="s">
        <v>21</v>
      </c>
      <c r="E1374" s="119" t="s">
        <v>22</v>
      </c>
      <c r="F1374" s="119" t="s">
        <v>24</v>
      </c>
      <c r="G1374" s="123">
        <v>3</v>
      </c>
      <c r="H1374" s="123">
        <v>1</v>
      </c>
      <c r="I1374" s="123">
        <v>4</v>
      </c>
      <c r="J1374" s="123">
        <v>5</v>
      </c>
      <c r="K1374" s="123">
        <v>6</v>
      </c>
      <c r="L1374" s="123">
        <v>4</v>
      </c>
      <c r="M1374" s="119">
        <v>3500</v>
      </c>
      <c r="N1374" s="122">
        <f>IF('NORMAL OPTION CALLS'!E1374="BUY",('NORMAL OPTION CALLS'!L1374-'NORMAL OPTION CALLS'!G1374)*('NORMAL OPTION CALLS'!M1374),('NORMAL OPTION CALLS'!G1374-'NORMAL OPTION CALLS'!L1374)*('NORMAL OPTION CALLS'!M1374))</f>
        <v>3500</v>
      </c>
      <c r="O1374" s="8">
        <f>'NORMAL OPTION CALLS'!N1374/('NORMAL OPTION CALLS'!M1374)/'NORMAL OPTION CALLS'!G1374%</f>
        <v>33.333333333333336</v>
      </c>
      <c r="P1374" s="118"/>
      <c r="Q1374" s="118"/>
      <c r="R1374" s="118"/>
      <c r="S1374" s="118"/>
      <c r="T1374" s="118"/>
      <c r="U1374" s="118"/>
      <c r="V1374" s="118"/>
      <c r="W1374" s="118"/>
      <c r="X1374" s="118"/>
      <c r="Y1374" s="118"/>
      <c r="Z1374" s="118"/>
      <c r="AA1374" s="118"/>
      <c r="AB1374" s="118"/>
      <c r="AC1374" s="118"/>
      <c r="AD1374" s="118"/>
      <c r="AE1374" s="118"/>
      <c r="AF1374" s="118"/>
      <c r="AG1374" s="118"/>
      <c r="AH1374" s="118"/>
      <c r="AI1374" s="118"/>
      <c r="AJ1374" s="118"/>
      <c r="AK1374" s="118"/>
    </row>
    <row r="1375" spans="1:38" s="119" customFormat="1">
      <c r="A1375" s="91">
        <v>14</v>
      </c>
      <c r="B1375" s="124">
        <v>42941</v>
      </c>
      <c r="C1375" s="119">
        <v>100</v>
      </c>
      <c r="D1375" s="119" t="s">
        <v>21</v>
      </c>
      <c r="E1375" s="119" t="s">
        <v>22</v>
      </c>
      <c r="F1375" s="119" t="s">
        <v>46</v>
      </c>
      <c r="G1375" s="123">
        <v>1.5</v>
      </c>
      <c r="H1375" s="123">
        <v>0.5</v>
      </c>
      <c r="I1375" s="123">
        <v>2</v>
      </c>
      <c r="J1375" s="123">
        <v>2.5</v>
      </c>
      <c r="K1375" s="123">
        <v>3</v>
      </c>
      <c r="L1375" s="123">
        <v>2.5</v>
      </c>
      <c r="M1375" s="119">
        <v>7000</v>
      </c>
      <c r="N1375" s="122">
        <f>IF('NORMAL OPTION CALLS'!E1375="BUY",('NORMAL OPTION CALLS'!L1375-'NORMAL OPTION CALLS'!G1375)*('NORMAL OPTION CALLS'!M1375),('NORMAL OPTION CALLS'!G1375-'NORMAL OPTION CALLS'!L1375)*('NORMAL OPTION CALLS'!M1375))</f>
        <v>7000</v>
      </c>
      <c r="O1375" s="8">
        <f>'NORMAL OPTION CALLS'!N1375/('NORMAL OPTION CALLS'!M1375)/'NORMAL OPTION CALLS'!G1375%</f>
        <v>66.666666666666671</v>
      </c>
      <c r="P1375" s="115"/>
      <c r="Q1375" s="115"/>
      <c r="R1375" s="115"/>
      <c r="S1375" s="115"/>
      <c r="T1375" s="115"/>
      <c r="U1375" s="115"/>
      <c r="V1375" s="115"/>
      <c r="W1375" s="115"/>
      <c r="X1375" s="115"/>
      <c r="Y1375" s="115"/>
      <c r="Z1375" s="115"/>
      <c r="AA1375" s="115"/>
      <c r="AB1375" s="115"/>
      <c r="AC1375" s="115"/>
      <c r="AD1375" s="115"/>
      <c r="AE1375" s="115"/>
      <c r="AF1375" s="115"/>
      <c r="AG1375" s="115"/>
      <c r="AH1375" s="115"/>
      <c r="AI1375" s="115"/>
      <c r="AJ1375" s="115"/>
      <c r="AK1375" s="115"/>
      <c r="AL1375" s="128"/>
    </row>
    <row r="1376" spans="1:38" s="119" customFormat="1">
      <c r="A1376" s="91">
        <v>15</v>
      </c>
      <c r="B1376" s="124">
        <v>42940</v>
      </c>
      <c r="C1376" s="119">
        <v>860</v>
      </c>
      <c r="D1376" s="119" t="s">
        <v>21</v>
      </c>
      <c r="E1376" s="119" t="s">
        <v>22</v>
      </c>
      <c r="F1376" s="119" t="s">
        <v>54</v>
      </c>
      <c r="G1376" s="123">
        <v>12</v>
      </c>
      <c r="H1376" s="123">
        <v>4</v>
      </c>
      <c r="I1376" s="123">
        <v>16</v>
      </c>
      <c r="J1376" s="123">
        <v>20</v>
      </c>
      <c r="K1376" s="123">
        <v>24</v>
      </c>
      <c r="L1376" s="123">
        <v>24</v>
      </c>
      <c r="M1376" s="119">
        <v>1200</v>
      </c>
      <c r="N1376" s="122">
        <f>IF('NORMAL OPTION CALLS'!E1376="BUY",('NORMAL OPTION CALLS'!L1376-'NORMAL OPTION CALLS'!G1376)*('NORMAL OPTION CALLS'!M1376),('NORMAL OPTION CALLS'!G1376-'NORMAL OPTION CALLS'!L1376)*('NORMAL OPTION CALLS'!M1376))</f>
        <v>14400</v>
      </c>
      <c r="O1376" s="8">
        <f>'NORMAL OPTION CALLS'!N1376/('NORMAL OPTION CALLS'!M1376)/'NORMAL OPTION CALLS'!G1376%</f>
        <v>100</v>
      </c>
      <c r="P1376" s="115"/>
      <c r="Q1376" s="115"/>
      <c r="R1376" s="115"/>
      <c r="S1376" s="115"/>
      <c r="T1376" s="115"/>
      <c r="U1376" s="115"/>
      <c r="V1376" s="115"/>
      <c r="W1376" s="115"/>
      <c r="X1376" s="115"/>
      <c r="Y1376" s="115"/>
      <c r="Z1376" s="115"/>
      <c r="AA1376" s="115"/>
      <c r="AB1376" s="115"/>
      <c r="AC1376" s="115"/>
      <c r="AD1376" s="115"/>
      <c r="AE1376" s="115"/>
      <c r="AF1376" s="115"/>
      <c r="AG1376" s="115"/>
      <c r="AH1376" s="115"/>
      <c r="AI1376" s="115"/>
      <c r="AJ1376" s="115"/>
      <c r="AK1376" s="115"/>
      <c r="AL1376" s="128"/>
    </row>
    <row r="1377" spans="1:38" s="119" customFormat="1">
      <c r="A1377" s="91">
        <v>16</v>
      </c>
      <c r="B1377" s="124">
        <v>42940</v>
      </c>
      <c r="C1377" s="119">
        <v>1600</v>
      </c>
      <c r="D1377" s="119" t="s">
        <v>21</v>
      </c>
      <c r="E1377" s="119" t="s">
        <v>22</v>
      </c>
      <c r="F1377" s="119" t="s">
        <v>55</v>
      </c>
      <c r="G1377" s="123">
        <v>22</v>
      </c>
      <c r="H1377" s="123">
        <v>8</v>
      </c>
      <c r="I1377" s="123">
        <v>30</v>
      </c>
      <c r="J1377" s="123">
        <v>38</v>
      </c>
      <c r="K1377" s="123">
        <v>46</v>
      </c>
      <c r="L1377" s="123">
        <v>30</v>
      </c>
      <c r="M1377" s="119">
        <v>350</v>
      </c>
      <c r="N1377" s="122">
        <f>IF('NORMAL OPTION CALLS'!E1377="BUY",('NORMAL OPTION CALLS'!L1377-'NORMAL OPTION CALLS'!G1377)*('NORMAL OPTION CALLS'!M1377),('NORMAL OPTION CALLS'!G1377-'NORMAL OPTION CALLS'!L1377)*('NORMAL OPTION CALLS'!M1377))</f>
        <v>2800</v>
      </c>
      <c r="O1377" s="8">
        <f>'NORMAL OPTION CALLS'!N1377/('NORMAL OPTION CALLS'!M1377)/'NORMAL OPTION CALLS'!G1377%</f>
        <v>36.363636363636367</v>
      </c>
      <c r="P1377" s="115"/>
      <c r="Q1377" s="115"/>
      <c r="R1377" s="115"/>
      <c r="S1377" s="115"/>
      <c r="T1377" s="115"/>
      <c r="U1377" s="115"/>
      <c r="V1377" s="115"/>
      <c r="W1377" s="115"/>
      <c r="X1377" s="115"/>
      <c r="Y1377" s="115"/>
      <c r="Z1377" s="115"/>
      <c r="AA1377" s="115"/>
      <c r="AB1377" s="115"/>
      <c r="AC1377" s="115"/>
      <c r="AD1377" s="115"/>
      <c r="AE1377" s="115"/>
      <c r="AF1377" s="115"/>
      <c r="AG1377" s="115"/>
      <c r="AH1377" s="115"/>
      <c r="AI1377" s="115"/>
      <c r="AJ1377" s="115"/>
      <c r="AK1377" s="115"/>
      <c r="AL1377" s="128"/>
    </row>
    <row r="1378" spans="1:38">
      <c r="A1378" s="91">
        <v>17</v>
      </c>
      <c r="B1378" s="124">
        <v>42937</v>
      </c>
      <c r="C1378" s="119">
        <v>380</v>
      </c>
      <c r="D1378" s="119" t="s">
        <v>21</v>
      </c>
      <c r="E1378" s="119" t="s">
        <v>22</v>
      </c>
      <c r="F1378" s="119" t="s">
        <v>56</v>
      </c>
      <c r="G1378" s="123">
        <v>5.5</v>
      </c>
      <c r="H1378" s="123">
        <v>2</v>
      </c>
      <c r="I1378" s="123">
        <v>7.5</v>
      </c>
      <c r="J1378" s="123">
        <v>9.5</v>
      </c>
      <c r="K1378" s="123">
        <v>11.5</v>
      </c>
      <c r="L1378" s="123">
        <v>2</v>
      </c>
      <c r="M1378" s="119">
        <v>1500</v>
      </c>
      <c r="N1378" s="122">
        <f>IF('NORMAL OPTION CALLS'!E1378="BUY",('NORMAL OPTION CALLS'!L1378-'NORMAL OPTION CALLS'!G1378)*('NORMAL OPTION CALLS'!M1378),('NORMAL OPTION CALLS'!G1378-'NORMAL OPTION CALLS'!L1378)*('NORMAL OPTION CALLS'!M1378))</f>
        <v>-5250</v>
      </c>
      <c r="O1378" s="8">
        <f>'NORMAL OPTION CALLS'!N1378/('NORMAL OPTION CALLS'!M1378)/'NORMAL OPTION CALLS'!G1378%</f>
        <v>-63.636363636363633</v>
      </c>
      <c r="P1378" s="118"/>
      <c r="Q1378" s="118"/>
      <c r="R1378" s="118"/>
      <c r="S1378" s="118"/>
      <c r="T1378" s="118"/>
      <c r="U1378" s="118"/>
      <c r="V1378" s="118"/>
      <c r="W1378" s="118"/>
      <c r="X1378" s="118"/>
      <c r="Y1378" s="118"/>
      <c r="Z1378" s="118"/>
      <c r="AA1378" s="118"/>
      <c r="AB1378" s="118"/>
      <c r="AC1378" s="118"/>
      <c r="AD1378" s="118"/>
      <c r="AE1378" s="118"/>
      <c r="AF1378" s="118"/>
      <c r="AG1378" s="118"/>
      <c r="AH1378" s="118"/>
      <c r="AI1378" s="118"/>
      <c r="AJ1378" s="118"/>
      <c r="AK1378" s="118"/>
    </row>
    <row r="1379" spans="1:38" s="119" customFormat="1">
      <c r="A1379" s="91">
        <v>18</v>
      </c>
      <c r="B1379" s="124">
        <v>42936</v>
      </c>
      <c r="C1379" s="119">
        <v>215</v>
      </c>
      <c r="D1379" s="119" t="s">
        <v>21</v>
      </c>
      <c r="E1379" s="119" t="s">
        <v>22</v>
      </c>
      <c r="F1379" s="119" t="s">
        <v>24</v>
      </c>
      <c r="G1379" s="123">
        <v>3.5</v>
      </c>
      <c r="H1379" s="123">
        <v>1.5</v>
      </c>
      <c r="I1379" s="123">
        <v>4.5</v>
      </c>
      <c r="J1379" s="123">
        <v>5.5</v>
      </c>
      <c r="K1379" s="123">
        <v>6.5</v>
      </c>
      <c r="L1379" s="123">
        <v>1.5</v>
      </c>
      <c r="M1379" s="119">
        <v>3500</v>
      </c>
      <c r="N1379" s="122">
        <f>IF('NORMAL OPTION CALLS'!E1379="BUY",('NORMAL OPTION CALLS'!L1379-'NORMAL OPTION CALLS'!G1379)*('NORMAL OPTION CALLS'!M1379),('NORMAL OPTION CALLS'!G1379-'NORMAL OPTION CALLS'!L1379)*('NORMAL OPTION CALLS'!M1379))</f>
        <v>-7000</v>
      </c>
      <c r="O1379" s="8">
        <f>'NORMAL OPTION CALLS'!N1379/('NORMAL OPTION CALLS'!M1379)/'NORMAL OPTION CALLS'!G1379%</f>
        <v>-57.142857142857139</v>
      </c>
      <c r="P1379" s="115"/>
      <c r="Q1379" s="115"/>
      <c r="R1379" s="115"/>
      <c r="S1379" s="115"/>
      <c r="T1379" s="115"/>
      <c r="U1379" s="115"/>
      <c r="V1379" s="115"/>
      <c r="W1379" s="115"/>
      <c r="X1379" s="115"/>
      <c r="Y1379" s="115"/>
      <c r="Z1379" s="115"/>
      <c r="AA1379" s="115"/>
      <c r="AB1379" s="115"/>
      <c r="AC1379" s="115"/>
      <c r="AD1379" s="115"/>
      <c r="AE1379" s="115"/>
      <c r="AF1379" s="115"/>
      <c r="AG1379" s="115"/>
      <c r="AH1379" s="115"/>
      <c r="AI1379" s="115"/>
      <c r="AJ1379" s="115"/>
      <c r="AK1379" s="115"/>
      <c r="AL1379" s="128"/>
    </row>
    <row r="1380" spans="1:38">
      <c r="A1380" s="91">
        <v>19</v>
      </c>
      <c r="B1380" s="124">
        <v>42936</v>
      </c>
      <c r="C1380" s="119">
        <v>2900</v>
      </c>
      <c r="D1380" s="119" t="s">
        <v>21</v>
      </c>
      <c r="E1380" s="119" t="s">
        <v>22</v>
      </c>
      <c r="F1380" s="119" t="s">
        <v>57</v>
      </c>
      <c r="G1380" s="123">
        <v>20</v>
      </c>
      <c r="H1380" s="123">
        <v>5</v>
      </c>
      <c r="I1380" s="123">
        <v>30</v>
      </c>
      <c r="J1380" s="123">
        <v>40</v>
      </c>
      <c r="K1380" s="123">
        <v>50</v>
      </c>
      <c r="L1380" s="123">
        <v>10</v>
      </c>
      <c r="M1380" s="119">
        <v>250</v>
      </c>
      <c r="N1380" s="122">
        <f>IF('NORMAL OPTION CALLS'!E1380="BUY",('NORMAL OPTION CALLS'!L1380-'NORMAL OPTION CALLS'!G1380)*('NORMAL OPTION CALLS'!M1380),('NORMAL OPTION CALLS'!G1380-'NORMAL OPTION CALLS'!L1380)*('NORMAL OPTION CALLS'!M1380))</f>
        <v>-2500</v>
      </c>
      <c r="O1380" s="8">
        <f>'NORMAL OPTION CALLS'!N1380/('NORMAL OPTION CALLS'!M1380)/'NORMAL OPTION CALLS'!G1380%</f>
        <v>-50</v>
      </c>
      <c r="P1380" s="118"/>
      <c r="Q1380" s="118"/>
      <c r="R1380" s="118"/>
      <c r="S1380" s="118"/>
      <c r="T1380" s="118"/>
      <c r="U1380" s="118"/>
      <c r="V1380" s="118"/>
      <c r="W1380" s="118"/>
      <c r="X1380" s="118"/>
      <c r="Y1380" s="118"/>
      <c r="Z1380" s="118"/>
      <c r="AA1380" s="118"/>
      <c r="AB1380" s="118"/>
      <c r="AC1380" s="118"/>
      <c r="AD1380" s="118"/>
      <c r="AE1380" s="118"/>
      <c r="AF1380" s="118"/>
      <c r="AG1380" s="118"/>
      <c r="AH1380" s="118"/>
      <c r="AI1380" s="118"/>
      <c r="AJ1380" s="118"/>
      <c r="AK1380" s="118"/>
    </row>
    <row r="1381" spans="1:38">
      <c r="A1381" s="91">
        <v>20</v>
      </c>
      <c r="B1381" s="124">
        <v>42936</v>
      </c>
      <c r="C1381" s="119">
        <v>540</v>
      </c>
      <c r="D1381" s="119" t="s">
        <v>21</v>
      </c>
      <c r="E1381" s="119" t="s">
        <v>22</v>
      </c>
      <c r="F1381" s="119" t="s">
        <v>58</v>
      </c>
      <c r="G1381" s="123">
        <v>11</v>
      </c>
      <c r="H1381" s="123">
        <v>5</v>
      </c>
      <c r="I1381" s="123">
        <v>14</v>
      </c>
      <c r="J1381" s="123">
        <v>17</v>
      </c>
      <c r="K1381" s="123">
        <v>20</v>
      </c>
      <c r="L1381" s="123">
        <v>14</v>
      </c>
      <c r="M1381" s="119">
        <v>1200</v>
      </c>
      <c r="N1381" s="122">
        <f>IF('NORMAL OPTION CALLS'!E1381="BUY",('NORMAL OPTION CALLS'!L1381-'NORMAL OPTION CALLS'!G1381)*('NORMAL OPTION CALLS'!M1381),('NORMAL OPTION CALLS'!G1381-'NORMAL OPTION CALLS'!L1381)*('NORMAL OPTION CALLS'!M1381))</f>
        <v>3600</v>
      </c>
      <c r="O1381" s="8">
        <f>'NORMAL OPTION CALLS'!N1381/('NORMAL OPTION CALLS'!M1381)/'NORMAL OPTION CALLS'!G1381%</f>
        <v>27.272727272727273</v>
      </c>
      <c r="P1381" s="118"/>
      <c r="Q1381" s="118"/>
      <c r="R1381" s="118"/>
      <c r="S1381" s="118"/>
      <c r="T1381" s="118"/>
      <c r="U1381" s="118"/>
      <c r="V1381" s="118"/>
      <c r="W1381" s="118"/>
      <c r="X1381" s="118"/>
      <c r="Y1381" s="118"/>
      <c r="Z1381" s="118"/>
      <c r="AA1381" s="118"/>
      <c r="AB1381" s="118"/>
      <c r="AC1381" s="118"/>
      <c r="AD1381" s="118"/>
      <c r="AE1381" s="118"/>
      <c r="AF1381" s="118"/>
      <c r="AG1381" s="118"/>
      <c r="AH1381" s="118"/>
      <c r="AI1381" s="118"/>
      <c r="AJ1381" s="118"/>
      <c r="AK1381" s="118"/>
    </row>
    <row r="1382" spans="1:38" s="119" customFormat="1">
      <c r="A1382" s="91">
        <v>21</v>
      </c>
      <c r="B1382" s="124">
        <v>42936</v>
      </c>
      <c r="C1382" s="119">
        <v>125</v>
      </c>
      <c r="D1382" s="119" t="s">
        <v>21</v>
      </c>
      <c r="E1382" s="119" t="s">
        <v>22</v>
      </c>
      <c r="F1382" s="119" t="s">
        <v>59</v>
      </c>
      <c r="G1382" s="123">
        <v>2.5</v>
      </c>
      <c r="H1382" s="123">
        <v>1.5</v>
      </c>
      <c r="I1382" s="123">
        <v>3</v>
      </c>
      <c r="J1382" s="123">
        <v>3.5</v>
      </c>
      <c r="K1382" s="123">
        <v>4</v>
      </c>
      <c r="L1382" s="123">
        <v>4</v>
      </c>
      <c r="M1382" s="119">
        <v>6000</v>
      </c>
      <c r="N1382" s="122">
        <f>IF('NORMAL OPTION CALLS'!E1382="BUY",('NORMAL OPTION CALLS'!L1382-'NORMAL OPTION CALLS'!G1382)*('NORMAL OPTION CALLS'!M1382),('NORMAL OPTION CALLS'!G1382-'NORMAL OPTION CALLS'!L1382)*('NORMAL OPTION CALLS'!M1382))</f>
        <v>9000</v>
      </c>
      <c r="O1382" s="8">
        <f>'NORMAL OPTION CALLS'!N1382/('NORMAL OPTION CALLS'!M1382)/'NORMAL OPTION CALLS'!G1382%</f>
        <v>60</v>
      </c>
      <c r="P1382" s="115"/>
      <c r="Q1382" s="115"/>
      <c r="R1382" s="115"/>
      <c r="S1382" s="115"/>
      <c r="T1382" s="115"/>
      <c r="U1382" s="115"/>
      <c r="V1382" s="115"/>
      <c r="W1382" s="115"/>
      <c r="X1382" s="115"/>
      <c r="Y1382" s="115"/>
      <c r="Z1382" s="115"/>
      <c r="AA1382" s="115"/>
      <c r="AB1382" s="115"/>
      <c r="AC1382" s="115"/>
      <c r="AD1382" s="115"/>
      <c r="AE1382" s="115"/>
      <c r="AF1382" s="115"/>
      <c r="AG1382" s="115"/>
      <c r="AH1382" s="115"/>
      <c r="AI1382" s="115"/>
      <c r="AJ1382" s="115"/>
      <c r="AK1382" s="115"/>
      <c r="AL1382" s="128"/>
    </row>
    <row r="1383" spans="1:38">
      <c r="A1383" s="91">
        <v>22</v>
      </c>
      <c r="B1383" s="124">
        <v>42935</v>
      </c>
      <c r="C1383" s="119">
        <v>210</v>
      </c>
      <c r="D1383" s="119" t="s">
        <v>21</v>
      </c>
      <c r="E1383" s="119" t="s">
        <v>22</v>
      </c>
      <c r="F1383" s="119" t="s">
        <v>24</v>
      </c>
      <c r="G1383" s="123">
        <v>5</v>
      </c>
      <c r="H1383" s="123">
        <v>3</v>
      </c>
      <c r="I1383" s="123">
        <v>6</v>
      </c>
      <c r="J1383" s="123">
        <v>7</v>
      </c>
      <c r="K1383" s="123">
        <v>8</v>
      </c>
      <c r="L1383" s="123">
        <v>6</v>
      </c>
      <c r="M1383" s="119">
        <v>3500</v>
      </c>
      <c r="N1383" s="122">
        <f>IF('NORMAL OPTION CALLS'!E1383="BUY",('NORMAL OPTION CALLS'!L1383-'NORMAL OPTION CALLS'!G1383)*('NORMAL OPTION CALLS'!M1383),('NORMAL OPTION CALLS'!G1383-'NORMAL OPTION CALLS'!L1383)*('NORMAL OPTION CALLS'!M1383))</f>
        <v>3500</v>
      </c>
      <c r="O1383" s="8">
        <f>'NORMAL OPTION CALLS'!N1383/('NORMAL OPTION CALLS'!M1383)/'NORMAL OPTION CALLS'!G1383%</f>
        <v>20</v>
      </c>
      <c r="P1383" s="118"/>
      <c r="Q1383" s="118"/>
      <c r="R1383" s="118"/>
      <c r="S1383" s="118"/>
      <c r="T1383" s="118"/>
      <c r="U1383" s="118"/>
      <c r="V1383" s="118"/>
      <c r="W1383" s="118"/>
      <c r="X1383" s="118"/>
      <c r="Y1383" s="118"/>
      <c r="Z1383" s="118"/>
      <c r="AA1383" s="118"/>
      <c r="AB1383" s="118"/>
      <c r="AC1383" s="118"/>
      <c r="AD1383" s="118"/>
      <c r="AE1383" s="118"/>
      <c r="AF1383" s="118"/>
      <c r="AG1383" s="118"/>
      <c r="AH1383" s="118"/>
      <c r="AI1383" s="118"/>
      <c r="AJ1383" s="118"/>
      <c r="AK1383" s="118"/>
    </row>
    <row r="1384" spans="1:38">
      <c r="A1384" s="91">
        <v>23</v>
      </c>
      <c r="B1384" s="124">
        <v>42935</v>
      </c>
      <c r="C1384" s="119">
        <v>1680</v>
      </c>
      <c r="D1384" s="119" t="s">
        <v>21</v>
      </c>
      <c r="E1384" s="119" t="s">
        <v>22</v>
      </c>
      <c r="F1384" s="119" t="s">
        <v>60</v>
      </c>
      <c r="G1384" s="123">
        <v>20</v>
      </c>
      <c r="H1384" s="123">
        <v>8</v>
      </c>
      <c r="I1384" s="123">
        <v>27</v>
      </c>
      <c r="J1384" s="123">
        <v>34</v>
      </c>
      <c r="K1384" s="123">
        <v>40</v>
      </c>
      <c r="L1384" s="123">
        <v>27</v>
      </c>
      <c r="M1384" s="119">
        <v>500</v>
      </c>
      <c r="N1384" s="122">
        <f>IF('NORMAL OPTION CALLS'!E1384="BUY",('NORMAL OPTION CALLS'!L1384-'NORMAL OPTION CALLS'!G1384)*('NORMAL OPTION CALLS'!M1384),('NORMAL OPTION CALLS'!G1384-'NORMAL OPTION CALLS'!L1384)*('NORMAL OPTION CALLS'!M1384))</f>
        <v>3500</v>
      </c>
      <c r="O1384" s="8">
        <f>'NORMAL OPTION CALLS'!N1384/('NORMAL OPTION CALLS'!M1384)/'NORMAL OPTION CALLS'!G1384%</f>
        <v>35</v>
      </c>
      <c r="P1384" s="118"/>
      <c r="Q1384" s="118"/>
      <c r="R1384" s="118"/>
      <c r="S1384" s="118"/>
      <c r="T1384" s="118"/>
      <c r="U1384" s="118"/>
      <c r="V1384" s="118"/>
      <c r="W1384" s="118"/>
      <c r="X1384" s="118"/>
      <c r="Y1384" s="118"/>
      <c r="Z1384" s="118"/>
      <c r="AA1384" s="118"/>
      <c r="AB1384" s="118"/>
      <c r="AC1384" s="118"/>
      <c r="AD1384" s="118"/>
      <c r="AE1384" s="118"/>
      <c r="AF1384" s="118"/>
      <c r="AG1384" s="118"/>
      <c r="AH1384" s="118"/>
      <c r="AI1384" s="118"/>
      <c r="AJ1384" s="118"/>
      <c r="AK1384" s="118"/>
    </row>
    <row r="1385" spans="1:38">
      <c r="A1385" s="91">
        <v>24</v>
      </c>
      <c r="B1385" s="124">
        <v>42934</v>
      </c>
      <c r="C1385" s="119">
        <v>370</v>
      </c>
      <c r="D1385" s="119" t="s">
        <v>21</v>
      </c>
      <c r="E1385" s="119" t="s">
        <v>22</v>
      </c>
      <c r="F1385" s="119" t="s">
        <v>61</v>
      </c>
      <c r="G1385" s="123">
        <v>11</v>
      </c>
      <c r="H1385" s="123">
        <v>9</v>
      </c>
      <c r="I1385" s="123">
        <v>12</v>
      </c>
      <c r="J1385" s="123">
        <v>13</v>
      </c>
      <c r="K1385" s="123">
        <v>14</v>
      </c>
      <c r="L1385" s="123">
        <v>9</v>
      </c>
      <c r="M1385" s="119">
        <v>3084</v>
      </c>
      <c r="N1385" s="122">
        <f>IF('NORMAL OPTION CALLS'!E1385="BUY",('NORMAL OPTION CALLS'!L1385-'NORMAL OPTION CALLS'!G1385)*('NORMAL OPTION CALLS'!M1385),('NORMAL OPTION CALLS'!G1385-'NORMAL OPTION CALLS'!L1385)*('NORMAL OPTION CALLS'!M1385))</f>
        <v>-6168</v>
      </c>
      <c r="O1385" s="8">
        <f>'NORMAL OPTION CALLS'!N1385/('NORMAL OPTION CALLS'!M1385)/'NORMAL OPTION CALLS'!G1385%</f>
        <v>-18.181818181818183</v>
      </c>
      <c r="P1385" s="118"/>
      <c r="Q1385" s="118"/>
      <c r="R1385" s="118"/>
      <c r="S1385" s="118"/>
      <c r="T1385" s="118"/>
      <c r="U1385" s="118"/>
      <c r="V1385" s="118"/>
      <c r="W1385" s="118"/>
      <c r="X1385" s="118"/>
      <c r="Y1385" s="118"/>
      <c r="Z1385" s="118"/>
      <c r="AA1385" s="118"/>
      <c r="AB1385" s="118"/>
      <c r="AC1385" s="118"/>
      <c r="AD1385" s="118"/>
      <c r="AE1385" s="118"/>
      <c r="AF1385" s="118"/>
      <c r="AG1385" s="118"/>
      <c r="AH1385" s="118"/>
      <c r="AI1385" s="118"/>
      <c r="AJ1385" s="118"/>
      <c r="AK1385" s="118"/>
    </row>
    <row r="1386" spans="1:38">
      <c r="A1386" s="91">
        <v>25</v>
      </c>
      <c r="B1386" s="124">
        <v>42934</v>
      </c>
      <c r="C1386" s="119">
        <v>220</v>
      </c>
      <c r="D1386" s="119" t="s">
        <v>21</v>
      </c>
      <c r="E1386" s="119" t="s">
        <v>22</v>
      </c>
      <c r="F1386" s="119" t="s">
        <v>62</v>
      </c>
      <c r="G1386" s="123">
        <v>2.5</v>
      </c>
      <c r="H1386" s="123">
        <v>1</v>
      </c>
      <c r="I1386" s="123">
        <v>3.2</v>
      </c>
      <c r="J1386" s="123">
        <v>4</v>
      </c>
      <c r="K1386" s="123">
        <v>4.7</v>
      </c>
      <c r="L1386" s="123">
        <v>1</v>
      </c>
      <c r="M1386" s="119">
        <v>4000</v>
      </c>
      <c r="N1386" s="122">
        <f>IF('NORMAL OPTION CALLS'!E1386="BUY",('NORMAL OPTION CALLS'!L1386-'NORMAL OPTION CALLS'!G1386)*('NORMAL OPTION CALLS'!M1386),('NORMAL OPTION CALLS'!G1386-'NORMAL OPTION CALLS'!L1386)*('NORMAL OPTION CALLS'!M1386))</f>
        <v>-6000</v>
      </c>
      <c r="O1386" s="8">
        <f>'NORMAL OPTION CALLS'!N1386/('NORMAL OPTION CALLS'!M1386)/'NORMAL OPTION CALLS'!G1386%</f>
        <v>-60</v>
      </c>
      <c r="P1386" s="118"/>
      <c r="Q1386" s="118"/>
      <c r="R1386" s="118"/>
      <c r="S1386" s="118"/>
      <c r="T1386" s="118"/>
      <c r="U1386" s="118"/>
      <c r="V1386" s="118"/>
      <c r="W1386" s="118"/>
      <c r="X1386" s="118"/>
      <c r="Y1386" s="118"/>
      <c r="Z1386" s="118"/>
      <c r="AA1386" s="118"/>
      <c r="AB1386" s="118"/>
      <c r="AC1386" s="118"/>
      <c r="AD1386" s="118"/>
      <c r="AE1386" s="118"/>
      <c r="AF1386" s="118"/>
      <c r="AG1386" s="118"/>
      <c r="AH1386" s="118"/>
      <c r="AI1386" s="118"/>
      <c r="AJ1386" s="118"/>
      <c r="AK1386" s="118"/>
    </row>
    <row r="1387" spans="1:38" s="119" customFormat="1">
      <c r="A1387" s="91">
        <v>26</v>
      </c>
      <c r="B1387" s="124">
        <v>42934</v>
      </c>
      <c r="C1387" s="119">
        <v>305</v>
      </c>
      <c r="D1387" s="119" t="s">
        <v>21</v>
      </c>
      <c r="E1387" s="119" t="s">
        <v>22</v>
      </c>
      <c r="F1387" s="119" t="s">
        <v>63</v>
      </c>
      <c r="G1387" s="123">
        <v>5</v>
      </c>
      <c r="H1387" s="123">
        <v>3</v>
      </c>
      <c r="I1387" s="123">
        <v>6</v>
      </c>
      <c r="J1387" s="123">
        <v>7</v>
      </c>
      <c r="K1387" s="123">
        <v>8</v>
      </c>
      <c r="L1387" s="123">
        <v>3</v>
      </c>
      <c r="M1387" s="119">
        <v>2750</v>
      </c>
      <c r="N1387" s="122">
        <f>IF('NORMAL OPTION CALLS'!E1387="BUY",('NORMAL OPTION CALLS'!L1387-'NORMAL OPTION CALLS'!G1387)*('NORMAL OPTION CALLS'!M1387),('NORMAL OPTION CALLS'!G1387-'NORMAL OPTION CALLS'!L1387)*('NORMAL OPTION CALLS'!M1387))</f>
        <v>-5500</v>
      </c>
      <c r="O1387" s="8">
        <f>'NORMAL OPTION CALLS'!N1387/('NORMAL OPTION CALLS'!M1387)/'NORMAL OPTION CALLS'!G1387%</f>
        <v>-40</v>
      </c>
      <c r="P1387" s="115"/>
      <c r="Q1387" s="115"/>
      <c r="R1387" s="115"/>
      <c r="S1387" s="115"/>
      <c r="T1387" s="115"/>
      <c r="U1387" s="115"/>
      <c r="V1387" s="115"/>
      <c r="W1387" s="115"/>
      <c r="X1387" s="115"/>
      <c r="Y1387" s="115"/>
      <c r="Z1387" s="115"/>
      <c r="AA1387" s="115"/>
      <c r="AB1387" s="115"/>
      <c r="AC1387" s="115"/>
      <c r="AD1387" s="115"/>
      <c r="AE1387" s="115"/>
      <c r="AF1387" s="115"/>
      <c r="AG1387" s="115"/>
      <c r="AH1387" s="115"/>
      <c r="AI1387" s="115"/>
      <c r="AJ1387" s="115"/>
      <c r="AK1387" s="115"/>
      <c r="AL1387" s="128"/>
    </row>
    <row r="1388" spans="1:38">
      <c r="A1388" s="91">
        <v>27</v>
      </c>
      <c r="B1388" s="124">
        <v>42933</v>
      </c>
      <c r="C1388" s="119">
        <v>190</v>
      </c>
      <c r="D1388" s="119" t="s">
        <v>21</v>
      </c>
      <c r="E1388" s="119" t="s">
        <v>22</v>
      </c>
      <c r="F1388" s="119" t="s">
        <v>64</v>
      </c>
      <c r="G1388" s="123">
        <v>2.2000000000000002</v>
      </c>
      <c r="H1388" s="123">
        <v>1.2</v>
      </c>
      <c r="I1388" s="123">
        <v>2.7</v>
      </c>
      <c r="J1388" s="123">
        <v>3.2</v>
      </c>
      <c r="K1388" s="123">
        <v>3.7</v>
      </c>
      <c r="L1388" s="123">
        <v>2.7</v>
      </c>
      <c r="M1388" s="119">
        <v>6000</v>
      </c>
      <c r="N1388" s="122">
        <f>IF('NORMAL OPTION CALLS'!E1388="BUY",('NORMAL OPTION CALLS'!L1388-'NORMAL OPTION CALLS'!G1388)*('NORMAL OPTION CALLS'!M1388),('NORMAL OPTION CALLS'!G1388-'NORMAL OPTION CALLS'!L1388)*('NORMAL OPTION CALLS'!M1388))</f>
        <v>3000</v>
      </c>
      <c r="O1388" s="8">
        <f>'NORMAL OPTION CALLS'!N1388/('NORMAL OPTION CALLS'!M1388)/'NORMAL OPTION CALLS'!G1388%</f>
        <v>22.727272727272727</v>
      </c>
      <c r="P1388" s="118"/>
      <c r="Q1388" s="118"/>
      <c r="R1388" s="118"/>
      <c r="S1388" s="118"/>
      <c r="T1388" s="118"/>
      <c r="U1388" s="118"/>
      <c r="V1388" s="118"/>
      <c r="W1388" s="118"/>
      <c r="X1388" s="118"/>
      <c r="Y1388" s="118"/>
      <c r="Z1388" s="118"/>
      <c r="AA1388" s="118"/>
      <c r="AB1388" s="118"/>
      <c r="AC1388" s="118"/>
      <c r="AD1388" s="118"/>
      <c r="AE1388" s="118"/>
      <c r="AF1388" s="118"/>
      <c r="AG1388" s="118"/>
      <c r="AH1388" s="118"/>
      <c r="AI1388" s="118"/>
      <c r="AJ1388" s="118"/>
      <c r="AK1388" s="118"/>
    </row>
    <row r="1389" spans="1:38" s="119" customFormat="1">
      <c r="A1389" s="91">
        <v>28</v>
      </c>
      <c r="B1389" s="124">
        <v>42933</v>
      </c>
      <c r="C1389" s="119">
        <v>300</v>
      </c>
      <c r="D1389" s="119" t="s">
        <v>21</v>
      </c>
      <c r="E1389" s="119" t="s">
        <v>22</v>
      </c>
      <c r="F1389" s="119" t="s">
        <v>63</v>
      </c>
      <c r="G1389" s="123">
        <v>6.5</v>
      </c>
      <c r="H1389" s="123">
        <v>4.5</v>
      </c>
      <c r="I1389" s="123">
        <v>7.5</v>
      </c>
      <c r="J1389" s="123">
        <v>8.5</v>
      </c>
      <c r="K1389" s="123">
        <v>9.5</v>
      </c>
      <c r="L1389" s="123">
        <v>7.5</v>
      </c>
      <c r="M1389" s="119">
        <v>2750</v>
      </c>
      <c r="N1389" s="122">
        <f>IF('NORMAL OPTION CALLS'!E1389="BUY",('NORMAL OPTION CALLS'!L1389-'NORMAL OPTION CALLS'!G1389)*('NORMAL OPTION CALLS'!M1389),('NORMAL OPTION CALLS'!G1389-'NORMAL OPTION CALLS'!L1389)*('NORMAL OPTION CALLS'!M1389))</f>
        <v>2750</v>
      </c>
      <c r="O1389" s="8">
        <f>'NORMAL OPTION CALLS'!N1389/('NORMAL OPTION CALLS'!M1389)/'NORMAL OPTION CALLS'!G1389%</f>
        <v>15.384615384615383</v>
      </c>
      <c r="P1389" s="115"/>
      <c r="Q1389" s="115"/>
      <c r="R1389" s="115"/>
      <c r="S1389" s="115"/>
      <c r="T1389" s="115"/>
      <c r="U1389" s="115"/>
      <c r="V1389" s="115"/>
      <c r="W1389" s="115"/>
      <c r="X1389" s="115"/>
      <c r="Y1389" s="115"/>
      <c r="Z1389" s="115"/>
      <c r="AA1389" s="115"/>
      <c r="AB1389" s="115"/>
      <c r="AC1389" s="115"/>
      <c r="AD1389" s="115"/>
      <c r="AE1389" s="115"/>
      <c r="AF1389" s="115"/>
      <c r="AG1389" s="115"/>
      <c r="AH1389" s="115"/>
      <c r="AI1389" s="115"/>
      <c r="AJ1389" s="115"/>
      <c r="AK1389" s="115"/>
      <c r="AL1389" s="128"/>
    </row>
    <row r="1390" spans="1:38">
      <c r="A1390" s="91">
        <v>29</v>
      </c>
      <c r="B1390" s="124">
        <v>42930</v>
      </c>
      <c r="C1390" s="119">
        <v>290</v>
      </c>
      <c r="D1390" s="119" t="s">
        <v>21</v>
      </c>
      <c r="E1390" s="119" t="s">
        <v>22</v>
      </c>
      <c r="F1390" s="119" t="s">
        <v>49</v>
      </c>
      <c r="G1390" s="123">
        <v>6.5</v>
      </c>
      <c r="H1390" s="123">
        <v>4.5</v>
      </c>
      <c r="I1390" s="123">
        <v>7.5</v>
      </c>
      <c r="J1390" s="123">
        <v>8.5</v>
      </c>
      <c r="K1390" s="123">
        <v>9.5</v>
      </c>
      <c r="L1390" s="123">
        <v>7.5</v>
      </c>
      <c r="M1390" s="119">
        <v>3000</v>
      </c>
      <c r="N1390" s="122">
        <f>IF('NORMAL OPTION CALLS'!E1390="BUY",('NORMAL OPTION CALLS'!L1390-'NORMAL OPTION CALLS'!G1390)*('NORMAL OPTION CALLS'!M1390),('NORMAL OPTION CALLS'!G1390-'NORMAL OPTION CALLS'!L1390)*('NORMAL OPTION CALLS'!M1390))</f>
        <v>3000</v>
      </c>
      <c r="O1390" s="8">
        <f>'NORMAL OPTION CALLS'!N1390/('NORMAL OPTION CALLS'!M1390)/'NORMAL OPTION CALLS'!G1390%</f>
        <v>15.384615384615383</v>
      </c>
      <c r="P1390" s="118"/>
      <c r="Q1390" s="118"/>
      <c r="R1390" s="118"/>
      <c r="S1390" s="118"/>
      <c r="T1390" s="118"/>
      <c r="U1390" s="118"/>
      <c r="V1390" s="118"/>
      <c r="W1390" s="118"/>
      <c r="X1390" s="118"/>
      <c r="Y1390" s="118"/>
      <c r="Z1390" s="118"/>
      <c r="AA1390" s="118"/>
      <c r="AB1390" s="118"/>
      <c r="AC1390" s="118"/>
      <c r="AD1390" s="118"/>
      <c r="AE1390" s="118"/>
      <c r="AF1390" s="118"/>
      <c r="AG1390" s="118"/>
      <c r="AH1390" s="118"/>
      <c r="AI1390" s="118"/>
      <c r="AJ1390" s="118"/>
      <c r="AK1390" s="118"/>
    </row>
    <row r="1391" spans="1:38">
      <c r="A1391" s="91">
        <v>30</v>
      </c>
      <c r="B1391" s="124">
        <v>42929</v>
      </c>
      <c r="C1391" s="119">
        <v>35</v>
      </c>
      <c r="D1391" s="119" t="s">
        <v>21</v>
      </c>
      <c r="E1391" s="119" t="s">
        <v>22</v>
      </c>
      <c r="F1391" s="119" t="s">
        <v>65</v>
      </c>
      <c r="G1391" s="123">
        <v>1.5</v>
      </c>
      <c r="H1391" s="123">
        <v>0.7</v>
      </c>
      <c r="I1391" s="123">
        <v>2</v>
      </c>
      <c r="J1391" s="123">
        <v>2.5</v>
      </c>
      <c r="K1391" s="123">
        <v>3</v>
      </c>
      <c r="L1391" s="123">
        <v>2</v>
      </c>
      <c r="M1391" s="119">
        <v>7125</v>
      </c>
      <c r="N1391" s="122">
        <f>IF('NORMAL OPTION CALLS'!E1391="BUY",('NORMAL OPTION CALLS'!L1391-'NORMAL OPTION CALLS'!G1391)*('NORMAL OPTION CALLS'!M1391),('NORMAL OPTION CALLS'!G1391-'NORMAL OPTION CALLS'!L1391)*('NORMAL OPTION CALLS'!M1391))</f>
        <v>3562.5</v>
      </c>
      <c r="O1391" s="8">
        <f>'NORMAL OPTION CALLS'!N1391/('NORMAL OPTION CALLS'!M1391)/'NORMAL OPTION CALLS'!G1391%</f>
        <v>33.333333333333336</v>
      </c>
      <c r="P1391" s="118"/>
      <c r="Q1391" s="118"/>
      <c r="R1391" s="118"/>
      <c r="S1391" s="118"/>
      <c r="T1391" s="118"/>
      <c r="U1391" s="118"/>
      <c r="V1391" s="118"/>
      <c r="W1391" s="118"/>
      <c r="X1391" s="118"/>
      <c r="Y1391" s="118"/>
      <c r="Z1391" s="118"/>
      <c r="AA1391" s="118"/>
      <c r="AB1391" s="118"/>
      <c r="AC1391" s="118"/>
      <c r="AD1391" s="118"/>
      <c r="AE1391" s="118"/>
      <c r="AF1391" s="118"/>
      <c r="AG1391" s="118"/>
      <c r="AH1391" s="118"/>
      <c r="AI1391" s="118"/>
      <c r="AJ1391" s="118"/>
      <c r="AK1391" s="118"/>
    </row>
    <row r="1392" spans="1:38" s="119" customFormat="1">
      <c r="A1392" s="91">
        <v>31</v>
      </c>
      <c r="B1392" s="124">
        <v>42929</v>
      </c>
      <c r="C1392" s="119">
        <v>1540</v>
      </c>
      <c r="D1392" s="119" t="s">
        <v>21</v>
      </c>
      <c r="E1392" s="119" t="s">
        <v>22</v>
      </c>
      <c r="F1392" s="119" t="s">
        <v>66</v>
      </c>
      <c r="G1392" s="123">
        <v>35</v>
      </c>
      <c r="H1392" s="123">
        <v>18</v>
      </c>
      <c r="I1392" s="123">
        <v>45</v>
      </c>
      <c r="J1392" s="123">
        <v>55</v>
      </c>
      <c r="K1392" s="123">
        <v>65</v>
      </c>
      <c r="L1392" s="123">
        <v>55</v>
      </c>
      <c r="M1392" s="119">
        <v>350</v>
      </c>
      <c r="N1392" s="122">
        <f>IF('NORMAL OPTION CALLS'!E1392="BUY",('NORMAL OPTION CALLS'!L1392-'NORMAL OPTION CALLS'!G1392)*('NORMAL OPTION CALLS'!M1392),('NORMAL OPTION CALLS'!G1392-'NORMAL OPTION CALLS'!L1392)*('NORMAL OPTION CALLS'!M1392))</f>
        <v>7000</v>
      </c>
      <c r="O1392" s="8">
        <f>'NORMAL OPTION CALLS'!N1392/('NORMAL OPTION CALLS'!M1392)/'NORMAL OPTION CALLS'!G1392%</f>
        <v>57.142857142857146</v>
      </c>
      <c r="P1392" s="115"/>
      <c r="Q1392" s="115"/>
      <c r="R1392" s="115"/>
      <c r="S1392" s="115"/>
      <c r="T1392" s="115"/>
      <c r="U1392" s="115"/>
      <c r="V1392" s="115"/>
      <c r="W1392" s="115"/>
      <c r="X1392" s="115"/>
      <c r="Y1392" s="115"/>
      <c r="Z1392" s="115"/>
      <c r="AA1392" s="115"/>
      <c r="AB1392" s="115"/>
      <c r="AC1392" s="115"/>
      <c r="AD1392" s="115"/>
      <c r="AE1392" s="115"/>
      <c r="AF1392" s="115"/>
      <c r="AG1392" s="115"/>
      <c r="AH1392" s="115"/>
      <c r="AI1392" s="115"/>
      <c r="AJ1392" s="115"/>
      <c r="AK1392" s="115"/>
      <c r="AL1392" s="128"/>
    </row>
    <row r="1393" spans="1:15">
      <c r="A1393" s="91">
        <v>32</v>
      </c>
      <c r="B1393" s="124">
        <v>42928</v>
      </c>
      <c r="C1393" s="119">
        <v>460</v>
      </c>
      <c r="D1393" s="119" t="s">
        <v>21</v>
      </c>
      <c r="E1393" s="119" t="s">
        <v>22</v>
      </c>
      <c r="F1393" s="119" t="s">
        <v>67</v>
      </c>
      <c r="G1393" s="123">
        <v>10</v>
      </c>
      <c r="H1393" s="123">
        <v>7</v>
      </c>
      <c r="I1393" s="123">
        <v>11.5</v>
      </c>
      <c r="J1393" s="123">
        <v>13</v>
      </c>
      <c r="K1393" s="123">
        <v>14.5</v>
      </c>
      <c r="L1393" s="123">
        <v>9</v>
      </c>
      <c r="M1393" s="119">
        <v>1500</v>
      </c>
      <c r="N1393" s="122">
        <f>IF('NORMAL OPTION CALLS'!E1393="BUY",('NORMAL OPTION CALLS'!L1393-'NORMAL OPTION CALLS'!G1393)*('NORMAL OPTION CALLS'!M1393),('NORMAL OPTION CALLS'!G1393-'NORMAL OPTION CALLS'!L1393)*('NORMAL OPTION CALLS'!M1393))</f>
        <v>-1500</v>
      </c>
      <c r="O1393" s="8">
        <f>'NORMAL OPTION CALLS'!N1393/('NORMAL OPTION CALLS'!M1393)/'NORMAL OPTION CALLS'!G1393%</f>
        <v>-10</v>
      </c>
    </row>
    <row r="1394" spans="1:15">
      <c r="A1394" s="91">
        <v>33</v>
      </c>
      <c r="B1394" s="124">
        <v>42928</v>
      </c>
      <c r="C1394" s="119">
        <v>190</v>
      </c>
      <c r="D1394" s="119" t="s">
        <v>21</v>
      </c>
      <c r="E1394" s="119" t="s">
        <v>22</v>
      </c>
      <c r="F1394" s="119" t="s">
        <v>64</v>
      </c>
      <c r="G1394" s="123">
        <v>3.5</v>
      </c>
      <c r="H1394" s="123">
        <v>2.5</v>
      </c>
      <c r="I1394" s="123">
        <v>4</v>
      </c>
      <c r="J1394" s="123">
        <v>4.5</v>
      </c>
      <c r="K1394" s="123">
        <v>5</v>
      </c>
      <c r="L1394" s="123">
        <v>4</v>
      </c>
      <c r="M1394" s="119">
        <v>6000</v>
      </c>
      <c r="N1394" s="122">
        <f>IF('NORMAL OPTION CALLS'!E1394="BUY",('NORMAL OPTION CALLS'!L1394-'NORMAL OPTION CALLS'!G1394)*('NORMAL OPTION CALLS'!M1394),('NORMAL OPTION CALLS'!G1394-'NORMAL OPTION CALLS'!L1394)*('NORMAL OPTION CALLS'!M1394))</f>
        <v>3000</v>
      </c>
      <c r="O1394" s="8">
        <f>'NORMAL OPTION CALLS'!N1394/('NORMAL OPTION CALLS'!M1394)/'NORMAL OPTION CALLS'!G1394%</f>
        <v>14.285714285714285</v>
      </c>
    </row>
    <row r="1395" spans="1:15">
      <c r="A1395" s="91">
        <v>34</v>
      </c>
      <c r="B1395" s="124">
        <v>42928</v>
      </c>
      <c r="C1395" s="119">
        <v>125</v>
      </c>
      <c r="D1395" s="119" t="s">
        <v>21</v>
      </c>
      <c r="E1395" s="119" t="s">
        <v>22</v>
      </c>
      <c r="F1395" s="119" t="s">
        <v>59</v>
      </c>
      <c r="G1395" s="123">
        <v>4.3</v>
      </c>
      <c r="H1395" s="123">
        <v>3.3</v>
      </c>
      <c r="I1395" s="123">
        <v>4.8</v>
      </c>
      <c r="J1395" s="123">
        <v>5.3</v>
      </c>
      <c r="K1395" s="123">
        <v>5.8</v>
      </c>
      <c r="L1395" s="123">
        <v>4.8</v>
      </c>
      <c r="M1395" s="119">
        <v>6000</v>
      </c>
      <c r="N1395" s="122">
        <f>IF('NORMAL OPTION CALLS'!E1395="BUY",('NORMAL OPTION CALLS'!L1395-'NORMAL OPTION CALLS'!G1395)*('NORMAL OPTION CALLS'!M1395),('NORMAL OPTION CALLS'!G1395-'NORMAL OPTION CALLS'!L1395)*('NORMAL OPTION CALLS'!M1395))</f>
        <v>3000</v>
      </c>
      <c r="O1395" s="8">
        <f>'NORMAL OPTION CALLS'!N1395/('NORMAL OPTION CALLS'!M1395)/'NORMAL OPTION CALLS'!G1395%</f>
        <v>11.627906976744187</v>
      </c>
    </row>
    <row r="1396" spans="1:15" s="91" customFormat="1">
      <c r="A1396" s="91">
        <v>35</v>
      </c>
      <c r="B1396" s="124">
        <v>42927</v>
      </c>
      <c r="C1396" s="119">
        <v>1560</v>
      </c>
      <c r="D1396" s="119" t="s">
        <v>21</v>
      </c>
      <c r="E1396" s="119" t="s">
        <v>22</v>
      </c>
      <c r="F1396" s="119" t="s">
        <v>68</v>
      </c>
      <c r="G1396" s="123">
        <v>33</v>
      </c>
      <c r="H1396" s="123">
        <v>23</v>
      </c>
      <c r="I1396" s="123">
        <v>38</v>
      </c>
      <c r="J1396" s="123">
        <v>43</v>
      </c>
      <c r="K1396" s="123">
        <v>48</v>
      </c>
      <c r="L1396" s="123">
        <v>23</v>
      </c>
      <c r="M1396" s="119">
        <v>600</v>
      </c>
      <c r="N1396" s="122">
        <f>IF('NORMAL OPTION CALLS'!E1396="BUY",('NORMAL OPTION CALLS'!L1396-'NORMAL OPTION CALLS'!G1396)*('NORMAL OPTION CALLS'!M1396),('NORMAL OPTION CALLS'!G1396-'NORMAL OPTION CALLS'!L1396)*('NORMAL OPTION CALLS'!M1396))</f>
        <v>-6000</v>
      </c>
      <c r="O1396" s="8">
        <f>'NORMAL OPTION CALLS'!N1396/('NORMAL OPTION CALLS'!M1396)/'NORMAL OPTION CALLS'!G1396%</f>
        <v>-30.303030303030301</v>
      </c>
    </row>
    <row r="1397" spans="1:15">
      <c r="A1397" s="91">
        <v>36</v>
      </c>
      <c r="B1397" s="124">
        <v>42927</v>
      </c>
      <c r="C1397" s="119">
        <v>1520</v>
      </c>
      <c r="D1397" s="119" t="s">
        <v>21</v>
      </c>
      <c r="E1397" s="119" t="s">
        <v>22</v>
      </c>
      <c r="F1397" s="119" t="s">
        <v>66</v>
      </c>
      <c r="G1397" s="123">
        <v>36</v>
      </c>
      <c r="H1397" s="123">
        <v>25</v>
      </c>
      <c r="I1397" s="123">
        <v>46</v>
      </c>
      <c r="J1397" s="123">
        <v>56</v>
      </c>
      <c r="K1397" s="123">
        <v>66</v>
      </c>
      <c r="L1397" s="123">
        <v>66</v>
      </c>
      <c r="M1397" s="119">
        <v>350</v>
      </c>
      <c r="N1397" s="122">
        <f>IF('NORMAL OPTION CALLS'!E1397="BUY",('NORMAL OPTION CALLS'!L1397-'NORMAL OPTION CALLS'!G1397)*('NORMAL OPTION CALLS'!M1397),('NORMAL OPTION CALLS'!G1397-'NORMAL OPTION CALLS'!L1397)*('NORMAL OPTION CALLS'!M1397))</f>
        <v>10500</v>
      </c>
      <c r="O1397" s="8">
        <f>'NORMAL OPTION CALLS'!N1397/('NORMAL OPTION CALLS'!M1397)/'NORMAL OPTION CALLS'!G1397%</f>
        <v>83.333333333333343</v>
      </c>
    </row>
    <row r="1398" spans="1:15">
      <c r="A1398" s="91">
        <v>37</v>
      </c>
      <c r="B1398" s="124">
        <v>42926</v>
      </c>
      <c r="C1398" s="119">
        <v>210</v>
      </c>
      <c r="D1398" s="119" t="s">
        <v>21</v>
      </c>
      <c r="E1398" s="119" t="s">
        <v>22</v>
      </c>
      <c r="F1398" s="119" t="s">
        <v>69</v>
      </c>
      <c r="G1398" s="123">
        <v>6.2</v>
      </c>
      <c r="H1398" s="123">
        <v>5.2</v>
      </c>
      <c r="I1398" s="123">
        <v>6.7</v>
      </c>
      <c r="J1398" s="123">
        <v>7.2</v>
      </c>
      <c r="K1398" s="123">
        <v>7.7</v>
      </c>
      <c r="L1398" s="123">
        <v>5.2</v>
      </c>
      <c r="M1398" s="119">
        <v>5000</v>
      </c>
      <c r="N1398" s="122">
        <f>IF('NORMAL OPTION CALLS'!E1398="BUY",('NORMAL OPTION CALLS'!L1398-'NORMAL OPTION CALLS'!G1398)*('NORMAL OPTION CALLS'!M1398),('NORMAL OPTION CALLS'!G1398-'NORMAL OPTION CALLS'!L1398)*('NORMAL OPTION CALLS'!M1398))</f>
        <v>-5000</v>
      </c>
      <c r="O1398" s="8">
        <f>'NORMAL OPTION CALLS'!N1398/('NORMAL OPTION CALLS'!M1398)/'NORMAL OPTION CALLS'!G1398%</f>
        <v>-16.129032258064516</v>
      </c>
    </row>
    <row r="1399" spans="1:15">
      <c r="A1399" s="91">
        <v>38</v>
      </c>
      <c r="B1399" s="124">
        <v>42926</v>
      </c>
      <c r="C1399" s="119">
        <v>190</v>
      </c>
      <c r="D1399" s="119" t="s">
        <v>21</v>
      </c>
      <c r="E1399" s="119" t="s">
        <v>22</v>
      </c>
      <c r="F1399" s="119" t="s">
        <v>64</v>
      </c>
      <c r="G1399" s="123">
        <v>3.6</v>
      </c>
      <c r="H1399" s="123">
        <v>2.7</v>
      </c>
      <c r="I1399" s="123">
        <v>4</v>
      </c>
      <c r="J1399" s="123">
        <v>4.5</v>
      </c>
      <c r="K1399" s="123">
        <v>5</v>
      </c>
      <c r="L1399" s="123">
        <v>4</v>
      </c>
      <c r="M1399" s="119">
        <v>6000</v>
      </c>
      <c r="N1399" s="122">
        <f>IF('NORMAL OPTION CALLS'!E1399="BUY",('NORMAL OPTION CALLS'!L1399-'NORMAL OPTION CALLS'!G1399)*('NORMAL OPTION CALLS'!M1399),('NORMAL OPTION CALLS'!G1399-'NORMAL OPTION CALLS'!L1399)*('NORMAL OPTION CALLS'!M1399))</f>
        <v>2399.9999999999995</v>
      </c>
      <c r="O1399" s="8">
        <f>'NORMAL OPTION CALLS'!N1399/('NORMAL OPTION CALLS'!M1399)/'NORMAL OPTION CALLS'!G1399%</f>
        <v>11.111111111111107</v>
      </c>
    </row>
    <row r="1400" spans="1:15">
      <c r="A1400" s="91">
        <v>39</v>
      </c>
      <c r="B1400" s="124">
        <v>42923</v>
      </c>
      <c r="C1400" s="119">
        <v>205</v>
      </c>
      <c r="D1400" s="119" t="s">
        <v>21</v>
      </c>
      <c r="E1400" s="119" t="s">
        <v>22</v>
      </c>
      <c r="F1400" s="119" t="s">
        <v>69</v>
      </c>
      <c r="G1400" s="123">
        <v>7</v>
      </c>
      <c r="H1400" s="123">
        <v>5.5</v>
      </c>
      <c r="I1400" s="123">
        <v>7.7</v>
      </c>
      <c r="J1400" s="123">
        <v>8.4</v>
      </c>
      <c r="K1400" s="123">
        <v>9.1</v>
      </c>
      <c r="L1400" s="123">
        <v>7.7</v>
      </c>
      <c r="M1400" s="119">
        <v>5000</v>
      </c>
      <c r="N1400" s="122">
        <f>IF('NORMAL OPTION CALLS'!E1400="BUY",('NORMAL OPTION CALLS'!L1400-'NORMAL OPTION CALLS'!G1400)*('NORMAL OPTION CALLS'!M1400),('NORMAL OPTION CALLS'!G1400-'NORMAL OPTION CALLS'!L1400)*('NORMAL OPTION CALLS'!M1400))</f>
        <v>3500.0000000000009</v>
      </c>
      <c r="O1400" s="8">
        <f>'NORMAL OPTION CALLS'!N1400/('NORMAL OPTION CALLS'!M1400)/'NORMAL OPTION CALLS'!G1400%</f>
        <v>10.000000000000002</v>
      </c>
    </row>
    <row r="1401" spans="1:15">
      <c r="A1401" s="91">
        <v>40</v>
      </c>
      <c r="B1401" s="124">
        <v>42923</v>
      </c>
      <c r="C1401" s="119">
        <v>105</v>
      </c>
      <c r="D1401" s="119" t="s">
        <v>21</v>
      </c>
      <c r="E1401" s="119" t="s">
        <v>22</v>
      </c>
      <c r="F1401" s="119" t="s">
        <v>70</v>
      </c>
      <c r="G1401" s="123">
        <v>2.25</v>
      </c>
      <c r="H1401" s="123">
        <v>1.3</v>
      </c>
      <c r="I1401" s="123">
        <v>2.8</v>
      </c>
      <c r="J1401" s="123">
        <v>3.3</v>
      </c>
      <c r="K1401" s="123">
        <v>3.8</v>
      </c>
      <c r="L1401" s="123">
        <v>3.8</v>
      </c>
      <c r="M1401" s="119">
        <v>7000</v>
      </c>
      <c r="N1401" s="122">
        <f>IF('NORMAL OPTION CALLS'!E1401="BUY",('NORMAL OPTION CALLS'!L1401-'NORMAL OPTION CALLS'!G1401)*('NORMAL OPTION CALLS'!M1401),('NORMAL OPTION CALLS'!G1401-'NORMAL OPTION CALLS'!L1401)*('NORMAL OPTION CALLS'!M1401))</f>
        <v>10849.999999999998</v>
      </c>
      <c r="O1401" s="8">
        <f>'NORMAL OPTION CALLS'!N1401/('NORMAL OPTION CALLS'!M1401)/'NORMAL OPTION CALLS'!G1401%</f>
        <v>68.888888888888886</v>
      </c>
    </row>
    <row r="1402" spans="1:15">
      <c r="A1402" s="91">
        <v>41</v>
      </c>
      <c r="B1402" s="124">
        <v>42923</v>
      </c>
      <c r="C1402" s="119">
        <v>130</v>
      </c>
      <c r="D1402" s="119" t="s">
        <v>21</v>
      </c>
      <c r="E1402" s="119" t="s">
        <v>22</v>
      </c>
      <c r="F1402" s="119" t="s">
        <v>51</v>
      </c>
      <c r="G1402" s="123">
        <v>6.5</v>
      </c>
      <c r="H1402" s="123">
        <v>5</v>
      </c>
      <c r="I1402" s="123">
        <v>7.5</v>
      </c>
      <c r="J1402" s="123">
        <v>8.5</v>
      </c>
      <c r="K1402" s="123">
        <v>9.5</v>
      </c>
      <c r="L1402" s="123">
        <v>8.5</v>
      </c>
      <c r="M1402" s="119">
        <v>4500</v>
      </c>
      <c r="N1402" s="122">
        <f>IF('NORMAL OPTION CALLS'!E1402="BUY",('NORMAL OPTION CALLS'!L1402-'NORMAL OPTION CALLS'!G1402)*('NORMAL OPTION CALLS'!M1402),('NORMAL OPTION CALLS'!G1402-'NORMAL OPTION CALLS'!L1402)*('NORMAL OPTION CALLS'!M1402))</f>
        <v>9000</v>
      </c>
      <c r="O1402" s="8">
        <f>'NORMAL OPTION CALLS'!N1402/('NORMAL OPTION CALLS'!M1402)/'NORMAL OPTION CALLS'!G1402%</f>
        <v>30.769230769230766</v>
      </c>
    </row>
    <row r="1403" spans="1:15">
      <c r="A1403" s="91">
        <v>42</v>
      </c>
      <c r="B1403" s="124">
        <v>42922</v>
      </c>
      <c r="C1403" s="119">
        <v>90</v>
      </c>
      <c r="D1403" s="119" t="s">
        <v>21</v>
      </c>
      <c r="E1403" s="119" t="s">
        <v>22</v>
      </c>
      <c r="F1403" s="119" t="s">
        <v>71</v>
      </c>
      <c r="G1403" s="123">
        <v>3.5</v>
      </c>
      <c r="H1403" s="123">
        <v>3</v>
      </c>
      <c r="I1403" s="123">
        <v>4</v>
      </c>
      <c r="J1403" s="123">
        <v>4.5</v>
      </c>
      <c r="K1403" s="123">
        <v>5</v>
      </c>
      <c r="L1403" s="123">
        <v>3</v>
      </c>
      <c r="M1403" s="119">
        <v>8000</v>
      </c>
      <c r="N1403" s="122">
        <f>IF('NORMAL OPTION CALLS'!E1403="BUY",('NORMAL OPTION CALLS'!L1403-'NORMAL OPTION CALLS'!G1403)*('NORMAL OPTION CALLS'!M1403),('NORMAL OPTION CALLS'!G1403-'NORMAL OPTION CALLS'!L1403)*('NORMAL OPTION CALLS'!M1403))</f>
        <v>-4000</v>
      </c>
      <c r="O1403" s="8">
        <f>'NORMAL OPTION CALLS'!N1403/('NORMAL OPTION CALLS'!M1403)/'NORMAL OPTION CALLS'!G1403%</f>
        <v>-14.285714285714285</v>
      </c>
    </row>
    <row r="1404" spans="1:15">
      <c r="A1404" s="91">
        <v>43</v>
      </c>
      <c r="B1404" s="124">
        <v>42922</v>
      </c>
      <c r="C1404" s="119">
        <v>130</v>
      </c>
      <c r="D1404" s="119" t="s">
        <v>21</v>
      </c>
      <c r="E1404" s="119" t="s">
        <v>22</v>
      </c>
      <c r="F1404" s="119" t="s">
        <v>59</v>
      </c>
      <c r="G1404" s="123">
        <v>2.1</v>
      </c>
      <c r="H1404" s="123">
        <v>1.2</v>
      </c>
      <c r="I1404" s="123">
        <v>2.5</v>
      </c>
      <c r="J1404" s="123">
        <v>3</v>
      </c>
      <c r="K1404" s="123">
        <v>3.5</v>
      </c>
      <c r="L1404" s="123">
        <v>2.5</v>
      </c>
      <c r="M1404" s="119">
        <v>6000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2399.9999999999995</v>
      </c>
      <c r="O1404" s="8">
        <f>'NORMAL OPTION CALLS'!N1404/('NORMAL OPTION CALLS'!M1404)/'NORMAL OPTION CALLS'!G1404%</f>
        <v>19.047619047619044</v>
      </c>
    </row>
    <row r="1405" spans="1:15">
      <c r="A1405" s="91">
        <v>44</v>
      </c>
      <c r="B1405" s="124">
        <v>42922</v>
      </c>
      <c r="C1405" s="119">
        <v>200</v>
      </c>
      <c r="D1405" s="119" t="s">
        <v>21</v>
      </c>
      <c r="E1405" s="119" t="s">
        <v>22</v>
      </c>
      <c r="F1405" s="119" t="s">
        <v>69</v>
      </c>
      <c r="G1405" s="123">
        <v>9</v>
      </c>
      <c r="H1405" s="123">
        <v>7.5</v>
      </c>
      <c r="I1405" s="123">
        <v>10</v>
      </c>
      <c r="J1405" s="123">
        <v>11</v>
      </c>
      <c r="K1405" s="123">
        <v>12</v>
      </c>
      <c r="L1405" s="123">
        <v>10</v>
      </c>
      <c r="M1405" s="119">
        <v>5000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5000</v>
      </c>
      <c r="O1405" s="8">
        <f>'NORMAL OPTION CALLS'!N1405/('NORMAL OPTION CALLS'!M1405)/'NORMAL OPTION CALLS'!G1405%</f>
        <v>11.111111111111111</v>
      </c>
    </row>
    <row r="1406" spans="1:15">
      <c r="A1406" s="91">
        <v>45</v>
      </c>
      <c r="B1406" s="124">
        <v>42922</v>
      </c>
      <c r="C1406" s="119">
        <v>280</v>
      </c>
      <c r="D1406" s="119" t="s">
        <v>21</v>
      </c>
      <c r="E1406" s="119" t="s">
        <v>22</v>
      </c>
      <c r="F1406" s="119" t="s">
        <v>49</v>
      </c>
      <c r="G1406" s="123">
        <v>6.5</v>
      </c>
      <c r="H1406" s="123">
        <v>4.5</v>
      </c>
      <c r="I1406" s="123">
        <v>7.5</v>
      </c>
      <c r="J1406" s="123">
        <v>8.5</v>
      </c>
      <c r="K1406" s="123">
        <v>9.5</v>
      </c>
      <c r="L1406" s="123">
        <v>7.5</v>
      </c>
      <c r="M1406" s="119">
        <v>3000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3000</v>
      </c>
      <c r="O1406" s="8">
        <f>'NORMAL OPTION CALLS'!N1406/('NORMAL OPTION CALLS'!M1406)/'NORMAL OPTION CALLS'!G1406%</f>
        <v>15.384615384615383</v>
      </c>
    </row>
    <row r="1407" spans="1:15">
      <c r="A1407" s="91">
        <v>46</v>
      </c>
      <c r="B1407" s="124">
        <v>42921</v>
      </c>
      <c r="C1407" s="119">
        <v>115</v>
      </c>
      <c r="D1407" s="119" t="s">
        <v>21</v>
      </c>
      <c r="E1407" s="119" t="s">
        <v>22</v>
      </c>
      <c r="F1407" s="119" t="s">
        <v>53</v>
      </c>
      <c r="G1407" s="123">
        <v>3.2</v>
      </c>
      <c r="H1407" s="123">
        <v>2.2999999999999998</v>
      </c>
      <c r="I1407" s="123">
        <v>3.7</v>
      </c>
      <c r="J1407" s="123">
        <v>4.2</v>
      </c>
      <c r="K1407" s="123">
        <v>5.7</v>
      </c>
      <c r="L1407" s="123">
        <v>3.7</v>
      </c>
      <c r="M1407" s="119">
        <v>11000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5500</v>
      </c>
      <c r="O1407" s="8">
        <f>'NORMAL OPTION CALLS'!N1407/('NORMAL OPTION CALLS'!M1407)/'NORMAL OPTION CALLS'!G1407%</f>
        <v>15.625</v>
      </c>
    </row>
    <row r="1408" spans="1:15">
      <c r="A1408" s="91">
        <v>47</v>
      </c>
      <c r="B1408" s="124">
        <v>42921</v>
      </c>
      <c r="C1408" s="119">
        <v>125</v>
      </c>
      <c r="D1408" s="119" t="s">
        <v>21</v>
      </c>
      <c r="E1408" s="119" t="s">
        <v>22</v>
      </c>
      <c r="F1408" s="119" t="s">
        <v>59</v>
      </c>
      <c r="G1408" s="123">
        <v>3.5</v>
      </c>
      <c r="H1408" s="123">
        <v>2.5</v>
      </c>
      <c r="I1408" s="123">
        <v>4</v>
      </c>
      <c r="J1408" s="123">
        <v>4.5</v>
      </c>
      <c r="K1408" s="123">
        <v>5</v>
      </c>
      <c r="L1408" s="123">
        <v>5</v>
      </c>
      <c r="M1408" s="119">
        <v>6000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9000</v>
      </c>
      <c r="O1408" s="8">
        <f>'NORMAL OPTION CALLS'!N1408/('NORMAL OPTION CALLS'!M1408)/'NORMAL OPTION CALLS'!G1408%</f>
        <v>42.857142857142854</v>
      </c>
    </row>
    <row r="1409" spans="1:15" ht="13.5" customHeight="1">
      <c r="A1409" s="91">
        <v>48</v>
      </c>
      <c r="B1409" s="124">
        <v>42920</v>
      </c>
      <c r="C1409" s="119">
        <v>200</v>
      </c>
      <c r="D1409" s="119" t="s">
        <v>21</v>
      </c>
      <c r="E1409" s="119" t="s">
        <v>22</v>
      </c>
      <c r="F1409" s="119" t="s">
        <v>24</v>
      </c>
      <c r="G1409" s="123">
        <v>7</v>
      </c>
      <c r="H1409" s="123">
        <v>5</v>
      </c>
      <c r="I1409" s="123">
        <v>8</v>
      </c>
      <c r="J1409" s="123">
        <v>9</v>
      </c>
      <c r="K1409" s="123">
        <v>10</v>
      </c>
      <c r="L1409" s="123">
        <v>5</v>
      </c>
      <c r="M1409" s="119">
        <v>3500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-7000</v>
      </c>
      <c r="O1409" s="8">
        <f>'NORMAL OPTION CALLS'!N1409/('NORMAL OPTION CALLS'!M1409)/'NORMAL OPTION CALLS'!G1409%</f>
        <v>-28.571428571428569</v>
      </c>
    </row>
    <row r="1410" spans="1:15" ht="14.25" customHeight="1">
      <c r="A1410" s="91">
        <v>49</v>
      </c>
      <c r="B1410" s="124">
        <v>42919</v>
      </c>
      <c r="C1410" s="119">
        <v>100</v>
      </c>
      <c r="D1410" s="119" t="s">
        <v>21</v>
      </c>
      <c r="E1410" s="119" t="s">
        <v>22</v>
      </c>
      <c r="F1410" s="119" t="s">
        <v>70</v>
      </c>
      <c r="G1410" s="123">
        <v>3.3</v>
      </c>
      <c r="H1410" s="123">
        <v>2.4</v>
      </c>
      <c r="I1410" s="123">
        <v>3.8</v>
      </c>
      <c r="J1410" s="123">
        <v>4.3</v>
      </c>
      <c r="K1410" s="123">
        <v>4.8</v>
      </c>
      <c r="L1410" s="123">
        <v>3.8</v>
      </c>
      <c r="M1410" s="119">
        <v>7000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3500</v>
      </c>
      <c r="O1410" s="8">
        <f>'NORMAL OPTION CALLS'!N1410/('NORMAL OPTION CALLS'!M1410)/'NORMAL OPTION CALLS'!G1410%</f>
        <v>15.15151515151515</v>
      </c>
    </row>
    <row r="1411" spans="1:15" ht="15" customHeight="1">
      <c r="A1411" s="91">
        <v>50</v>
      </c>
      <c r="B1411" s="124">
        <v>42919</v>
      </c>
      <c r="C1411" s="119">
        <v>1500</v>
      </c>
      <c r="D1411" s="119" t="s">
        <v>21</v>
      </c>
      <c r="E1411" s="119" t="s">
        <v>22</v>
      </c>
      <c r="F1411" s="119" t="s">
        <v>66</v>
      </c>
      <c r="G1411" s="123">
        <v>36</v>
      </c>
      <c r="H1411" s="123">
        <v>16</v>
      </c>
      <c r="I1411" s="123">
        <v>46</v>
      </c>
      <c r="J1411" s="123">
        <v>56</v>
      </c>
      <c r="K1411" s="123">
        <v>66</v>
      </c>
      <c r="L1411" s="123">
        <v>46</v>
      </c>
      <c r="M1411" s="119">
        <v>350</v>
      </c>
      <c r="N1411" s="122">
        <f>IF('NORMAL OPTION CALLS'!E1411="BUY",('NORMAL OPTION CALLS'!L1411-'NORMAL OPTION CALLS'!G1411)*('NORMAL OPTION CALLS'!M1411),('NORMAL OPTION CALLS'!G1411-'NORMAL OPTION CALLS'!L1411)*('NORMAL OPTION CALLS'!M1411))</f>
        <v>3500</v>
      </c>
      <c r="O1411" s="8">
        <f>'NORMAL OPTION CALLS'!N1411/('NORMAL OPTION CALLS'!M1411)/'NORMAL OPTION CALLS'!G1411%</f>
        <v>27.777777777777779</v>
      </c>
    </row>
    <row r="1412" spans="1:15">
      <c r="A1412" s="91">
        <v>51</v>
      </c>
      <c r="B1412" s="124">
        <v>42919</v>
      </c>
      <c r="C1412" s="119">
        <v>550</v>
      </c>
      <c r="D1412" s="119" t="s">
        <v>21</v>
      </c>
      <c r="E1412" s="119" t="s">
        <v>22</v>
      </c>
      <c r="F1412" s="119" t="s">
        <v>44</v>
      </c>
      <c r="G1412" s="123">
        <v>12</v>
      </c>
      <c r="H1412" s="123">
        <v>8</v>
      </c>
      <c r="I1412" s="123">
        <v>14</v>
      </c>
      <c r="J1412" s="123">
        <v>16</v>
      </c>
      <c r="K1412" s="123">
        <v>18</v>
      </c>
      <c r="L1412" s="123">
        <v>12</v>
      </c>
      <c r="M1412" s="119">
        <v>2000</v>
      </c>
      <c r="N1412" s="122">
        <f>IF('NORMAL OPTION CALLS'!E1412="BUY",('NORMAL OPTION CALLS'!L1412-'NORMAL OPTION CALLS'!G1412)*('NORMAL OPTION CALLS'!M1412),('NORMAL OPTION CALLS'!G1412-'NORMAL OPTION CALLS'!L1412)*('NORMAL OPTION CALLS'!M1412))</f>
        <v>0</v>
      </c>
      <c r="O1412" s="8">
        <f>'NORMAL OPTION CALLS'!N1412/('NORMAL OPTION CALLS'!M1412)/'NORMAL OPTION CALLS'!G1412%</f>
        <v>0</v>
      </c>
    </row>
    <row r="1413" spans="1:15" ht="16.5">
      <c r="A1413" s="127"/>
      <c r="B1413" s="124"/>
      <c r="C1413" s="119"/>
      <c r="D1413" s="119"/>
      <c r="E1413" s="119"/>
      <c r="F1413" s="119"/>
      <c r="G1413" s="123"/>
      <c r="H1413" s="123"/>
      <c r="I1413" s="123"/>
      <c r="J1413" s="123"/>
      <c r="K1413" s="123"/>
      <c r="L1413" s="123"/>
      <c r="M1413" s="119"/>
      <c r="N1413" s="122"/>
      <c r="O1413" s="8"/>
    </row>
    <row r="1414" spans="1:15" ht="17.25" thickBot="1">
      <c r="A1414" s="91"/>
      <c r="B1414" s="92"/>
      <c r="C1414" s="92"/>
      <c r="D1414" s="93"/>
      <c r="E1414" s="93"/>
      <c r="F1414" s="93"/>
      <c r="G1414" s="94"/>
      <c r="H1414" s="95"/>
      <c r="I1414" s="96" t="s">
        <v>27</v>
      </c>
      <c r="J1414" s="96"/>
      <c r="K1414" s="97"/>
      <c r="L1414" s="97"/>
    </row>
    <row r="1415" spans="1:15" ht="16.5">
      <c r="A1415" s="98"/>
      <c r="B1415" s="92"/>
      <c r="C1415" s="92"/>
      <c r="D1415" s="154" t="s">
        <v>28</v>
      </c>
      <c r="E1415" s="154"/>
      <c r="F1415" s="99">
        <v>51</v>
      </c>
      <c r="G1415" s="100">
        <f>'NORMAL OPTION CALLS'!G1416+'NORMAL OPTION CALLS'!G1417+'NORMAL OPTION CALLS'!G1418+'NORMAL OPTION CALLS'!G1419+'NORMAL OPTION CALLS'!G1420+'NORMAL OPTION CALLS'!G1421</f>
        <v>99.999999999999972</v>
      </c>
      <c r="H1415" s="93">
        <v>51</v>
      </c>
      <c r="I1415" s="101">
        <f>'NORMAL OPTION CALLS'!H1416/'NORMAL OPTION CALLS'!H1415%</f>
        <v>66.666666666666671</v>
      </c>
      <c r="J1415" s="101"/>
      <c r="K1415" s="101"/>
      <c r="L1415" s="102"/>
    </row>
    <row r="1416" spans="1:15" ht="16.5">
      <c r="A1416" s="98"/>
      <c r="B1416" s="92"/>
      <c r="C1416" s="92"/>
      <c r="D1416" s="155" t="s">
        <v>29</v>
      </c>
      <c r="E1416" s="155"/>
      <c r="F1416" s="103">
        <v>34</v>
      </c>
      <c r="G1416" s="104">
        <f>('NORMAL OPTION CALLS'!F1416/'NORMAL OPTION CALLS'!F1415)*100</f>
        <v>66.666666666666657</v>
      </c>
      <c r="H1416" s="93">
        <v>34</v>
      </c>
      <c r="I1416" s="97"/>
      <c r="J1416" s="97"/>
      <c r="K1416" s="93"/>
      <c r="L1416" s="97"/>
      <c r="N1416" s="93" t="s">
        <v>30</v>
      </c>
      <c r="O1416" s="93"/>
    </row>
    <row r="1417" spans="1:15" ht="17.25" customHeight="1">
      <c r="A1417" s="105"/>
      <c r="B1417" s="92"/>
      <c r="C1417" s="92"/>
      <c r="D1417" s="155" t="s">
        <v>31</v>
      </c>
      <c r="E1417" s="155"/>
      <c r="F1417" s="103">
        <v>0</v>
      </c>
      <c r="G1417" s="104">
        <f>('NORMAL OPTION CALLS'!F1417/'NORMAL OPTION CALLS'!F1415)*100</f>
        <v>0</v>
      </c>
      <c r="H1417" s="106"/>
      <c r="I1417" s="93"/>
      <c r="J1417" s="93"/>
      <c r="K1417" s="93"/>
      <c r="L1417" s="97"/>
      <c r="N1417" s="98"/>
      <c r="O1417" s="98"/>
    </row>
    <row r="1418" spans="1:15" ht="15.75" customHeight="1">
      <c r="A1418" s="105"/>
      <c r="B1418" s="92"/>
      <c r="C1418" s="92"/>
      <c r="D1418" s="155" t="s">
        <v>32</v>
      </c>
      <c r="E1418" s="155"/>
      <c r="F1418" s="103">
        <v>3</v>
      </c>
      <c r="G1418" s="104">
        <f>('NORMAL OPTION CALLS'!F1418/'NORMAL OPTION CALLS'!F1415)*100</f>
        <v>5.8823529411764701</v>
      </c>
      <c r="H1418" s="106"/>
      <c r="I1418" s="93"/>
      <c r="J1418" s="93"/>
      <c r="K1418" s="93"/>
      <c r="L1418" s="97"/>
    </row>
    <row r="1419" spans="1:15" ht="15.75" customHeight="1">
      <c r="A1419" s="105"/>
      <c r="B1419" s="92"/>
      <c r="C1419" s="92"/>
      <c r="D1419" s="155" t="s">
        <v>33</v>
      </c>
      <c r="E1419" s="155"/>
      <c r="F1419" s="103">
        <v>13</v>
      </c>
      <c r="G1419" s="104">
        <f>('NORMAL OPTION CALLS'!F1419/'NORMAL OPTION CALLS'!F1415)*100</f>
        <v>25.490196078431371</v>
      </c>
      <c r="H1419" s="106"/>
      <c r="I1419" s="93" t="s">
        <v>34</v>
      </c>
      <c r="J1419" s="93"/>
      <c r="K1419" s="97"/>
      <c r="L1419" s="97"/>
    </row>
    <row r="1420" spans="1:15" ht="15" customHeight="1">
      <c r="A1420" s="105"/>
      <c r="B1420" s="92"/>
      <c r="C1420" s="92"/>
      <c r="D1420" s="155" t="s">
        <v>35</v>
      </c>
      <c r="E1420" s="155"/>
      <c r="F1420" s="103">
        <v>1</v>
      </c>
      <c r="G1420" s="104">
        <f>('NORMAL OPTION CALLS'!F1420/'NORMAL OPTION CALLS'!F1415)*100</f>
        <v>1.9607843137254901</v>
      </c>
      <c r="H1420" s="106"/>
      <c r="I1420" s="93"/>
      <c r="J1420" s="93"/>
      <c r="K1420" s="97"/>
      <c r="L1420" s="97"/>
    </row>
    <row r="1421" spans="1:15" ht="17.25" thickBot="1">
      <c r="A1421" s="105"/>
      <c r="B1421" s="92"/>
      <c r="C1421" s="92"/>
      <c r="D1421" s="156" t="s">
        <v>36</v>
      </c>
      <c r="E1421" s="156"/>
      <c r="F1421" s="107"/>
      <c r="G1421" s="108">
        <f>('NORMAL OPTION CALLS'!F1421/'NORMAL OPTION CALLS'!F1415)*100</f>
        <v>0</v>
      </c>
      <c r="H1421" s="106"/>
      <c r="I1421" s="93"/>
      <c r="J1421" s="93"/>
      <c r="K1421" s="102"/>
      <c r="L1421" s="102"/>
    </row>
    <row r="1422" spans="1:15" ht="16.5">
      <c r="A1422" s="105"/>
      <c r="B1422" s="92"/>
      <c r="C1422" s="92"/>
      <c r="G1422" s="97"/>
      <c r="H1422" s="106"/>
      <c r="I1422" s="101"/>
      <c r="J1422" s="101"/>
      <c r="K1422" s="97"/>
      <c r="L1422" s="101"/>
    </row>
    <row r="1423" spans="1:15" ht="16.5">
      <c r="A1423" s="105"/>
      <c r="B1423" s="92"/>
      <c r="C1423" s="92"/>
      <c r="D1423" s="98"/>
      <c r="E1423" s="115"/>
      <c r="F1423" s="93"/>
      <c r="G1423" s="93"/>
      <c r="H1423" s="110"/>
      <c r="I1423" s="97"/>
      <c r="J1423" s="97"/>
      <c r="K1423" s="97"/>
      <c r="L1423" s="94"/>
    </row>
    <row r="1424" spans="1:15" ht="16.5">
      <c r="A1424" s="109" t="s">
        <v>37</v>
      </c>
      <c r="B1424" s="92"/>
      <c r="C1424" s="92"/>
      <c r="D1424" s="98"/>
      <c r="E1424" s="98"/>
      <c r="F1424" s="93"/>
      <c r="G1424" s="93"/>
      <c r="H1424" s="110"/>
      <c r="I1424" s="111"/>
      <c r="J1424" s="111"/>
      <c r="K1424" s="111"/>
      <c r="L1424" s="93"/>
      <c r="N1424" s="115"/>
      <c r="O1424" s="115"/>
    </row>
    <row r="1425" spans="1:15" ht="16.5">
      <c r="A1425" s="112" t="s">
        <v>38</v>
      </c>
      <c r="B1425" s="92"/>
      <c r="C1425" s="92"/>
      <c r="D1425" s="113"/>
      <c r="E1425" s="114"/>
      <c r="F1425" s="98"/>
      <c r="G1425" s="111"/>
      <c r="H1425" s="110"/>
      <c r="I1425" s="111"/>
      <c r="J1425" s="111"/>
      <c r="K1425" s="111"/>
      <c r="L1425" s="93"/>
      <c r="N1425" s="98"/>
      <c r="O1425" s="98"/>
    </row>
    <row r="1426" spans="1:15" ht="16.5">
      <c r="A1426" s="112" t="s">
        <v>39</v>
      </c>
      <c r="B1426" s="92"/>
      <c r="C1426" s="92"/>
      <c r="D1426" s="98"/>
      <c r="E1426" s="114"/>
      <c r="F1426" s="98"/>
      <c r="G1426" s="111"/>
      <c r="H1426" s="110"/>
      <c r="I1426" s="97"/>
      <c r="J1426" s="97"/>
      <c r="K1426" s="97"/>
      <c r="L1426" s="93"/>
    </row>
    <row r="1427" spans="1:15" ht="16.5">
      <c r="A1427" s="112" t="s">
        <v>40</v>
      </c>
      <c r="B1427" s="113"/>
      <c r="C1427" s="92"/>
      <c r="D1427" s="98"/>
      <c r="E1427" s="114"/>
      <c r="F1427" s="98"/>
      <c r="G1427" s="111"/>
      <c r="H1427" s="95"/>
      <c r="I1427" s="97"/>
      <c r="J1427" s="97"/>
      <c r="K1427" s="97"/>
      <c r="L1427" s="93"/>
    </row>
    <row r="1428" spans="1:15" ht="16.5">
      <c r="A1428" s="112" t="s">
        <v>41</v>
      </c>
      <c r="B1428" s="105"/>
      <c r="C1428" s="113"/>
      <c r="D1428" s="98"/>
      <c r="E1428" s="116"/>
      <c r="F1428" s="111"/>
      <c r="G1428" s="111"/>
      <c r="H1428" s="95"/>
      <c r="I1428" s="97"/>
      <c r="J1428" s="97"/>
      <c r="K1428" s="97"/>
      <c r="L1428" s="111"/>
    </row>
    <row r="1431" spans="1:15">
      <c r="A1431" s="157" t="s">
        <v>0</v>
      </c>
      <c r="B1431" s="157"/>
      <c r="C1431" s="157"/>
      <c r="D1431" s="157"/>
      <c r="E1431" s="157"/>
      <c r="F1431" s="157"/>
      <c r="G1431" s="157"/>
      <c r="H1431" s="157"/>
      <c r="I1431" s="157"/>
      <c r="J1431" s="157"/>
      <c r="K1431" s="157"/>
      <c r="L1431" s="157"/>
      <c r="M1431" s="157"/>
      <c r="N1431" s="157"/>
      <c r="O1431" s="157"/>
    </row>
    <row r="1432" spans="1:15">
      <c r="A1432" s="157"/>
      <c r="B1432" s="157"/>
      <c r="C1432" s="157"/>
      <c r="D1432" s="157"/>
      <c r="E1432" s="157"/>
      <c r="F1432" s="157"/>
      <c r="G1432" s="157"/>
      <c r="H1432" s="157"/>
      <c r="I1432" s="157"/>
      <c r="J1432" s="157"/>
      <c r="K1432" s="157"/>
      <c r="L1432" s="157"/>
      <c r="M1432" s="157"/>
      <c r="N1432" s="157"/>
      <c r="O1432" s="157"/>
    </row>
    <row r="1433" spans="1:15">
      <c r="A1433" s="157"/>
      <c r="B1433" s="157"/>
      <c r="C1433" s="157"/>
      <c r="D1433" s="157"/>
      <c r="E1433" s="157"/>
      <c r="F1433" s="157"/>
      <c r="G1433" s="157"/>
      <c r="H1433" s="157"/>
      <c r="I1433" s="157"/>
      <c r="J1433" s="157"/>
      <c r="K1433" s="157"/>
      <c r="L1433" s="157"/>
      <c r="M1433" s="157"/>
      <c r="N1433" s="157"/>
      <c r="O1433" s="157"/>
    </row>
    <row r="1434" spans="1:15">
      <c r="A1434" s="168" t="s">
        <v>1</v>
      </c>
      <c r="B1434" s="168"/>
      <c r="C1434" s="168"/>
      <c r="D1434" s="168"/>
      <c r="E1434" s="168"/>
      <c r="F1434" s="168"/>
      <c r="G1434" s="168"/>
      <c r="H1434" s="168"/>
      <c r="I1434" s="168"/>
      <c r="J1434" s="168"/>
      <c r="K1434" s="168"/>
      <c r="L1434" s="168"/>
      <c r="M1434" s="168"/>
      <c r="N1434" s="168"/>
      <c r="O1434" s="168"/>
    </row>
    <row r="1435" spans="1:15">
      <c r="A1435" s="168" t="s">
        <v>2</v>
      </c>
      <c r="B1435" s="168"/>
      <c r="C1435" s="168"/>
      <c r="D1435" s="168"/>
      <c r="E1435" s="168"/>
      <c r="F1435" s="168"/>
      <c r="G1435" s="168"/>
      <c r="H1435" s="168"/>
      <c r="I1435" s="168"/>
      <c r="J1435" s="168"/>
      <c r="K1435" s="168"/>
      <c r="L1435" s="168"/>
      <c r="M1435" s="168"/>
      <c r="N1435" s="168"/>
      <c r="O1435" s="168"/>
    </row>
    <row r="1436" spans="1:15">
      <c r="A1436" s="161" t="s">
        <v>3</v>
      </c>
      <c r="B1436" s="161"/>
      <c r="C1436" s="161"/>
      <c r="D1436" s="161"/>
      <c r="E1436" s="161"/>
      <c r="F1436" s="161"/>
      <c r="G1436" s="161"/>
      <c r="H1436" s="161"/>
      <c r="I1436" s="161"/>
      <c r="J1436" s="161"/>
      <c r="K1436" s="161"/>
      <c r="L1436" s="161"/>
      <c r="M1436" s="161"/>
      <c r="N1436" s="161"/>
      <c r="O1436" s="161"/>
    </row>
    <row r="1437" spans="1:15" ht="16.5">
      <c r="A1437" s="162" t="s">
        <v>73</v>
      </c>
      <c r="B1437" s="162"/>
      <c r="C1437" s="162"/>
      <c r="D1437" s="162"/>
      <c r="E1437" s="162"/>
      <c r="F1437" s="162"/>
      <c r="G1437" s="162"/>
      <c r="H1437" s="162"/>
      <c r="I1437" s="162"/>
      <c r="J1437" s="162"/>
      <c r="K1437" s="162"/>
      <c r="L1437" s="162"/>
      <c r="M1437" s="162"/>
      <c r="N1437" s="162"/>
      <c r="O1437" s="162"/>
    </row>
    <row r="1438" spans="1:15" ht="16.5">
      <c r="A1438" s="163" t="s">
        <v>5</v>
      </c>
      <c r="B1438" s="163"/>
      <c r="C1438" s="163"/>
      <c r="D1438" s="163"/>
      <c r="E1438" s="163"/>
      <c r="F1438" s="163"/>
      <c r="G1438" s="163"/>
      <c r="H1438" s="163"/>
      <c r="I1438" s="163"/>
      <c r="J1438" s="163"/>
      <c r="K1438" s="163"/>
      <c r="L1438" s="163"/>
      <c r="M1438" s="163"/>
      <c r="N1438" s="163"/>
      <c r="O1438" s="163"/>
    </row>
    <row r="1439" spans="1:15" ht="13.9" customHeight="1">
      <c r="A1439" s="164" t="s">
        <v>6</v>
      </c>
      <c r="B1439" s="165" t="s">
        <v>7</v>
      </c>
      <c r="C1439" s="166" t="s">
        <v>8</v>
      </c>
      <c r="D1439" s="165" t="s">
        <v>9</v>
      </c>
      <c r="E1439" s="164" t="s">
        <v>10</v>
      </c>
      <c r="F1439" s="164" t="s">
        <v>11</v>
      </c>
      <c r="G1439" s="166" t="s">
        <v>12</v>
      </c>
      <c r="H1439" s="166" t="s">
        <v>13</v>
      </c>
      <c r="I1439" s="166" t="s">
        <v>14</v>
      </c>
      <c r="J1439" s="166" t="s">
        <v>15</v>
      </c>
      <c r="K1439" s="166" t="s">
        <v>16</v>
      </c>
      <c r="L1439" s="167" t="s">
        <v>17</v>
      </c>
      <c r="M1439" s="165" t="s">
        <v>18</v>
      </c>
      <c r="N1439" s="165" t="s">
        <v>19</v>
      </c>
      <c r="O1439" s="165" t="s">
        <v>20</v>
      </c>
    </row>
    <row r="1440" spans="1:15">
      <c r="A1440" s="164"/>
      <c r="B1440" s="165"/>
      <c r="C1440" s="166"/>
      <c r="D1440" s="165"/>
      <c r="E1440" s="164"/>
      <c r="F1440" s="164"/>
      <c r="G1440" s="166"/>
      <c r="H1440" s="166"/>
      <c r="I1440" s="166"/>
      <c r="J1440" s="166"/>
      <c r="K1440" s="166"/>
      <c r="L1440" s="167"/>
      <c r="M1440" s="165"/>
      <c r="N1440" s="165"/>
      <c r="O1440" s="165"/>
    </row>
    <row r="1441" spans="1:15" ht="16.5">
      <c r="A1441" s="127">
        <v>1</v>
      </c>
      <c r="B1441" s="124">
        <v>42916</v>
      </c>
      <c r="C1441" s="119">
        <v>530</v>
      </c>
      <c r="D1441" s="119" t="s">
        <v>21</v>
      </c>
      <c r="E1441" s="119" t="s">
        <v>22</v>
      </c>
      <c r="F1441" s="119" t="s">
        <v>44</v>
      </c>
      <c r="G1441" s="123">
        <v>19</v>
      </c>
      <c r="H1441" s="123">
        <v>15</v>
      </c>
      <c r="I1441" s="123">
        <v>22</v>
      </c>
      <c r="J1441" s="123">
        <v>24</v>
      </c>
      <c r="K1441" s="123">
        <v>26</v>
      </c>
      <c r="L1441" s="123">
        <v>22</v>
      </c>
      <c r="M1441" s="119">
        <v>2000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6000</v>
      </c>
      <c r="O1441" s="8">
        <f>'NORMAL OPTION CALLS'!N1441/('NORMAL OPTION CALLS'!M1441)/'NORMAL OPTION CALLS'!G1441%</f>
        <v>15.789473684210526</v>
      </c>
    </row>
    <row r="1442" spans="1:15" ht="16.5">
      <c r="A1442" s="127">
        <v>2</v>
      </c>
      <c r="B1442" s="124">
        <v>42916</v>
      </c>
      <c r="C1442" s="119">
        <v>530</v>
      </c>
      <c r="D1442" s="119" t="s">
        <v>21</v>
      </c>
      <c r="E1442" s="119" t="s">
        <v>22</v>
      </c>
      <c r="F1442" s="119" t="s">
        <v>44</v>
      </c>
      <c r="G1442" s="123">
        <v>15.5</v>
      </c>
      <c r="H1442" s="123">
        <v>13.5</v>
      </c>
      <c r="I1442" s="123">
        <v>16.5</v>
      </c>
      <c r="J1442" s="123">
        <v>17.5</v>
      </c>
      <c r="K1442" s="123">
        <v>18.5</v>
      </c>
      <c r="L1442" s="123">
        <v>18.5</v>
      </c>
      <c r="M1442" s="119">
        <v>2000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6000</v>
      </c>
      <c r="O1442" s="8">
        <f>'NORMAL OPTION CALLS'!N1442/('NORMAL OPTION CALLS'!M1442)/'NORMAL OPTION CALLS'!G1442%</f>
        <v>19.35483870967742</v>
      </c>
    </row>
    <row r="1443" spans="1:15" ht="16.5">
      <c r="A1443" s="127">
        <v>3</v>
      </c>
      <c r="B1443" s="124">
        <v>42915</v>
      </c>
      <c r="C1443" s="119">
        <v>245</v>
      </c>
      <c r="D1443" s="119" t="s">
        <v>21</v>
      </c>
      <c r="E1443" s="119" t="s">
        <v>22</v>
      </c>
      <c r="F1443" s="119" t="s">
        <v>74</v>
      </c>
      <c r="G1443" s="123">
        <v>2.8</v>
      </c>
      <c r="H1443" s="123">
        <v>1.8</v>
      </c>
      <c r="I1443" s="123">
        <v>4</v>
      </c>
      <c r="J1443" s="123">
        <v>5</v>
      </c>
      <c r="K1443" s="123">
        <v>6</v>
      </c>
      <c r="L1443" s="123">
        <v>6</v>
      </c>
      <c r="M1443" s="119">
        <v>3500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11200</v>
      </c>
      <c r="O1443" s="8">
        <f>'NORMAL OPTION CALLS'!N1443/('NORMAL OPTION CALLS'!M1443)/'NORMAL OPTION CALLS'!G1443%</f>
        <v>114.28571428571431</v>
      </c>
    </row>
    <row r="1444" spans="1:15" ht="16.5">
      <c r="A1444" s="127">
        <v>4</v>
      </c>
      <c r="B1444" s="124">
        <v>42914</v>
      </c>
      <c r="C1444" s="119">
        <v>125</v>
      </c>
      <c r="D1444" s="119" t="s">
        <v>21</v>
      </c>
      <c r="E1444" s="119" t="s">
        <v>22</v>
      </c>
      <c r="F1444" s="119" t="s">
        <v>59</v>
      </c>
      <c r="G1444" s="123">
        <v>1.25</v>
      </c>
      <c r="H1444" s="123">
        <v>0.3</v>
      </c>
      <c r="I1444" s="123">
        <v>1.8</v>
      </c>
      <c r="J1444" s="123">
        <v>2.2999999999999998</v>
      </c>
      <c r="K1444" s="123">
        <v>2.8</v>
      </c>
      <c r="L1444" s="123">
        <v>0.3</v>
      </c>
      <c r="M1444" s="119">
        <v>6000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-5700</v>
      </c>
      <c r="O1444" s="8">
        <f>'NORMAL OPTION CALLS'!N1444/('NORMAL OPTION CALLS'!M1444)/'NORMAL OPTION CALLS'!G1444%</f>
        <v>-75.999999999999986</v>
      </c>
    </row>
    <row r="1445" spans="1:15" ht="16.5">
      <c r="A1445" s="127">
        <v>5</v>
      </c>
      <c r="B1445" s="124">
        <v>42914</v>
      </c>
      <c r="C1445" s="119">
        <v>235</v>
      </c>
      <c r="D1445" s="119" t="s">
        <v>21</v>
      </c>
      <c r="E1445" s="119" t="s">
        <v>22</v>
      </c>
      <c r="F1445" s="119" t="s">
        <v>74</v>
      </c>
      <c r="G1445" s="123">
        <v>2.5</v>
      </c>
      <c r="H1445" s="123">
        <v>1.5</v>
      </c>
      <c r="I1445" s="123">
        <v>3</v>
      </c>
      <c r="J1445" s="123">
        <v>3.5</v>
      </c>
      <c r="K1445" s="123">
        <v>4</v>
      </c>
      <c r="L1445" s="123">
        <v>4</v>
      </c>
      <c r="M1445" s="119">
        <v>3500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5250</v>
      </c>
      <c r="O1445" s="8">
        <f>'NORMAL OPTION CALLS'!N1445/('NORMAL OPTION CALLS'!M1445)/'NORMAL OPTION CALLS'!G1445%</f>
        <v>60</v>
      </c>
    </row>
    <row r="1446" spans="1:15" ht="16.5">
      <c r="A1446" s="127">
        <v>6</v>
      </c>
      <c r="B1446" s="124">
        <v>42913</v>
      </c>
      <c r="C1446" s="119">
        <v>440</v>
      </c>
      <c r="D1446" s="119" t="s">
        <v>47</v>
      </c>
      <c r="E1446" s="119" t="s">
        <v>22</v>
      </c>
      <c r="F1446" s="119" t="s">
        <v>75</v>
      </c>
      <c r="G1446" s="123">
        <v>7.5</v>
      </c>
      <c r="H1446" s="123">
        <v>3</v>
      </c>
      <c r="I1446" s="123">
        <v>11</v>
      </c>
      <c r="J1446" s="123">
        <v>14</v>
      </c>
      <c r="K1446" s="123">
        <v>17</v>
      </c>
      <c r="L1446" s="123">
        <v>3</v>
      </c>
      <c r="M1446" s="119">
        <v>1500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-6750</v>
      </c>
      <c r="O1446" s="8">
        <f>'NORMAL OPTION CALLS'!N1446/('NORMAL OPTION CALLS'!M1446)/'NORMAL OPTION CALLS'!G1446%</f>
        <v>-60</v>
      </c>
    </row>
    <row r="1447" spans="1:15" ht="16.5">
      <c r="A1447" s="127">
        <v>7</v>
      </c>
      <c r="B1447" s="124">
        <v>42913</v>
      </c>
      <c r="C1447" s="119">
        <v>640</v>
      </c>
      <c r="D1447" s="119" t="s">
        <v>47</v>
      </c>
      <c r="E1447" s="119" t="s">
        <v>22</v>
      </c>
      <c r="F1447" s="119" t="s">
        <v>76</v>
      </c>
      <c r="G1447" s="123">
        <v>30</v>
      </c>
      <c r="H1447" s="123">
        <v>24</v>
      </c>
      <c r="I1447" s="123">
        <v>33</v>
      </c>
      <c r="J1447" s="123">
        <v>36</v>
      </c>
      <c r="K1447" s="123">
        <v>39</v>
      </c>
      <c r="L1447" s="123">
        <v>39</v>
      </c>
      <c r="M1447" s="119">
        <v>1200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10800</v>
      </c>
      <c r="O1447" s="8">
        <f>'NORMAL OPTION CALLS'!N1447/('NORMAL OPTION CALLS'!M1447)/'NORMAL OPTION CALLS'!G1447%</f>
        <v>30</v>
      </c>
    </row>
    <row r="1448" spans="1:15" ht="16.5">
      <c r="A1448" s="127">
        <v>8</v>
      </c>
      <c r="B1448" s="124">
        <v>42913</v>
      </c>
      <c r="C1448" s="119">
        <v>500</v>
      </c>
      <c r="D1448" s="119" t="s">
        <v>47</v>
      </c>
      <c r="E1448" s="119" t="s">
        <v>22</v>
      </c>
      <c r="F1448" s="119" t="s">
        <v>58</v>
      </c>
      <c r="G1448" s="123">
        <v>13</v>
      </c>
      <c r="H1448" s="123">
        <v>7</v>
      </c>
      <c r="I1448" s="123">
        <v>16</v>
      </c>
      <c r="J1448" s="123">
        <v>19</v>
      </c>
      <c r="K1448" s="123">
        <v>22</v>
      </c>
      <c r="L1448" s="123">
        <v>16</v>
      </c>
      <c r="M1448" s="119">
        <v>1200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3600</v>
      </c>
      <c r="O1448" s="8">
        <f>'NORMAL OPTION CALLS'!N1448/('NORMAL OPTION CALLS'!M1448)/'NORMAL OPTION CALLS'!G1448%</f>
        <v>23.076923076923077</v>
      </c>
    </row>
    <row r="1449" spans="1:15" ht="16.5">
      <c r="A1449" s="127">
        <v>9</v>
      </c>
      <c r="B1449" s="124">
        <v>42909</v>
      </c>
      <c r="C1449" s="119">
        <v>500</v>
      </c>
      <c r="D1449" s="119" t="s">
        <v>47</v>
      </c>
      <c r="E1449" s="119" t="s">
        <v>22</v>
      </c>
      <c r="F1449" s="119" t="s">
        <v>23</v>
      </c>
      <c r="G1449" s="123">
        <v>6.3</v>
      </c>
      <c r="H1449" s="123">
        <v>0.5</v>
      </c>
      <c r="I1449" s="123">
        <v>9</v>
      </c>
      <c r="J1449" s="123">
        <v>12</v>
      </c>
      <c r="K1449" s="123">
        <v>15</v>
      </c>
      <c r="L1449" s="123">
        <v>15</v>
      </c>
      <c r="M1449" s="119">
        <v>1050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9135</v>
      </c>
      <c r="O1449" s="8">
        <f>'NORMAL OPTION CALLS'!N1449/('NORMAL OPTION CALLS'!M1449)/'NORMAL OPTION CALLS'!G1449%</f>
        <v>138.09523809523807</v>
      </c>
    </row>
    <row r="1450" spans="1:15" ht="16.5">
      <c r="A1450" s="127">
        <v>10</v>
      </c>
      <c r="B1450" s="124">
        <v>42909</v>
      </c>
      <c r="C1450" s="119">
        <v>640</v>
      </c>
      <c r="D1450" s="119" t="s">
        <v>47</v>
      </c>
      <c r="E1450" s="119" t="s">
        <v>22</v>
      </c>
      <c r="F1450" s="119" t="s">
        <v>76</v>
      </c>
      <c r="G1450" s="123">
        <v>10</v>
      </c>
      <c r="H1450" s="123">
        <v>4</v>
      </c>
      <c r="I1450" s="123">
        <v>13</v>
      </c>
      <c r="J1450" s="123">
        <v>16</v>
      </c>
      <c r="K1450" s="123">
        <v>19</v>
      </c>
      <c r="L1450" s="123">
        <v>13</v>
      </c>
      <c r="M1450" s="119">
        <v>1200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3600</v>
      </c>
      <c r="O1450" s="8">
        <f>'NORMAL OPTION CALLS'!N1450/('NORMAL OPTION CALLS'!M1450)/'NORMAL OPTION CALLS'!G1450%</f>
        <v>30</v>
      </c>
    </row>
    <row r="1451" spans="1:15" ht="16.5">
      <c r="A1451" s="127">
        <v>11</v>
      </c>
      <c r="B1451" s="124">
        <v>42909</v>
      </c>
      <c r="C1451" s="119">
        <v>180</v>
      </c>
      <c r="D1451" s="119" t="s">
        <v>47</v>
      </c>
      <c r="E1451" s="119" t="s">
        <v>22</v>
      </c>
      <c r="F1451" s="119" t="s">
        <v>64</v>
      </c>
      <c r="G1451" s="123">
        <v>3.2</v>
      </c>
      <c r="H1451" s="123">
        <v>2.2000000000000002</v>
      </c>
      <c r="I1451" s="123">
        <v>3.7</v>
      </c>
      <c r="J1451" s="123">
        <v>4.2</v>
      </c>
      <c r="K1451" s="123">
        <v>4.7</v>
      </c>
      <c r="L1451" s="123">
        <v>4.7</v>
      </c>
      <c r="M1451" s="119">
        <v>6000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9000</v>
      </c>
      <c r="O1451" s="8">
        <f>'NORMAL OPTION CALLS'!N1451/('NORMAL OPTION CALLS'!M1451)/'NORMAL OPTION CALLS'!G1451%</f>
        <v>46.875</v>
      </c>
    </row>
    <row r="1452" spans="1:15" ht="16.5">
      <c r="A1452" s="127">
        <v>12</v>
      </c>
      <c r="B1452" s="124">
        <v>42908</v>
      </c>
      <c r="C1452" s="119">
        <v>1460</v>
      </c>
      <c r="D1452" s="119" t="s">
        <v>21</v>
      </c>
      <c r="E1452" s="119" t="s">
        <v>22</v>
      </c>
      <c r="F1452" s="119" t="s">
        <v>55</v>
      </c>
      <c r="G1452" s="123">
        <v>23</v>
      </c>
      <c r="H1452" s="123">
        <v>10</v>
      </c>
      <c r="I1452" s="123">
        <v>31</v>
      </c>
      <c r="J1452" s="123">
        <v>39</v>
      </c>
      <c r="K1452" s="123">
        <v>47</v>
      </c>
      <c r="L1452" s="123">
        <v>10</v>
      </c>
      <c r="M1452" s="119">
        <v>350</v>
      </c>
      <c r="N1452" s="122">
        <f>IF('NORMAL OPTION CALLS'!E1452="BUY",('NORMAL OPTION CALLS'!L1452-'NORMAL OPTION CALLS'!G1452)*('NORMAL OPTION CALLS'!M1452),('NORMAL OPTION CALLS'!G1452-'NORMAL OPTION CALLS'!L1452)*('NORMAL OPTION CALLS'!M1452))</f>
        <v>-4550</v>
      </c>
      <c r="O1452" s="8">
        <f>'NORMAL OPTION CALLS'!N1452/('NORMAL OPTION CALLS'!M1452)/'NORMAL OPTION CALLS'!G1452%</f>
        <v>-56.521739130434781</v>
      </c>
    </row>
    <row r="1453" spans="1:15" ht="16.5">
      <c r="A1453" s="127">
        <v>13</v>
      </c>
      <c r="B1453" s="124">
        <v>42907</v>
      </c>
      <c r="C1453" s="119">
        <v>85</v>
      </c>
      <c r="D1453" s="119" t="s">
        <v>21</v>
      </c>
      <c r="E1453" s="119" t="s">
        <v>22</v>
      </c>
      <c r="F1453" s="119" t="s">
        <v>46</v>
      </c>
      <c r="G1453" s="123">
        <v>1.3</v>
      </c>
      <c r="H1453" s="123">
        <v>0.5</v>
      </c>
      <c r="I1453" s="123">
        <v>1.8</v>
      </c>
      <c r="J1453" s="123">
        <v>2.2999999999999998</v>
      </c>
      <c r="K1453" s="123">
        <v>2.8</v>
      </c>
      <c r="L1453" s="123">
        <v>0.6</v>
      </c>
      <c r="M1453" s="119">
        <v>7000</v>
      </c>
      <c r="N1453" s="122">
        <f>IF('NORMAL OPTION CALLS'!E1453="BUY",('NORMAL OPTION CALLS'!L1453-'NORMAL OPTION CALLS'!G1453)*('NORMAL OPTION CALLS'!M1453),('NORMAL OPTION CALLS'!G1453-'NORMAL OPTION CALLS'!L1453)*('NORMAL OPTION CALLS'!M1453))</f>
        <v>-4900.0000000000009</v>
      </c>
      <c r="O1453" s="8">
        <f>'NORMAL OPTION CALLS'!N1453/('NORMAL OPTION CALLS'!M1453)/'NORMAL OPTION CALLS'!G1453%</f>
        <v>-53.846153846153854</v>
      </c>
    </row>
    <row r="1454" spans="1:15" ht="16.5">
      <c r="A1454" s="127">
        <v>14</v>
      </c>
      <c r="B1454" s="124">
        <v>42906</v>
      </c>
      <c r="C1454" s="119">
        <v>780</v>
      </c>
      <c r="D1454" s="119" t="s">
        <v>21</v>
      </c>
      <c r="E1454" s="119" t="s">
        <v>22</v>
      </c>
      <c r="F1454" s="119" t="s">
        <v>77</v>
      </c>
      <c r="G1454" s="123">
        <v>16</v>
      </c>
      <c r="H1454" s="123">
        <v>12</v>
      </c>
      <c r="I1454" s="123">
        <v>20</v>
      </c>
      <c r="J1454" s="123">
        <v>24</v>
      </c>
      <c r="K1454" s="123">
        <v>28</v>
      </c>
      <c r="L1454" s="123">
        <v>20</v>
      </c>
      <c r="M1454" s="119">
        <v>1100</v>
      </c>
      <c r="N1454" s="122">
        <f>IF('NORMAL OPTION CALLS'!E1454="BUY",('NORMAL OPTION CALLS'!L1454-'NORMAL OPTION CALLS'!G1454)*('NORMAL OPTION CALLS'!M1454),('NORMAL OPTION CALLS'!G1454-'NORMAL OPTION CALLS'!L1454)*('NORMAL OPTION CALLS'!M1454))</f>
        <v>4400</v>
      </c>
      <c r="O1454" s="8">
        <f>'NORMAL OPTION CALLS'!N1454/('NORMAL OPTION CALLS'!M1454)/'NORMAL OPTION CALLS'!G1454%</f>
        <v>25</v>
      </c>
    </row>
    <row r="1455" spans="1:15" ht="16.5">
      <c r="A1455" s="127">
        <v>15</v>
      </c>
      <c r="B1455" s="124">
        <v>42906</v>
      </c>
      <c r="C1455" s="119">
        <v>470</v>
      </c>
      <c r="D1455" s="119" t="s">
        <v>21</v>
      </c>
      <c r="E1455" s="119" t="s">
        <v>22</v>
      </c>
      <c r="F1455" s="119" t="s">
        <v>78</v>
      </c>
      <c r="G1455" s="123">
        <v>7.5</v>
      </c>
      <c r="H1455" s="123">
        <v>4.5</v>
      </c>
      <c r="I1455" s="123">
        <v>9.5</v>
      </c>
      <c r="J1455" s="123">
        <v>11.5</v>
      </c>
      <c r="K1455" s="123">
        <v>13.5</v>
      </c>
      <c r="L1455" s="123">
        <v>4.5</v>
      </c>
      <c r="M1455" s="119">
        <v>1500</v>
      </c>
      <c r="N1455" s="122">
        <f>IF('NORMAL OPTION CALLS'!E1455="BUY",('NORMAL OPTION CALLS'!L1455-'NORMAL OPTION CALLS'!G1455)*('NORMAL OPTION CALLS'!M1455),('NORMAL OPTION CALLS'!G1455-'NORMAL OPTION CALLS'!L1455)*('NORMAL OPTION CALLS'!M1455))</f>
        <v>-4500</v>
      </c>
      <c r="O1455" s="8">
        <f>'NORMAL OPTION CALLS'!N1455/('NORMAL OPTION CALLS'!M1455)/'NORMAL OPTION CALLS'!G1455%</f>
        <v>-40</v>
      </c>
    </row>
    <row r="1456" spans="1:15" ht="16.5">
      <c r="A1456" s="127">
        <v>16</v>
      </c>
      <c r="B1456" s="124">
        <v>42906</v>
      </c>
      <c r="C1456" s="119">
        <v>470</v>
      </c>
      <c r="D1456" s="119" t="s">
        <v>21</v>
      </c>
      <c r="E1456" s="119" t="s">
        <v>22</v>
      </c>
      <c r="F1456" s="119" t="s">
        <v>79</v>
      </c>
      <c r="G1456" s="123">
        <v>9</v>
      </c>
      <c r="H1456" s="123">
        <v>5</v>
      </c>
      <c r="I1456" s="123">
        <v>11</v>
      </c>
      <c r="J1456" s="123">
        <v>13</v>
      </c>
      <c r="K1456" s="123">
        <v>15</v>
      </c>
      <c r="L1456" s="123">
        <v>5</v>
      </c>
      <c r="M1456" s="119">
        <v>1500</v>
      </c>
      <c r="N1456" s="122">
        <f>IF('NORMAL OPTION CALLS'!E1456="BUY",('NORMAL OPTION CALLS'!L1456-'NORMAL OPTION CALLS'!G1456)*('NORMAL OPTION CALLS'!M1456),('NORMAL OPTION CALLS'!G1456-'NORMAL OPTION CALLS'!L1456)*('NORMAL OPTION CALLS'!M1456))</f>
        <v>-6000</v>
      </c>
      <c r="O1456" s="8">
        <f>'NORMAL OPTION CALLS'!N1456/('NORMAL OPTION CALLS'!M1456)/'NORMAL OPTION CALLS'!G1456%</f>
        <v>-44.444444444444443</v>
      </c>
    </row>
    <row r="1457" spans="1:15" ht="16.5">
      <c r="A1457" s="127">
        <v>17</v>
      </c>
      <c r="B1457" s="124">
        <v>42906</v>
      </c>
      <c r="C1457" s="119">
        <v>860</v>
      </c>
      <c r="D1457" s="119" t="s">
        <v>21</v>
      </c>
      <c r="E1457" s="119" t="s">
        <v>22</v>
      </c>
      <c r="F1457" s="119" t="s">
        <v>80</v>
      </c>
      <c r="G1457" s="123">
        <v>7</v>
      </c>
      <c r="H1457" s="123">
        <v>1</v>
      </c>
      <c r="I1457" s="123">
        <v>11</v>
      </c>
      <c r="J1457" s="123">
        <v>15</v>
      </c>
      <c r="K1457" s="123">
        <v>19</v>
      </c>
      <c r="L1457" s="123">
        <v>1</v>
      </c>
      <c r="M1457" s="119">
        <v>700</v>
      </c>
      <c r="N1457" s="122">
        <f>IF('NORMAL OPTION CALLS'!E1457="BUY",('NORMAL OPTION CALLS'!L1457-'NORMAL OPTION CALLS'!G1457)*('NORMAL OPTION CALLS'!M1457),('NORMAL OPTION CALLS'!G1457-'NORMAL OPTION CALLS'!L1457)*('NORMAL OPTION CALLS'!M1457))</f>
        <v>-4200</v>
      </c>
      <c r="O1457" s="8">
        <f>'NORMAL OPTION CALLS'!N1457/('NORMAL OPTION CALLS'!M1457)/'NORMAL OPTION CALLS'!G1457%</f>
        <v>-85.714285714285708</v>
      </c>
    </row>
    <row r="1458" spans="1:15" ht="16.5">
      <c r="A1458" s="127">
        <v>18</v>
      </c>
      <c r="B1458" s="124">
        <v>42905</v>
      </c>
      <c r="C1458" s="119">
        <v>1200</v>
      </c>
      <c r="D1458" s="119" t="s">
        <v>21</v>
      </c>
      <c r="E1458" s="119" t="s">
        <v>22</v>
      </c>
      <c r="F1458" s="119" t="s">
        <v>81</v>
      </c>
      <c r="G1458" s="123">
        <v>31</v>
      </c>
      <c r="H1458" s="123">
        <v>21</v>
      </c>
      <c r="I1458" s="123">
        <v>36</v>
      </c>
      <c r="J1458" s="123">
        <v>41</v>
      </c>
      <c r="K1458" s="123">
        <v>46</v>
      </c>
      <c r="L1458" s="123">
        <v>21</v>
      </c>
      <c r="M1458" s="119">
        <v>600</v>
      </c>
      <c r="N1458" s="122">
        <f>IF('NORMAL OPTION CALLS'!E1458="BUY",('NORMAL OPTION CALLS'!L1458-'NORMAL OPTION CALLS'!G1458)*('NORMAL OPTION CALLS'!M1458),('NORMAL OPTION CALLS'!G1458-'NORMAL OPTION CALLS'!L1458)*('NORMAL OPTION CALLS'!M1458))</f>
        <v>-6000</v>
      </c>
      <c r="O1458" s="8">
        <f>'NORMAL OPTION CALLS'!N1458/('NORMAL OPTION CALLS'!M1458)/'NORMAL OPTION CALLS'!G1458%</f>
        <v>-32.258064516129032</v>
      </c>
    </row>
    <row r="1459" spans="1:15" ht="16.5">
      <c r="A1459" s="127">
        <v>19</v>
      </c>
      <c r="B1459" s="124">
        <v>42905</v>
      </c>
      <c r="C1459" s="119">
        <v>520</v>
      </c>
      <c r="D1459" s="119" t="s">
        <v>21</v>
      </c>
      <c r="E1459" s="119" t="s">
        <v>22</v>
      </c>
      <c r="F1459" s="119" t="s">
        <v>44</v>
      </c>
      <c r="G1459" s="123">
        <v>9</v>
      </c>
      <c r="H1459" s="123">
        <v>5</v>
      </c>
      <c r="I1459" s="123">
        <v>11</v>
      </c>
      <c r="J1459" s="123">
        <v>13</v>
      </c>
      <c r="K1459" s="123">
        <v>15</v>
      </c>
      <c r="L1459" s="123">
        <v>10.5</v>
      </c>
      <c r="M1459" s="119">
        <v>2000</v>
      </c>
      <c r="N1459" s="122">
        <f>IF('NORMAL OPTION CALLS'!E1459="BUY",('NORMAL OPTION CALLS'!L1459-'NORMAL OPTION CALLS'!G1459)*('NORMAL OPTION CALLS'!M1459),('NORMAL OPTION CALLS'!G1459-'NORMAL OPTION CALLS'!L1459)*('NORMAL OPTION CALLS'!M1459))</f>
        <v>3000</v>
      </c>
      <c r="O1459" s="8">
        <f>'NORMAL OPTION CALLS'!N1459/('NORMAL OPTION CALLS'!M1459)/'NORMAL OPTION CALLS'!G1459%</f>
        <v>16.666666666666668</v>
      </c>
    </row>
    <row r="1460" spans="1:15" ht="16.5">
      <c r="A1460" s="127">
        <v>20</v>
      </c>
      <c r="B1460" s="124">
        <v>42905</v>
      </c>
      <c r="C1460" s="119">
        <v>360</v>
      </c>
      <c r="D1460" s="119" t="s">
        <v>21</v>
      </c>
      <c r="E1460" s="119" t="s">
        <v>22</v>
      </c>
      <c r="F1460" s="119" t="s">
        <v>82</v>
      </c>
      <c r="G1460" s="123">
        <v>6</v>
      </c>
      <c r="H1460" s="123">
        <v>4</v>
      </c>
      <c r="I1460" s="123">
        <v>7</v>
      </c>
      <c r="J1460" s="123">
        <v>8</v>
      </c>
      <c r="K1460" s="123">
        <v>9</v>
      </c>
      <c r="L1460" s="123">
        <v>7</v>
      </c>
      <c r="M1460" s="119">
        <v>3084</v>
      </c>
      <c r="N1460" s="122">
        <f>IF('NORMAL OPTION CALLS'!E1460="BUY",('NORMAL OPTION CALLS'!L1460-'NORMAL OPTION CALLS'!G1460)*('NORMAL OPTION CALLS'!M1460),('NORMAL OPTION CALLS'!G1460-'NORMAL OPTION CALLS'!L1460)*('NORMAL OPTION CALLS'!M1460))</f>
        <v>3084</v>
      </c>
      <c r="O1460" s="8">
        <f>'NORMAL OPTION CALLS'!N1460/('NORMAL OPTION CALLS'!M1460)/'NORMAL OPTION CALLS'!G1460%</f>
        <v>16.666666666666668</v>
      </c>
    </row>
    <row r="1461" spans="1:15" ht="16.5">
      <c r="A1461" s="127">
        <v>21</v>
      </c>
      <c r="B1461" s="124">
        <v>42902</v>
      </c>
      <c r="C1461" s="119">
        <v>220</v>
      </c>
      <c r="D1461" s="119" t="s">
        <v>21</v>
      </c>
      <c r="E1461" s="119" t="s">
        <v>22</v>
      </c>
      <c r="F1461" s="119" t="s">
        <v>83</v>
      </c>
      <c r="G1461" s="123">
        <v>6.5</v>
      </c>
      <c r="H1461" s="123">
        <v>4.5</v>
      </c>
      <c r="I1461" s="123">
        <v>7.5</v>
      </c>
      <c r="J1461" s="123">
        <v>8.5</v>
      </c>
      <c r="K1461" s="123">
        <v>9.5</v>
      </c>
      <c r="L1461" s="123">
        <v>7.5</v>
      </c>
      <c r="M1461" s="119">
        <v>3500</v>
      </c>
      <c r="N1461" s="122">
        <f>IF('NORMAL OPTION CALLS'!E1461="BUY",('NORMAL OPTION CALLS'!L1461-'NORMAL OPTION CALLS'!G1461)*('NORMAL OPTION CALLS'!M1461),('NORMAL OPTION CALLS'!G1461-'NORMAL OPTION CALLS'!L1461)*('NORMAL OPTION CALLS'!M1461))</f>
        <v>3500</v>
      </c>
      <c r="O1461" s="8">
        <f>'NORMAL OPTION CALLS'!N1461/('NORMAL OPTION CALLS'!M1461)/'NORMAL OPTION CALLS'!G1461%</f>
        <v>15.384615384615383</v>
      </c>
    </row>
    <row r="1462" spans="1:15" ht="16.5">
      <c r="A1462" s="127">
        <v>22</v>
      </c>
      <c r="B1462" s="124">
        <v>42902</v>
      </c>
      <c r="C1462" s="119">
        <v>120</v>
      </c>
      <c r="D1462" s="119" t="s">
        <v>21</v>
      </c>
      <c r="E1462" s="119" t="s">
        <v>22</v>
      </c>
      <c r="F1462" s="119" t="s">
        <v>53</v>
      </c>
      <c r="G1462" s="123">
        <v>4.75</v>
      </c>
      <c r="H1462" s="123">
        <v>3.8</v>
      </c>
      <c r="I1462" s="123">
        <v>5.3</v>
      </c>
      <c r="J1462" s="123">
        <v>5.8</v>
      </c>
      <c r="K1462" s="123">
        <v>6.3</v>
      </c>
      <c r="L1462" s="123">
        <v>3.8</v>
      </c>
      <c r="M1462" s="119">
        <v>11000</v>
      </c>
      <c r="N1462" s="122">
        <f>IF('NORMAL OPTION CALLS'!E1462="BUY",('NORMAL OPTION CALLS'!L1462-'NORMAL OPTION CALLS'!G1462)*('NORMAL OPTION CALLS'!M1462),('NORMAL OPTION CALLS'!G1462-'NORMAL OPTION CALLS'!L1462)*('NORMAL OPTION CALLS'!M1462))</f>
        <v>-10450.000000000002</v>
      </c>
      <c r="O1462" s="8">
        <f>'NORMAL OPTION CALLS'!N1462/('NORMAL OPTION CALLS'!M1462)/'NORMAL OPTION CALLS'!G1462%</f>
        <v>-20.000000000000004</v>
      </c>
    </row>
    <row r="1463" spans="1:15" ht="16.5">
      <c r="A1463" s="127">
        <v>23</v>
      </c>
      <c r="B1463" s="124">
        <v>42902</v>
      </c>
      <c r="C1463" s="119">
        <v>1100</v>
      </c>
      <c r="D1463" s="119" t="s">
        <v>21</v>
      </c>
      <c r="E1463" s="119" t="s">
        <v>22</v>
      </c>
      <c r="F1463" s="119" t="s">
        <v>84</v>
      </c>
      <c r="G1463" s="123">
        <v>33</v>
      </c>
      <c r="H1463" s="123">
        <v>23</v>
      </c>
      <c r="I1463" s="123">
        <v>38</v>
      </c>
      <c r="J1463" s="123">
        <v>43</v>
      </c>
      <c r="K1463" s="123">
        <v>48</v>
      </c>
      <c r="L1463" s="123">
        <v>38</v>
      </c>
      <c r="M1463" s="119">
        <v>550</v>
      </c>
      <c r="N1463" s="122">
        <f>IF('NORMAL OPTION CALLS'!E1463="BUY",('NORMAL OPTION CALLS'!L1463-'NORMAL OPTION CALLS'!G1463)*('NORMAL OPTION CALLS'!M1463),('NORMAL OPTION CALLS'!G1463-'NORMAL OPTION CALLS'!L1463)*('NORMAL OPTION CALLS'!M1463))</f>
        <v>2750</v>
      </c>
      <c r="O1463" s="8">
        <f>'NORMAL OPTION CALLS'!N1463/('NORMAL OPTION CALLS'!M1463)/'NORMAL OPTION CALLS'!G1463%</f>
        <v>15.15151515151515</v>
      </c>
    </row>
    <row r="1464" spans="1:15" ht="16.5">
      <c r="A1464" s="127">
        <v>24</v>
      </c>
      <c r="B1464" s="124">
        <v>42901</v>
      </c>
      <c r="C1464" s="119">
        <v>90</v>
      </c>
      <c r="D1464" s="119" t="s">
        <v>21</v>
      </c>
      <c r="E1464" s="119" t="s">
        <v>22</v>
      </c>
      <c r="F1464" s="119" t="s">
        <v>71</v>
      </c>
      <c r="G1464" s="123">
        <v>4.2</v>
      </c>
      <c r="H1464" s="123">
        <v>3.5</v>
      </c>
      <c r="I1464" s="123">
        <v>4.7</v>
      </c>
      <c r="J1464" s="123">
        <v>5</v>
      </c>
      <c r="K1464" s="123">
        <v>5.4</v>
      </c>
      <c r="L1464" s="123">
        <v>5</v>
      </c>
      <c r="M1464" s="119">
        <v>8000</v>
      </c>
      <c r="N1464" s="122">
        <f>IF('NORMAL OPTION CALLS'!E1464="BUY",('NORMAL OPTION CALLS'!L1464-'NORMAL OPTION CALLS'!G1464)*('NORMAL OPTION CALLS'!M1464),('NORMAL OPTION CALLS'!G1464-'NORMAL OPTION CALLS'!L1464)*('NORMAL OPTION CALLS'!M1464))</f>
        <v>6399.9999999999982</v>
      </c>
      <c r="O1464" s="8">
        <f>'NORMAL OPTION CALLS'!N1464/('NORMAL OPTION CALLS'!M1464)/'NORMAL OPTION CALLS'!G1464%</f>
        <v>19.047619047619044</v>
      </c>
    </row>
    <row r="1465" spans="1:15" ht="16.5">
      <c r="A1465" s="127">
        <v>25</v>
      </c>
      <c r="B1465" s="124">
        <v>42901</v>
      </c>
      <c r="C1465" s="119">
        <v>450</v>
      </c>
      <c r="D1465" s="119" t="s">
        <v>21</v>
      </c>
      <c r="E1465" s="119" t="s">
        <v>22</v>
      </c>
      <c r="F1465" s="119" t="s">
        <v>78</v>
      </c>
      <c r="G1465" s="123">
        <v>15</v>
      </c>
      <c r="H1465" s="123">
        <v>11</v>
      </c>
      <c r="I1465" s="123">
        <v>17</v>
      </c>
      <c r="J1465" s="123">
        <v>19</v>
      </c>
      <c r="K1465" s="123">
        <v>21</v>
      </c>
      <c r="L1465" s="123">
        <v>19</v>
      </c>
      <c r="M1465" s="119">
        <v>1500</v>
      </c>
      <c r="N1465" s="122">
        <f>IF('NORMAL OPTION CALLS'!E1465="BUY",('NORMAL OPTION CALLS'!L1465-'NORMAL OPTION CALLS'!G1465)*('NORMAL OPTION CALLS'!M1465),('NORMAL OPTION CALLS'!G1465-'NORMAL OPTION CALLS'!L1465)*('NORMAL OPTION CALLS'!M1465))</f>
        <v>6000</v>
      </c>
      <c r="O1465" s="8">
        <f>'NORMAL OPTION CALLS'!N1465/('NORMAL OPTION CALLS'!M1465)/'NORMAL OPTION CALLS'!G1465%</f>
        <v>26.666666666666668</v>
      </c>
    </row>
    <row r="1466" spans="1:15" ht="16.5">
      <c r="A1466" s="127">
        <v>26</v>
      </c>
      <c r="B1466" s="124">
        <v>42900</v>
      </c>
      <c r="C1466" s="119">
        <v>650</v>
      </c>
      <c r="D1466" s="119" t="s">
        <v>47</v>
      </c>
      <c r="E1466" s="119" t="s">
        <v>22</v>
      </c>
      <c r="F1466" s="119" t="s">
        <v>85</v>
      </c>
      <c r="G1466" s="123">
        <v>19.600000000000001</v>
      </c>
      <c r="H1466" s="123">
        <v>11</v>
      </c>
      <c r="I1466" s="123">
        <v>24</v>
      </c>
      <c r="J1466" s="123">
        <v>28</v>
      </c>
      <c r="K1466" s="123">
        <v>32</v>
      </c>
      <c r="L1466" s="123">
        <v>11</v>
      </c>
      <c r="M1466" s="119">
        <v>1000</v>
      </c>
      <c r="N1466" s="122">
        <f>IF('NORMAL OPTION CALLS'!E1466="BUY",('NORMAL OPTION CALLS'!L1466-'NORMAL OPTION CALLS'!G1466)*('NORMAL OPTION CALLS'!M1466),('NORMAL OPTION CALLS'!G1466-'NORMAL OPTION CALLS'!L1466)*('NORMAL OPTION CALLS'!M1466))</f>
        <v>-8600.0000000000018</v>
      </c>
      <c r="O1466" s="8">
        <f>'NORMAL OPTION CALLS'!N1466/('NORMAL OPTION CALLS'!M1466)/'NORMAL OPTION CALLS'!G1466%</f>
        <v>-43.87755102040817</v>
      </c>
    </row>
    <row r="1467" spans="1:15" ht="16.5">
      <c r="A1467" s="127">
        <v>27</v>
      </c>
      <c r="B1467" s="124">
        <v>42900</v>
      </c>
      <c r="C1467" s="119">
        <v>360</v>
      </c>
      <c r="D1467" s="119" t="s">
        <v>21</v>
      </c>
      <c r="E1467" s="119" t="s">
        <v>22</v>
      </c>
      <c r="F1467" s="119" t="s">
        <v>82</v>
      </c>
      <c r="G1467" s="123">
        <v>7.75</v>
      </c>
      <c r="H1467" s="123">
        <v>5.8</v>
      </c>
      <c r="I1467" s="123">
        <v>8.6999999999999993</v>
      </c>
      <c r="J1467" s="123">
        <v>9.6999999999999993</v>
      </c>
      <c r="K1467" s="123">
        <v>10.7</v>
      </c>
      <c r="L1467" s="123">
        <v>5.8</v>
      </c>
      <c r="M1467" s="119">
        <v>3084</v>
      </c>
      <c r="N1467" s="122">
        <f>IF('NORMAL OPTION CALLS'!E1467="BUY",('NORMAL OPTION CALLS'!L1467-'NORMAL OPTION CALLS'!G1467)*('NORMAL OPTION CALLS'!M1467),('NORMAL OPTION CALLS'!G1467-'NORMAL OPTION CALLS'!L1467)*('NORMAL OPTION CALLS'!M1467))</f>
        <v>-6013.8</v>
      </c>
      <c r="O1467" s="8">
        <f>'NORMAL OPTION CALLS'!N1467/('NORMAL OPTION CALLS'!M1467)/'NORMAL OPTION CALLS'!G1467%</f>
        <v>-25.161290322580644</v>
      </c>
    </row>
    <row r="1468" spans="1:15" ht="16.5">
      <c r="A1468" s="127">
        <v>28</v>
      </c>
      <c r="B1468" s="124">
        <v>42900</v>
      </c>
      <c r="C1468" s="119">
        <v>70</v>
      </c>
      <c r="D1468" s="119" t="s">
        <v>21</v>
      </c>
      <c r="E1468" s="119" t="s">
        <v>22</v>
      </c>
      <c r="F1468" s="119" t="s">
        <v>86</v>
      </c>
      <c r="G1468" s="123">
        <v>2</v>
      </c>
      <c r="H1468" s="123">
        <v>1.4</v>
      </c>
      <c r="I1468" s="123">
        <v>2.4</v>
      </c>
      <c r="J1468" s="123">
        <v>2.8</v>
      </c>
      <c r="K1468" s="123">
        <v>3.2</v>
      </c>
      <c r="L1468" s="123">
        <v>3.2</v>
      </c>
      <c r="M1468" s="119">
        <v>10000</v>
      </c>
      <c r="N1468" s="122">
        <f>IF('NORMAL OPTION CALLS'!E1468="BUY",('NORMAL OPTION CALLS'!L1468-'NORMAL OPTION CALLS'!G1468)*('NORMAL OPTION CALLS'!M1468),('NORMAL OPTION CALLS'!G1468-'NORMAL OPTION CALLS'!L1468)*('NORMAL OPTION CALLS'!M1468))</f>
        <v>12000.000000000002</v>
      </c>
      <c r="O1468" s="8">
        <f>'NORMAL OPTION CALLS'!N1468/('NORMAL OPTION CALLS'!M1468)/'NORMAL OPTION CALLS'!G1468%</f>
        <v>60.000000000000007</v>
      </c>
    </row>
    <row r="1469" spans="1:15" ht="16.5">
      <c r="A1469" s="127">
        <v>29</v>
      </c>
      <c r="B1469" s="124">
        <v>42899</v>
      </c>
      <c r="C1469" s="119">
        <v>260</v>
      </c>
      <c r="D1469" s="119" t="s">
        <v>21</v>
      </c>
      <c r="E1469" s="119" t="s">
        <v>22</v>
      </c>
      <c r="F1469" s="119" t="s">
        <v>87</v>
      </c>
      <c r="G1469" s="123">
        <v>10</v>
      </c>
      <c r="H1469" s="123">
        <v>7</v>
      </c>
      <c r="I1469" s="123">
        <v>12.5</v>
      </c>
      <c r="J1469" s="123">
        <v>14</v>
      </c>
      <c r="K1469" s="123">
        <v>15.5</v>
      </c>
      <c r="L1469" s="123">
        <v>7</v>
      </c>
      <c r="M1469" s="119">
        <v>3000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-9000</v>
      </c>
      <c r="O1469" s="8">
        <f>'NORMAL OPTION CALLS'!N1469/('NORMAL OPTION CALLS'!M1469)/'NORMAL OPTION CALLS'!G1469%</f>
        <v>-30</v>
      </c>
    </row>
    <row r="1470" spans="1:15" ht="16.5">
      <c r="A1470" s="127">
        <v>30</v>
      </c>
      <c r="B1470" s="124">
        <v>42899</v>
      </c>
      <c r="C1470" s="119">
        <v>600</v>
      </c>
      <c r="D1470" s="119" t="s">
        <v>21</v>
      </c>
      <c r="E1470" s="119" t="s">
        <v>22</v>
      </c>
      <c r="F1470" s="119" t="s">
        <v>88</v>
      </c>
      <c r="G1470" s="123">
        <v>22</v>
      </c>
      <c r="H1470" s="123">
        <v>18</v>
      </c>
      <c r="I1470" s="123">
        <v>24</v>
      </c>
      <c r="J1470" s="123">
        <v>26</v>
      </c>
      <c r="K1470" s="123">
        <v>28</v>
      </c>
      <c r="L1470" s="123">
        <v>18</v>
      </c>
      <c r="M1470" s="119">
        <v>1500</v>
      </c>
      <c r="N1470" s="122">
        <f>IF('NORMAL OPTION CALLS'!E1470="BUY",('NORMAL OPTION CALLS'!L1470-'NORMAL OPTION CALLS'!G1470)*('NORMAL OPTION CALLS'!M1470),('NORMAL OPTION CALLS'!G1470-'NORMAL OPTION CALLS'!L1470)*('NORMAL OPTION CALLS'!M1470))</f>
        <v>-6000</v>
      </c>
      <c r="O1470" s="8">
        <f>'NORMAL OPTION CALLS'!N1470/('NORMAL OPTION CALLS'!M1470)/'NORMAL OPTION CALLS'!G1470%</f>
        <v>-18.181818181818183</v>
      </c>
    </row>
    <row r="1471" spans="1:15" ht="16.5">
      <c r="A1471" s="127">
        <v>31</v>
      </c>
      <c r="B1471" s="124">
        <v>42899</v>
      </c>
      <c r="C1471" s="119">
        <v>760</v>
      </c>
      <c r="D1471" s="119" t="s">
        <v>21</v>
      </c>
      <c r="E1471" s="119" t="s">
        <v>22</v>
      </c>
      <c r="F1471" s="119" t="s">
        <v>77</v>
      </c>
      <c r="G1471" s="123">
        <v>22</v>
      </c>
      <c r="H1471" s="123">
        <v>18</v>
      </c>
      <c r="I1471" s="123">
        <v>24</v>
      </c>
      <c r="J1471" s="123">
        <v>26</v>
      </c>
      <c r="K1471" s="123">
        <v>28</v>
      </c>
      <c r="L1471" s="123">
        <v>28</v>
      </c>
      <c r="M1471" s="119">
        <v>1100</v>
      </c>
      <c r="N1471" s="122">
        <f>IF('NORMAL OPTION CALLS'!E1471="BUY",('NORMAL OPTION CALLS'!L1471-'NORMAL OPTION CALLS'!G1471)*('NORMAL OPTION CALLS'!M1471),('NORMAL OPTION CALLS'!G1471-'NORMAL OPTION CALLS'!L1471)*('NORMAL OPTION CALLS'!M1471))</f>
        <v>6600</v>
      </c>
      <c r="O1471" s="8">
        <f>'NORMAL OPTION CALLS'!N1471/('NORMAL OPTION CALLS'!M1471)/'NORMAL OPTION CALLS'!G1471%</f>
        <v>27.272727272727273</v>
      </c>
    </row>
    <row r="1472" spans="1:15" ht="16.5">
      <c r="A1472" s="127">
        <v>32</v>
      </c>
      <c r="B1472" s="124">
        <v>42898</v>
      </c>
      <c r="C1472" s="119">
        <v>140</v>
      </c>
      <c r="D1472" s="119" t="s">
        <v>21</v>
      </c>
      <c r="E1472" s="119" t="s">
        <v>22</v>
      </c>
      <c r="F1472" s="119" t="s">
        <v>89</v>
      </c>
      <c r="G1472" s="123">
        <v>4.3</v>
      </c>
      <c r="H1472" s="123">
        <v>3.3</v>
      </c>
      <c r="I1472" s="123">
        <v>4.8</v>
      </c>
      <c r="J1472" s="123">
        <v>5.3</v>
      </c>
      <c r="K1472" s="123">
        <v>5.8</v>
      </c>
      <c r="L1472" s="123">
        <v>4.8</v>
      </c>
      <c r="M1472" s="119">
        <v>5000</v>
      </c>
      <c r="N1472" s="122">
        <f>IF('NORMAL OPTION CALLS'!E1472="BUY",('NORMAL OPTION CALLS'!L1472-'NORMAL OPTION CALLS'!G1472)*('NORMAL OPTION CALLS'!M1472),('NORMAL OPTION CALLS'!G1472-'NORMAL OPTION CALLS'!L1472)*('NORMAL OPTION CALLS'!M1472))</f>
        <v>2500</v>
      </c>
      <c r="O1472" s="8">
        <f>'NORMAL OPTION CALLS'!N1472/('NORMAL OPTION CALLS'!M1472)/'NORMAL OPTION CALLS'!G1472%</f>
        <v>11.627906976744187</v>
      </c>
    </row>
    <row r="1473" spans="1:15" ht="16.5">
      <c r="A1473" s="127">
        <v>33</v>
      </c>
      <c r="B1473" s="124">
        <v>42898</v>
      </c>
      <c r="C1473" s="119">
        <v>480</v>
      </c>
      <c r="D1473" s="119" t="s">
        <v>21</v>
      </c>
      <c r="E1473" s="119" t="s">
        <v>22</v>
      </c>
      <c r="F1473" s="119" t="s">
        <v>90</v>
      </c>
      <c r="G1473" s="123">
        <v>13.5</v>
      </c>
      <c r="H1473" s="123">
        <v>11</v>
      </c>
      <c r="I1473" s="123">
        <v>15</v>
      </c>
      <c r="J1473" s="123">
        <v>16.5</v>
      </c>
      <c r="K1473" s="123">
        <v>18</v>
      </c>
      <c r="L1473" s="123">
        <v>11</v>
      </c>
      <c r="M1473" s="119">
        <v>2500</v>
      </c>
      <c r="N1473" s="122">
        <f>IF('NORMAL OPTION CALLS'!E1473="BUY",('NORMAL OPTION CALLS'!L1473-'NORMAL OPTION CALLS'!G1473)*('NORMAL OPTION CALLS'!M1473),('NORMAL OPTION CALLS'!G1473-'NORMAL OPTION CALLS'!L1473)*('NORMAL OPTION CALLS'!M1473))</f>
        <v>-6250</v>
      </c>
      <c r="O1473" s="8">
        <f>'NORMAL OPTION CALLS'!N1473/('NORMAL OPTION CALLS'!M1473)/'NORMAL OPTION CALLS'!G1473%</f>
        <v>-18.518518518518519</v>
      </c>
    </row>
    <row r="1474" spans="1:15" ht="16.5">
      <c r="A1474" s="127">
        <v>34</v>
      </c>
      <c r="B1474" s="124">
        <v>42895</v>
      </c>
      <c r="C1474" s="119">
        <v>200</v>
      </c>
      <c r="D1474" s="119" t="s">
        <v>21</v>
      </c>
      <c r="E1474" s="119" t="s">
        <v>22</v>
      </c>
      <c r="F1474" s="119" t="s">
        <v>24</v>
      </c>
      <c r="G1474" s="123">
        <v>7.3</v>
      </c>
      <c r="H1474" s="123">
        <v>5.5</v>
      </c>
      <c r="I1474" s="123">
        <v>8.3000000000000007</v>
      </c>
      <c r="J1474" s="123">
        <v>9.3000000000000007</v>
      </c>
      <c r="K1474" s="123">
        <v>10.3</v>
      </c>
      <c r="L1474" s="123">
        <v>8.3000000000000007</v>
      </c>
      <c r="M1474" s="119">
        <v>3500</v>
      </c>
      <c r="N1474" s="122">
        <f>IF('NORMAL OPTION CALLS'!E1474="BUY",('NORMAL OPTION CALLS'!L1474-'NORMAL OPTION CALLS'!G1474)*('NORMAL OPTION CALLS'!M1474),('NORMAL OPTION CALLS'!G1474-'NORMAL OPTION CALLS'!L1474)*('NORMAL OPTION CALLS'!M1474))</f>
        <v>3500.0000000000032</v>
      </c>
      <c r="O1474" s="8">
        <f>'NORMAL OPTION CALLS'!N1474/('NORMAL OPTION CALLS'!M1474)/'NORMAL OPTION CALLS'!G1474%</f>
        <v>13.698630136986315</v>
      </c>
    </row>
    <row r="1475" spans="1:15" ht="16.5">
      <c r="A1475" s="127">
        <v>35</v>
      </c>
      <c r="B1475" s="124">
        <v>42895</v>
      </c>
      <c r="C1475" s="119">
        <v>550</v>
      </c>
      <c r="D1475" s="119" t="s">
        <v>21</v>
      </c>
      <c r="E1475" s="119" t="s">
        <v>22</v>
      </c>
      <c r="F1475" s="119" t="s">
        <v>26</v>
      </c>
      <c r="G1475" s="123">
        <v>12.5</v>
      </c>
      <c r="H1475" s="123">
        <v>9.5</v>
      </c>
      <c r="I1475" s="123">
        <v>14</v>
      </c>
      <c r="J1475" s="123">
        <v>15.5</v>
      </c>
      <c r="K1475" s="123">
        <v>17</v>
      </c>
      <c r="L1475" s="123">
        <v>15.5</v>
      </c>
      <c r="M1475" s="119">
        <v>2000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6000</v>
      </c>
      <c r="O1475" s="8">
        <f>'NORMAL OPTION CALLS'!N1475/('NORMAL OPTION CALLS'!M1475)/'NORMAL OPTION CALLS'!G1475%</f>
        <v>24</v>
      </c>
    </row>
    <row r="1476" spans="1:15" ht="16.5">
      <c r="A1476" s="127">
        <v>36</v>
      </c>
      <c r="B1476" s="124">
        <v>42894</v>
      </c>
      <c r="C1476" s="119">
        <v>190</v>
      </c>
      <c r="D1476" s="119" t="s">
        <v>21</v>
      </c>
      <c r="E1476" s="119" t="s">
        <v>22</v>
      </c>
      <c r="F1476" s="119" t="s">
        <v>64</v>
      </c>
      <c r="G1476" s="123">
        <v>7</v>
      </c>
      <c r="H1476" s="123">
        <v>6</v>
      </c>
      <c r="I1476" s="123">
        <v>7.5</v>
      </c>
      <c r="J1476" s="123">
        <v>8</v>
      </c>
      <c r="K1476" s="123">
        <v>8.5</v>
      </c>
      <c r="L1476" s="123">
        <v>6</v>
      </c>
      <c r="M1476" s="119">
        <v>6000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-6000</v>
      </c>
      <c r="O1476" s="8">
        <f>'NORMAL OPTION CALLS'!N1476/('NORMAL OPTION CALLS'!M1476)/'NORMAL OPTION CALLS'!G1476%</f>
        <v>-14.285714285714285</v>
      </c>
    </row>
    <row r="1477" spans="1:15" ht="16.5">
      <c r="A1477" s="127">
        <v>37</v>
      </c>
      <c r="B1477" s="124">
        <v>42893</v>
      </c>
      <c r="C1477" s="119">
        <v>260</v>
      </c>
      <c r="D1477" s="119" t="s">
        <v>21</v>
      </c>
      <c r="E1477" s="119" t="s">
        <v>22</v>
      </c>
      <c r="F1477" s="119" t="s">
        <v>87</v>
      </c>
      <c r="G1477" s="123">
        <v>10</v>
      </c>
      <c r="H1477" s="123">
        <v>7</v>
      </c>
      <c r="I1477" s="123">
        <v>11.5</v>
      </c>
      <c r="J1477" s="123">
        <v>13</v>
      </c>
      <c r="K1477" s="123">
        <v>14.5</v>
      </c>
      <c r="L1477" s="123">
        <v>7.6</v>
      </c>
      <c r="M1477" s="119">
        <v>3000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-7200.0000000000009</v>
      </c>
      <c r="O1477" s="8">
        <f>'NORMAL OPTION CALLS'!N1477/('NORMAL OPTION CALLS'!M1477)/'NORMAL OPTION CALLS'!G1477%</f>
        <v>-24.000000000000004</v>
      </c>
    </row>
    <row r="1478" spans="1:15" ht="16.5">
      <c r="A1478" s="127">
        <v>38</v>
      </c>
      <c r="B1478" s="124">
        <v>42893</v>
      </c>
      <c r="C1478" s="119">
        <v>320</v>
      </c>
      <c r="D1478" s="119" t="s">
        <v>21</v>
      </c>
      <c r="E1478" s="119" t="s">
        <v>22</v>
      </c>
      <c r="F1478" s="119" t="s">
        <v>91</v>
      </c>
      <c r="G1478" s="123">
        <v>10.5</v>
      </c>
      <c r="H1478" s="123">
        <v>8.5</v>
      </c>
      <c r="I1478" s="123">
        <v>11.5</v>
      </c>
      <c r="J1478" s="123">
        <v>12.5</v>
      </c>
      <c r="K1478" s="123">
        <v>13.5</v>
      </c>
      <c r="L1478" s="123">
        <v>11.5</v>
      </c>
      <c r="M1478" s="119">
        <v>2500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2500</v>
      </c>
      <c r="O1478" s="8">
        <f>'NORMAL OPTION CALLS'!N1478/('NORMAL OPTION CALLS'!M1478)/'NORMAL OPTION CALLS'!G1478%</f>
        <v>9.5238095238095237</v>
      </c>
    </row>
    <row r="1479" spans="1:15" ht="16.5">
      <c r="A1479" s="127">
        <v>39</v>
      </c>
      <c r="B1479" s="124">
        <v>42892</v>
      </c>
      <c r="C1479" s="119">
        <v>900</v>
      </c>
      <c r="D1479" s="119" t="s">
        <v>21</v>
      </c>
      <c r="E1479" s="119" t="s">
        <v>22</v>
      </c>
      <c r="F1479" s="119" t="s">
        <v>80</v>
      </c>
      <c r="G1479" s="123">
        <v>21.5</v>
      </c>
      <c r="H1479" s="123">
        <v>14</v>
      </c>
      <c r="I1479" s="123">
        <v>25</v>
      </c>
      <c r="J1479" s="123">
        <v>29</v>
      </c>
      <c r="K1479" s="123">
        <v>33</v>
      </c>
      <c r="L1479" s="123">
        <v>25</v>
      </c>
      <c r="M1479" s="119">
        <v>700</v>
      </c>
      <c r="N1479" s="122">
        <f>IF('NORMAL OPTION CALLS'!E1479="BUY",('NORMAL OPTION CALLS'!L1479-'NORMAL OPTION CALLS'!G1479)*('NORMAL OPTION CALLS'!M1479),('NORMAL OPTION CALLS'!G1479-'NORMAL OPTION CALLS'!L1479)*('NORMAL OPTION CALLS'!M1479))</f>
        <v>2450</v>
      </c>
      <c r="O1479" s="8">
        <f>'NORMAL OPTION CALLS'!N1479/('NORMAL OPTION CALLS'!M1479)/'NORMAL OPTION CALLS'!G1479%</f>
        <v>16.279069767441861</v>
      </c>
    </row>
    <row r="1480" spans="1:15" ht="16.5">
      <c r="A1480" s="127">
        <v>40</v>
      </c>
      <c r="B1480" s="124">
        <v>42892</v>
      </c>
      <c r="C1480" s="119">
        <v>500</v>
      </c>
      <c r="D1480" s="119" t="s">
        <v>21</v>
      </c>
      <c r="E1480" s="119" t="s">
        <v>22</v>
      </c>
      <c r="F1480" s="119" t="s">
        <v>92</v>
      </c>
      <c r="G1480" s="123">
        <v>14.5</v>
      </c>
      <c r="H1480" s="123">
        <v>11.5</v>
      </c>
      <c r="I1480" s="123">
        <v>16</v>
      </c>
      <c r="J1480" s="123">
        <v>17.5</v>
      </c>
      <c r="K1480" s="123">
        <v>19</v>
      </c>
      <c r="L1480" s="123">
        <v>19</v>
      </c>
      <c r="M1480" s="119">
        <v>2000</v>
      </c>
      <c r="N1480" s="122">
        <f>IF('NORMAL OPTION CALLS'!E1480="BUY",('NORMAL OPTION CALLS'!L1480-'NORMAL OPTION CALLS'!G1480)*('NORMAL OPTION CALLS'!M1480),('NORMAL OPTION CALLS'!G1480-'NORMAL OPTION CALLS'!L1480)*('NORMAL OPTION CALLS'!M1480))</f>
        <v>9000</v>
      </c>
      <c r="O1480" s="8">
        <f>'NORMAL OPTION CALLS'!N1480/('NORMAL OPTION CALLS'!M1480)/'NORMAL OPTION CALLS'!G1480%</f>
        <v>31.03448275862069</v>
      </c>
    </row>
    <row r="1481" spans="1:15" ht="16.5">
      <c r="A1481" s="127">
        <v>41</v>
      </c>
      <c r="B1481" s="124">
        <v>42891</v>
      </c>
      <c r="C1481" s="119">
        <v>1520</v>
      </c>
      <c r="D1481" s="119" t="s">
        <v>21</v>
      </c>
      <c r="E1481" s="119" t="s">
        <v>22</v>
      </c>
      <c r="F1481" s="119" t="s">
        <v>55</v>
      </c>
      <c r="G1481" s="123">
        <v>32</v>
      </c>
      <c r="H1481" s="123">
        <v>17</v>
      </c>
      <c r="I1481" s="123">
        <v>40</v>
      </c>
      <c r="J1481" s="123">
        <v>48</v>
      </c>
      <c r="K1481" s="123">
        <v>56</v>
      </c>
      <c r="L1481" s="123">
        <v>40</v>
      </c>
      <c r="M1481" s="119">
        <v>350</v>
      </c>
      <c r="N1481" s="122">
        <f>IF('NORMAL OPTION CALLS'!E1481="BUY",('NORMAL OPTION CALLS'!L1481-'NORMAL OPTION CALLS'!G1481)*('NORMAL OPTION CALLS'!M1481),('NORMAL OPTION CALLS'!G1481-'NORMAL OPTION CALLS'!L1481)*('NORMAL OPTION CALLS'!M1481))</f>
        <v>2800</v>
      </c>
      <c r="O1481" s="8">
        <f>'NORMAL OPTION CALLS'!N1481/('NORMAL OPTION CALLS'!M1481)/'NORMAL OPTION CALLS'!G1481%</f>
        <v>25</v>
      </c>
    </row>
    <row r="1482" spans="1:15" ht="16.5">
      <c r="A1482" s="127">
        <v>42</v>
      </c>
      <c r="B1482" s="124">
        <v>42891</v>
      </c>
      <c r="C1482" s="119">
        <v>720</v>
      </c>
      <c r="D1482" s="119" t="s">
        <v>21</v>
      </c>
      <c r="E1482" s="119" t="s">
        <v>22</v>
      </c>
      <c r="F1482" s="119" t="s">
        <v>93</v>
      </c>
      <c r="G1482" s="123">
        <v>33.5</v>
      </c>
      <c r="H1482" s="123">
        <v>28</v>
      </c>
      <c r="I1482" s="123">
        <v>37</v>
      </c>
      <c r="J1482" s="123">
        <v>40</v>
      </c>
      <c r="K1482" s="123">
        <v>43</v>
      </c>
      <c r="L1482" s="123">
        <v>43</v>
      </c>
      <c r="M1482" s="119">
        <v>1100</v>
      </c>
      <c r="N1482" s="122">
        <f>IF('NORMAL OPTION CALLS'!E1482="BUY",('NORMAL OPTION CALLS'!L1482-'NORMAL OPTION CALLS'!G1482)*('NORMAL OPTION CALLS'!M1482),('NORMAL OPTION CALLS'!G1482-'NORMAL OPTION CALLS'!L1482)*('NORMAL OPTION CALLS'!M1482))</f>
        <v>10450</v>
      </c>
      <c r="O1482" s="8">
        <f>'NORMAL OPTION CALLS'!N1482/('NORMAL OPTION CALLS'!M1482)/'NORMAL OPTION CALLS'!G1482%</f>
        <v>28.35820895522388</v>
      </c>
    </row>
    <row r="1483" spans="1:15" ht="16.5">
      <c r="A1483" s="127">
        <v>43</v>
      </c>
      <c r="B1483" s="124">
        <v>42888</v>
      </c>
      <c r="C1483" s="119">
        <v>500</v>
      </c>
      <c r="D1483" s="119" t="s">
        <v>47</v>
      </c>
      <c r="E1483" s="119" t="s">
        <v>22</v>
      </c>
      <c r="F1483" s="119" t="s">
        <v>44</v>
      </c>
      <c r="G1483" s="123">
        <v>18</v>
      </c>
      <c r="H1483" s="123">
        <v>15</v>
      </c>
      <c r="I1483" s="123">
        <v>19.5</v>
      </c>
      <c r="J1483" s="123">
        <v>21</v>
      </c>
      <c r="K1483" s="123">
        <v>22.5</v>
      </c>
      <c r="L1483" s="123">
        <v>19.5</v>
      </c>
      <c r="M1483" s="119">
        <v>2000</v>
      </c>
      <c r="N1483" s="122">
        <f>IF('NORMAL OPTION CALLS'!E1483="BUY",('NORMAL OPTION CALLS'!L1483-'NORMAL OPTION CALLS'!G1483)*('NORMAL OPTION CALLS'!M1483),('NORMAL OPTION CALLS'!G1483-'NORMAL OPTION CALLS'!L1483)*('NORMAL OPTION CALLS'!M1483))</f>
        <v>3000</v>
      </c>
      <c r="O1483" s="8">
        <f>'NORMAL OPTION CALLS'!N1483/('NORMAL OPTION CALLS'!M1483)/'NORMAL OPTION CALLS'!G1483%</f>
        <v>8.3333333333333339</v>
      </c>
    </row>
    <row r="1484" spans="1:15" ht="16.5">
      <c r="A1484" s="127">
        <v>44</v>
      </c>
      <c r="B1484" s="124">
        <v>42887</v>
      </c>
      <c r="C1484" s="119">
        <v>860</v>
      </c>
      <c r="D1484" s="119" t="s">
        <v>21</v>
      </c>
      <c r="E1484" s="119" t="s">
        <v>22</v>
      </c>
      <c r="F1484" s="119" t="s">
        <v>54</v>
      </c>
      <c r="G1484" s="123">
        <v>34</v>
      </c>
      <c r="H1484" s="123">
        <v>31</v>
      </c>
      <c r="I1484" s="123">
        <v>36</v>
      </c>
      <c r="J1484" s="123">
        <v>38</v>
      </c>
      <c r="K1484" s="123">
        <v>40</v>
      </c>
      <c r="L1484" s="123">
        <v>36</v>
      </c>
      <c r="M1484" s="119">
        <v>1200</v>
      </c>
      <c r="N1484" s="122">
        <f>IF('NORMAL OPTION CALLS'!E1484="BUY",('NORMAL OPTION CALLS'!L1484-'NORMAL OPTION CALLS'!G1484)*('NORMAL OPTION CALLS'!M1484),('NORMAL OPTION CALLS'!G1484-'NORMAL OPTION CALLS'!L1484)*('NORMAL OPTION CALLS'!M1484))</f>
        <v>2400</v>
      </c>
      <c r="O1484" s="8">
        <f>'NORMAL OPTION CALLS'!N1484/('NORMAL OPTION CALLS'!M1484)/'NORMAL OPTION CALLS'!G1484%</f>
        <v>5.8823529411764701</v>
      </c>
    </row>
    <row r="1485" spans="1:15" ht="16.5">
      <c r="A1485" s="127">
        <v>45</v>
      </c>
      <c r="B1485" s="124">
        <v>42887</v>
      </c>
      <c r="C1485" s="119">
        <v>500</v>
      </c>
      <c r="D1485" s="119" t="s">
        <v>47</v>
      </c>
      <c r="E1485" s="119" t="s">
        <v>22</v>
      </c>
      <c r="F1485" s="119" t="s">
        <v>44</v>
      </c>
      <c r="G1485" s="123">
        <v>15</v>
      </c>
      <c r="H1485" s="123">
        <v>12</v>
      </c>
      <c r="I1485" s="123">
        <v>16.5</v>
      </c>
      <c r="J1485" s="123">
        <v>18</v>
      </c>
      <c r="K1485" s="123">
        <v>19.5</v>
      </c>
      <c r="L1485" s="123">
        <v>16.5</v>
      </c>
      <c r="M1485" s="119">
        <v>2000</v>
      </c>
      <c r="N1485" s="122">
        <f>IF('NORMAL OPTION CALLS'!E1485="BUY",('NORMAL OPTION CALLS'!L1485-'NORMAL OPTION CALLS'!G1485)*('NORMAL OPTION CALLS'!M1485),('NORMAL OPTION CALLS'!G1485-'NORMAL OPTION CALLS'!L1485)*('NORMAL OPTION CALLS'!M1485))</f>
        <v>3000</v>
      </c>
      <c r="O1485" s="8">
        <f>'NORMAL OPTION CALLS'!N1485/('NORMAL OPTION CALLS'!M1485)/'NORMAL OPTION CALLS'!G1485%</f>
        <v>10</v>
      </c>
    </row>
    <row r="1486" spans="1:15" ht="16.5">
      <c r="A1486" s="127">
        <v>46</v>
      </c>
      <c r="B1486" s="124">
        <v>42887</v>
      </c>
      <c r="C1486" s="119">
        <v>500</v>
      </c>
      <c r="D1486" s="119" t="s">
        <v>21</v>
      </c>
      <c r="E1486" s="119" t="s">
        <v>22</v>
      </c>
      <c r="F1486" s="119" t="s">
        <v>94</v>
      </c>
      <c r="G1486" s="123">
        <v>20.5</v>
      </c>
      <c r="H1486" s="123">
        <v>18.5</v>
      </c>
      <c r="I1486" s="123">
        <v>21.5</v>
      </c>
      <c r="J1486" s="123">
        <v>22.5</v>
      </c>
      <c r="K1486" s="123">
        <v>23.5</v>
      </c>
      <c r="L1486" s="123">
        <v>23.5</v>
      </c>
      <c r="M1486" s="119">
        <v>2000</v>
      </c>
      <c r="N1486" s="122">
        <f>IF('NORMAL OPTION CALLS'!E1486="BUY",('NORMAL OPTION CALLS'!L1486-'NORMAL OPTION CALLS'!G1486)*('NORMAL OPTION CALLS'!M1486),('NORMAL OPTION CALLS'!G1486-'NORMAL OPTION CALLS'!L1486)*('NORMAL OPTION CALLS'!M1486))</f>
        <v>6000</v>
      </c>
      <c r="O1486" s="8">
        <f>'NORMAL OPTION CALLS'!N1486/('NORMAL OPTION CALLS'!M1486)/'NORMAL OPTION CALLS'!G1486%</f>
        <v>14.634146341463415</v>
      </c>
    </row>
    <row r="1488" spans="1:15" ht="16.5">
      <c r="A1488" s="129" t="s">
        <v>95</v>
      </c>
      <c r="B1488" s="92"/>
      <c r="C1488" s="92"/>
      <c r="D1488" s="98"/>
      <c r="E1488" s="112"/>
      <c r="F1488" s="93"/>
      <c r="G1488" s="93"/>
      <c r="H1488" s="110"/>
      <c r="I1488" s="93"/>
      <c r="J1488" s="93"/>
      <c r="K1488" s="93"/>
      <c r="L1488" s="93"/>
      <c r="N1488" s="91"/>
      <c r="O1488" s="44"/>
    </row>
    <row r="1489" spans="1:15" ht="17.25" customHeight="1">
      <c r="A1489" s="129" t="s">
        <v>96</v>
      </c>
      <c r="B1489" s="92"/>
      <c r="C1489" s="92"/>
      <c r="D1489" s="98"/>
      <c r="E1489" s="112"/>
      <c r="F1489" s="93"/>
      <c r="G1489" s="93"/>
      <c r="H1489" s="110"/>
      <c r="I1489" s="93"/>
      <c r="J1489" s="93"/>
      <c r="K1489" s="93"/>
      <c r="L1489" s="93"/>
      <c r="N1489" s="91"/>
      <c r="O1489" s="91"/>
    </row>
    <row r="1490" spans="1:15" ht="16.5">
      <c r="A1490" s="129" t="s">
        <v>96</v>
      </c>
      <c r="B1490" s="92"/>
      <c r="C1490" s="92"/>
      <c r="D1490" s="98"/>
      <c r="E1490" s="112"/>
      <c r="F1490" s="93"/>
      <c r="G1490" s="93"/>
      <c r="H1490" s="110"/>
      <c r="I1490" s="93"/>
      <c r="J1490" s="93"/>
      <c r="K1490" s="93"/>
      <c r="L1490" s="93"/>
    </row>
    <row r="1491" spans="1:15" ht="15.75" customHeight="1" thickBot="1">
      <c r="A1491" s="98"/>
      <c r="B1491" s="92"/>
      <c r="C1491" s="92"/>
      <c r="D1491" s="93"/>
      <c r="E1491" s="93"/>
      <c r="F1491" s="93"/>
      <c r="G1491" s="94"/>
      <c r="H1491" s="95"/>
      <c r="I1491" s="96" t="s">
        <v>27</v>
      </c>
      <c r="J1491" s="96"/>
      <c r="K1491" s="97"/>
      <c r="L1491" s="97"/>
    </row>
    <row r="1492" spans="1:15" ht="16.5">
      <c r="A1492" s="98"/>
      <c r="B1492" s="92"/>
      <c r="C1492" s="92"/>
      <c r="D1492" s="154" t="s">
        <v>28</v>
      </c>
      <c r="E1492" s="154"/>
      <c r="F1492" s="99">
        <v>46</v>
      </c>
      <c r="G1492" s="100">
        <f>'NORMAL OPTION CALLS'!G1493+'NORMAL OPTION CALLS'!G1494+'NORMAL OPTION CALLS'!G1495+'NORMAL OPTION CALLS'!G1496+'NORMAL OPTION CALLS'!G1497+'NORMAL OPTION CALLS'!G1498</f>
        <v>100</v>
      </c>
      <c r="H1492" s="93">
        <v>46</v>
      </c>
      <c r="I1492" s="101">
        <f>'NORMAL OPTION CALLS'!H1493/'NORMAL OPTION CALLS'!H1492%</f>
        <v>65.217391304347828</v>
      </c>
      <c r="J1492" s="101"/>
      <c r="K1492" s="101"/>
      <c r="L1492" s="102"/>
      <c r="N1492" s="91"/>
      <c r="O1492" s="91"/>
    </row>
    <row r="1493" spans="1:15" ht="16.5">
      <c r="A1493" s="98"/>
      <c r="B1493" s="92"/>
      <c r="C1493" s="92"/>
      <c r="D1493" s="155" t="s">
        <v>29</v>
      </c>
      <c r="E1493" s="155"/>
      <c r="F1493" s="103">
        <v>30</v>
      </c>
      <c r="G1493" s="104">
        <f>('NORMAL OPTION CALLS'!F1493/'NORMAL OPTION CALLS'!F1492)*100</f>
        <v>65.217391304347828</v>
      </c>
      <c r="H1493" s="93">
        <v>30</v>
      </c>
      <c r="I1493" s="97"/>
      <c r="J1493" s="97"/>
      <c r="K1493" s="93"/>
      <c r="L1493" s="97"/>
      <c r="M1493" s="91"/>
      <c r="N1493" s="93" t="s">
        <v>30</v>
      </c>
      <c r="O1493" s="93"/>
    </row>
    <row r="1494" spans="1:15" ht="16.5">
      <c r="A1494" s="105"/>
      <c r="B1494" s="92"/>
      <c r="C1494" s="92"/>
      <c r="D1494" s="155" t="s">
        <v>31</v>
      </c>
      <c r="E1494" s="155"/>
      <c r="F1494" s="103">
        <v>0</v>
      </c>
      <c r="G1494" s="104">
        <f>('NORMAL OPTION CALLS'!F1494/'NORMAL OPTION CALLS'!F1492)*100</f>
        <v>0</v>
      </c>
      <c r="H1494" s="106"/>
      <c r="I1494" s="93"/>
      <c r="J1494" s="93"/>
      <c r="K1494" s="93"/>
      <c r="L1494" s="97"/>
      <c r="N1494" s="98"/>
      <c r="O1494" s="98"/>
    </row>
    <row r="1495" spans="1:15" ht="16.5">
      <c r="A1495" s="105"/>
      <c r="B1495" s="92"/>
      <c r="C1495" s="92"/>
      <c r="D1495" s="155" t="s">
        <v>32</v>
      </c>
      <c r="E1495" s="155"/>
      <c r="F1495" s="103">
        <v>4</v>
      </c>
      <c r="G1495" s="104">
        <f>('NORMAL OPTION CALLS'!F1495/'NORMAL OPTION CALLS'!F1492)*100</f>
        <v>8.695652173913043</v>
      </c>
      <c r="H1495" s="106"/>
      <c r="I1495" s="93"/>
      <c r="J1495" s="93"/>
      <c r="K1495" s="93"/>
      <c r="L1495" s="97"/>
    </row>
    <row r="1496" spans="1:15" ht="16.5">
      <c r="A1496" s="105"/>
      <c r="B1496" s="92"/>
      <c r="C1496" s="92"/>
      <c r="D1496" s="155" t="s">
        <v>33</v>
      </c>
      <c r="E1496" s="155"/>
      <c r="F1496" s="103">
        <v>12</v>
      </c>
      <c r="G1496" s="104">
        <f>('NORMAL OPTION CALLS'!F1496/'NORMAL OPTION CALLS'!F1492)*100</f>
        <v>26.086956521739129</v>
      </c>
      <c r="H1496" s="106"/>
      <c r="I1496" s="93" t="s">
        <v>34</v>
      </c>
      <c r="J1496" s="93"/>
      <c r="K1496" s="97"/>
      <c r="L1496" s="97"/>
    </row>
    <row r="1497" spans="1:15" ht="16.5" customHeight="1">
      <c r="A1497" s="105"/>
      <c r="B1497" s="92"/>
      <c r="C1497" s="92"/>
      <c r="D1497" s="155" t="s">
        <v>35</v>
      </c>
      <c r="E1497" s="155"/>
      <c r="F1497" s="103">
        <v>0</v>
      </c>
      <c r="G1497" s="104">
        <f>('NORMAL OPTION CALLS'!F1497/'NORMAL OPTION CALLS'!F1492)*100</f>
        <v>0</v>
      </c>
      <c r="H1497" s="106"/>
      <c r="I1497" s="93"/>
      <c r="J1497" s="93"/>
      <c r="K1497" s="97"/>
      <c r="L1497" s="97"/>
    </row>
    <row r="1498" spans="1:15" ht="15.75" customHeight="1" thickBot="1">
      <c r="A1498" s="105"/>
      <c r="B1498" s="92"/>
      <c r="C1498" s="92"/>
      <c r="D1498" s="156" t="s">
        <v>36</v>
      </c>
      <c r="E1498" s="156"/>
      <c r="F1498" s="107"/>
      <c r="G1498" s="108">
        <f>('NORMAL OPTION CALLS'!F1498/'NORMAL OPTION CALLS'!F1492)*100</f>
        <v>0</v>
      </c>
      <c r="H1498" s="106"/>
      <c r="I1498" s="93"/>
      <c r="J1498" s="93"/>
      <c r="K1498" s="102"/>
      <c r="L1498" s="102"/>
    </row>
    <row r="1499" spans="1:15" ht="15" customHeight="1">
      <c r="A1499" s="105"/>
      <c r="B1499" s="92"/>
      <c r="C1499" s="92"/>
      <c r="G1499" s="97"/>
      <c r="H1499" s="106"/>
      <c r="I1499" s="101"/>
      <c r="J1499" s="101"/>
      <c r="K1499" s="97"/>
      <c r="L1499" s="101"/>
    </row>
    <row r="1500" spans="1:15" ht="15" customHeight="1">
      <c r="A1500" s="105"/>
      <c r="B1500" s="92"/>
      <c r="C1500" s="92"/>
      <c r="D1500" s="98"/>
      <c r="E1500" s="115"/>
      <c r="F1500" s="93"/>
      <c r="G1500" s="93"/>
      <c r="H1500" s="110"/>
      <c r="I1500" s="97"/>
      <c r="J1500" s="97"/>
      <c r="K1500" s="97"/>
      <c r="L1500" s="94"/>
    </row>
    <row r="1501" spans="1:15" ht="15" customHeight="1">
      <c r="A1501" s="109" t="s">
        <v>37</v>
      </c>
      <c r="B1501" s="92"/>
      <c r="C1501" s="92"/>
      <c r="D1501" s="98"/>
      <c r="E1501" s="98"/>
      <c r="F1501" s="93"/>
      <c r="G1501" s="93"/>
      <c r="H1501" s="110"/>
      <c r="I1501" s="111"/>
      <c r="J1501" s="111"/>
      <c r="K1501" s="111"/>
      <c r="L1501" s="93"/>
      <c r="N1501" s="115"/>
      <c r="O1501" s="115"/>
    </row>
    <row r="1502" spans="1:15" ht="16.5">
      <c r="A1502" s="112" t="s">
        <v>38</v>
      </c>
      <c r="B1502" s="92"/>
      <c r="C1502" s="92"/>
      <c r="D1502" s="113"/>
      <c r="E1502" s="114"/>
      <c r="F1502" s="98"/>
      <c r="G1502" s="111"/>
      <c r="H1502" s="110"/>
      <c r="I1502" s="111"/>
      <c r="J1502" s="111"/>
      <c r="K1502" s="111"/>
      <c r="L1502" s="93"/>
      <c r="N1502" s="98"/>
      <c r="O1502" s="98"/>
    </row>
    <row r="1503" spans="1:15" ht="16.5">
      <c r="A1503" s="112" t="s">
        <v>39</v>
      </c>
      <c r="B1503" s="92"/>
      <c r="C1503" s="92"/>
      <c r="D1503" s="98"/>
      <c r="E1503" s="114"/>
      <c r="F1503" s="98"/>
      <c r="G1503" s="111"/>
      <c r="H1503" s="110"/>
      <c r="I1503" s="97"/>
      <c r="J1503" s="97"/>
      <c r="K1503" s="97"/>
      <c r="L1503" s="93"/>
    </row>
    <row r="1504" spans="1:15" ht="16.5">
      <c r="A1504" s="112" t="s">
        <v>40</v>
      </c>
      <c r="B1504" s="113"/>
      <c r="C1504" s="92"/>
      <c r="D1504" s="98"/>
      <c r="E1504" s="114"/>
      <c r="F1504" s="98"/>
      <c r="G1504" s="111"/>
      <c r="H1504" s="95"/>
      <c r="I1504" s="97"/>
      <c r="J1504" s="97"/>
      <c r="K1504" s="97"/>
      <c r="L1504" s="93"/>
    </row>
    <row r="1505" spans="1:15" ht="16.5">
      <c r="A1505" s="112" t="s">
        <v>41</v>
      </c>
      <c r="B1505" s="105"/>
      <c r="C1505" s="113"/>
      <c r="D1505" s="98"/>
      <c r="E1505" s="116"/>
      <c r="F1505" s="111"/>
      <c r="G1505" s="111"/>
      <c r="H1505" s="95"/>
      <c r="I1505" s="97"/>
      <c r="J1505" s="97"/>
      <c r="K1505" s="97"/>
      <c r="L1505" s="111"/>
    </row>
    <row r="1508" spans="1:15" ht="15" customHeight="1"/>
    <row r="1509" spans="1:15">
      <c r="A1509" s="157" t="s">
        <v>0</v>
      </c>
      <c r="B1509" s="157"/>
      <c r="C1509" s="157"/>
      <c r="D1509" s="157"/>
      <c r="E1509" s="157"/>
      <c r="F1509" s="157"/>
      <c r="G1509" s="157"/>
      <c r="H1509" s="157"/>
      <c r="I1509" s="157"/>
      <c r="J1509" s="157"/>
      <c r="K1509" s="157"/>
      <c r="L1509" s="157"/>
      <c r="M1509" s="157"/>
      <c r="N1509" s="157"/>
      <c r="O1509" s="157"/>
    </row>
    <row r="1510" spans="1:15">
      <c r="A1510" s="157"/>
      <c r="B1510" s="157"/>
      <c r="C1510" s="157"/>
      <c r="D1510" s="157"/>
      <c r="E1510" s="157"/>
      <c r="F1510" s="157"/>
      <c r="G1510" s="157"/>
      <c r="H1510" s="157"/>
      <c r="I1510" s="157"/>
      <c r="J1510" s="157"/>
      <c r="K1510" s="157"/>
      <c r="L1510" s="157"/>
      <c r="M1510" s="157"/>
      <c r="N1510" s="157"/>
      <c r="O1510" s="157"/>
    </row>
    <row r="1511" spans="1:15">
      <c r="A1511" s="157"/>
      <c r="B1511" s="157"/>
      <c r="C1511" s="157"/>
      <c r="D1511" s="157"/>
      <c r="E1511" s="157"/>
      <c r="F1511" s="157"/>
      <c r="G1511" s="157"/>
      <c r="H1511" s="157"/>
      <c r="I1511" s="157"/>
      <c r="J1511" s="157"/>
      <c r="K1511" s="157"/>
      <c r="L1511" s="157"/>
      <c r="M1511" s="157"/>
      <c r="N1511" s="157"/>
      <c r="O1511" s="157"/>
    </row>
    <row r="1512" spans="1:15">
      <c r="A1512" s="168" t="s">
        <v>1</v>
      </c>
      <c r="B1512" s="168"/>
      <c r="C1512" s="168"/>
      <c r="D1512" s="168"/>
      <c r="E1512" s="168"/>
      <c r="F1512" s="168"/>
      <c r="G1512" s="168"/>
      <c r="H1512" s="168"/>
      <c r="I1512" s="168"/>
      <c r="J1512" s="168"/>
      <c r="K1512" s="168"/>
      <c r="L1512" s="168"/>
      <c r="M1512" s="168"/>
      <c r="N1512" s="168"/>
      <c r="O1512" s="168"/>
    </row>
    <row r="1513" spans="1:15">
      <c r="A1513" s="168" t="s">
        <v>2</v>
      </c>
      <c r="B1513" s="168"/>
      <c r="C1513" s="168"/>
      <c r="D1513" s="168"/>
      <c r="E1513" s="168"/>
      <c r="F1513" s="168"/>
      <c r="G1513" s="168"/>
      <c r="H1513" s="168"/>
      <c r="I1513" s="168"/>
      <c r="J1513" s="168"/>
      <c r="K1513" s="168"/>
      <c r="L1513" s="168"/>
      <c r="M1513" s="168"/>
      <c r="N1513" s="168"/>
      <c r="O1513" s="168"/>
    </row>
    <row r="1514" spans="1:15">
      <c r="A1514" s="161" t="s">
        <v>3</v>
      </c>
      <c r="B1514" s="161"/>
      <c r="C1514" s="161"/>
      <c r="D1514" s="161"/>
      <c r="E1514" s="161"/>
      <c r="F1514" s="161"/>
      <c r="G1514" s="161"/>
      <c r="H1514" s="161"/>
      <c r="I1514" s="161"/>
      <c r="J1514" s="161"/>
      <c r="K1514" s="161"/>
      <c r="L1514" s="161"/>
      <c r="M1514" s="161"/>
      <c r="N1514" s="161"/>
      <c r="O1514" s="161"/>
    </row>
    <row r="1515" spans="1:15" ht="15.75" customHeight="1">
      <c r="A1515" s="163" t="s">
        <v>97</v>
      </c>
      <c r="B1515" s="163"/>
      <c r="C1515" s="163"/>
      <c r="D1515" s="163"/>
      <c r="E1515" s="163"/>
      <c r="F1515" s="163"/>
      <c r="G1515" s="163"/>
      <c r="H1515" s="163"/>
      <c r="I1515" s="163"/>
      <c r="J1515" s="163"/>
      <c r="K1515" s="163"/>
      <c r="L1515" s="163"/>
      <c r="M1515" s="163"/>
      <c r="N1515" s="163"/>
      <c r="O1515" s="163"/>
    </row>
    <row r="1516" spans="1:15" ht="15.75" customHeight="1">
      <c r="A1516" s="163" t="s">
        <v>5</v>
      </c>
      <c r="B1516" s="163"/>
      <c r="C1516" s="163"/>
      <c r="D1516" s="163"/>
      <c r="E1516" s="163"/>
      <c r="F1516" s="163"/>
      <c r="G1516" s="163"/>
      <c r="H1516" s="163"/>
      <c r="I1516" s="163"/>
      <c r="J1516" s="163"/>
      <c r="K1516" s="163"/>
      <c r="L1516" s="163"/>
      <c r="M1516" s="163"/>
      <c r="N1516" s="163"/>
      <c r="O1516" s="163"/>
    </row>
    <row r="1517" spans="1:15" ht="15.75" customHeight="1">
      <c r="A1517" s="164" t="s">
        <v>6</v>
      </c>
      <c r="B1517" s="165" t="s">
        <v>7</v>
      </c>
      <c r="C1517" s="166" t="s">
        <v>8</v>
      </c>
      <c r="D1517" s="165" t="s">
        <v>9</v>
      </c>
      <c r="E1517" s="164" t="s">
        <v>10</v>
      </c>
      <c r="F1517" s="164" t="s">
        <v>11</v>
      </c>
      <c r="G1517" s="174" t="s">
        <v>12</v>
      </c>
      <c r="H1517" s="174" t="s">
        <v>13</v>
      </c>
      <c r="I1517" s="166" t="s">
        <v>14</v>
      </c>
      <c r="J1517" s="166" t="s">
        <v>15</v>
      </c>
      <c r="K1517" s="166" t="s">
        <v>16</v>
      </c>
      <c r="L1517" s="175" t="s">
        <v>17</v>
      </c>
      <c r="M1517" s="165" t="s">
        <v>18</v>
      </c>
      <c r="N1517" s="165" t="s">
        <v>19</v>
      </c>
      <c r="O1517" s="165" t="s">
        <v>20</v>
      </c>
    </row>
    <row r="1518" spans="1:15">
      <c r="A1518" s="164"/>
      <c r="B1518" s="165"/>
      <c r="C1518" s="166"/>
      <c r="D1518" s="165"/>
      <c r="E1518" s="164"/>
      <c r="F1518" s="164"/>
      <c r="G1518" s="174"/>
      <c r="H1518" s="174"/>
      <c r="I1518" s="166"/>
      <c r="J1518" s="166"/>
      <c r="K1518" s="166"/>
      <c r="L1518" s="175"/>
      <c r="M1518" s="165"/>
      <c r="N1518" s="165"/>
      <c r="O1518" s="165"/>
    </row>
    <row r="1519" spans="1:15" ht="16.5">
      <c r="A1519" s="127">
        <v>1</v>
      </c>
      <c r="B1519" s="124">
        <v>42886</v>
      </c>
      <c r="C1519" s="119">
        <v>720</v>
      </c>
      <c r="D1519" s="119" t="s">
        <v>21</v>
      </c>
      <c r="E1519" s="119" t="s">
        <v>22</v>
      </c>
      <c r="F1519" s="119" t="s">
        <v>77</v>
      </c>
      <c r="G1519" s="123">
        <v>24</v>
      </c>
      <c r="H1519" s="123">
        <v>20</v>
      </c>
      <c r="I1519" s="123">
        <v>26</v>
      </c>
      <c r="J1519" s="123">
        <v>28</v>
      </c>
      <c r="K1519" s="123">
        <v>30</v>
      </c>
      <c r="L1519" s="123">
        <v>30</v>
      </c>
      <c r="M1519" s="119">
        <v>1100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6600</v>
      </c>
      <c r="O1519" s="8">
        <f>'NORMAL OPTION CALLS'!N1519/('NORMAL OPTION CALLS'!M1519)/'NORMAL OPTION CALLS'!G1519%</f>
        <v>25</v>
      </c>
    </row>
    <row r="1520" spans="1:15" ht="15" customHeight="1">
      <c r="A1520" s="127">
        <v>2</v>
      </c>
      <c r="B1520" s="124">
        <v>42886</v>
      </c>
      <c r="C1520" s="119">
        <v>7200</v>
      </c>
      <c r="D1520" s="119" t="s">
        <v>21</v>
      </c>
      <c r="E1520" s="119" t="s">
        <v>22</v>
      </c>
      <c r="F1520" s="119" t="s">
        <v>98</v>
      </c>
      <c r="G1520" s="123">
        <v>185</v>
      </c>
      <c r="H1520" s="123">
        <v>160</v>
      </c>
      <c r="I1520" s="123">
        <v>205</v>
      </c>
      <c r="J1520" s="123">
        <v>225</v>
      </c>
      <c r="K1520" s="123">
        <v>245</v>
      </c>
      <c r="L1520" s="123">
        <v>205</v>
      </c>
      <c r="M1520" s="119">
        <v>150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3000</v>
      </c>
      <c r="O1520" s="8">
        <f>'NORMAL OPTION CALLS'!N1520/('NORMAL OPTION CALLS'!M1520)/'NORMAL OPTION CALLS'!G1520%</f>
        <v>10.810810810810811</v>
      </c>
    </row>
    <row r="1521" spans="1:15" ht="16.5">
      <c r="A1521" s="127">
        <v>3</v>
      </c>
      <c r="B1521" s="124">
        <v>42885</v>
      </c>
      <c r="C1521" s="119">
        <v>200</v>
      </c>
      <c r="D1521" s="119" t="s">
        <v>21</v>
      </c>
      <c r="E1521" s="119" t="s">
        <v>22</v>
      </c>
      <c r="F1521" s="119" t="s">
        <v>83</v>
      </c>
      <c r="G1521" s="123">
        <v>10</v>
      </c>
      <c r="H1521" s="123">
        <v>8</v>
      </c>
      <c r="I1521" s="123">
        <v>11</v>
      </c>
      <c r="J1521" s="123">
        <v>12</v>
      </c>
      <c r="K1521" s="123">
        <v>13</v>
      </c>
      <c r="L1521" s="123">
        <v>13</v>
      </c>
      <c r="M1521" s="119">
        <v>3500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10500</v>
      </c>
      <c r="O1521" s="8">
        <f>'NORMAL OPTION CALLS'!N1521/('NORMAL OPTION CALLS'!M1521)/'NORMAL OPTION CALLS'!G1521%</f>
        <v>30</v>
      </c>
    </row>
    <row r="1522" spans="1:15" ht="16.5">
      <c r="A1522" s="127">
        <v>4</v>
      </c>
      <c r="B1522" s="124">
        <v>42885</v>
      </c>
      <c r="C1522" s="119">
        <v>190</v>
      </c>
      <c r="D1522" s="119" t="s">
        <v>47</v>
      </c>
      <c r="E1522" s="119" t="s">
        <v>22</v>
      </c>
      <c r="F1522" s="119" t="s">
        <v>64</v>
      </c>
      <c r="G1522" s="123">
        <v>14</v>
      </c>
      <c r="H1522" s="123">
        <v>13.2</v>
      </c>
      <c r="I1522" s="123">
        <v>14.4</v>
      </c>
      <c r="J1522" s="123">
        <v>14.8</v>
      </c>
      <c r="K1522" s="123">
        <v>15.2</v>
      </c>
      <c r="L1522" s="123">
        <v>15.2</v>
      </c>
      <c r="M1522" s="119">
        <v>6000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7199.9999999999955</v>
      </c>
      <c r="O1522" s="8">
        <f>'NORMAL OPTION CALLS'!N1522/('NORMAL OPTION CALLS'!M1522)/'NORMAL OPTION CALLS'!G1522%</f>
        <v>8.5714285714285658</v>
      </c>
    </row>
    <row r="1523" spans="1:15" ht="16.5">
      <c r="A1523" s="127">
        <v>5</v>
      </c>
      <c r="B1523" s="124">
        <v>42885</v>
      </c>
      <c r="C1523" s="119">
        <v>200</v>
      </c>
      <c r="D1523" s="119" t="s">
        <v>21</v>
      </c>
      <c r="E1523" s="119" t="s">
        <v>22</v>
      </c>
      <c r="F1523" s="119" t="s">
        <v>24</v>
      </c>
      <c r="G1523" s="123">
        <v>10.5</v>
      </c>
      <c r="H1523" s="123">
        <v>9.5</v>
      </c>
      <c r="I1523" s="123">
        <v>11</v>
      </c>
      <c r="J1523" s="123">
        <v>11.5</v>
      </c>
      <c r="K1523" s="123">
        <v>12</v>
      </c>
      <c r="L1523" s="123">
        <v>12</v>
      </c>
      <c r="M1523" s="119">
        <v>3500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5250</v>
      </c>
      <c r="O1523" s="8">
        <f>'NORMAL OPTION CALLS'!N1523/('NORMAL OPTION CALLS'!M1523)/'NORMAL OPTION CALLS'!G1523%</f>
        <v>14.285714285714286</v>
      </c>
    </row>
    <row r="1524" spans="1:15" ht="16.5">
      <c r="A1524" s="127">
        <v>6</v>
      </c>
      <c r="B1524" s="124">
        <v>42884</v>
      </c>
      <c r="C1524" s="119">
        <v>660</v>
      </c>
      <c r="D1524" s="119" t="s">
        <v>21</v>
      </c>
      <c r="E1524" s="119" t="s">
        <v>22</v>
      </c>
      <c r="F1524" s="119" t="s">
        <v>93</v>
      </c>
      <c r="G1524" s="123">
        <v>31.5</v>
      </c>
      <c r="H1524" s="123">
        <v>27.5</v>
      </c>
      <c r="I1524" s="123">
        <v>33.5</v>
      </c>
      <c r="J1524" s="123">
        <v>35.5</v>
      </c>
      <c r="K1524" s="123">
        <v>37.5</v>
      </c>
      <c r="L1524" s="123">
        <v>37.5</v>
      </c>
      <c r="M1524" s="119">
        <v>1100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6600</v>
      </c>
      <c r="O1524" s="8">
        <f>'NORMAL OPTION CALLS'!N1524/('NORMAL OPTION CALLS'!M1524)/'NORMAL OPTION CALLS'!G1524%</f>
        <v>19.047619047619047</v>
      </c>
    </row>
    <row r="1525" spans="1:15" ht="16.5">
      <c r="A1525" s="127">
        <v>7</v>
      </c>
      <c r="B1525" s="124">
        <v>42884</v>
      </c>
      <c r="C1525" s="119">
        <v>860</v>
      </c>
      <c r="D1525" s="119" t="s">
        <v>21</v>
      </c>
      <c r="E1525" s="119" t="s">
        <v>22</v>
      </c>
      <c r="F1525" s="119" t="s">
        <v>54</v>
      </c>
      <c r="G1525" s="123">
        <v>21.55</v>
      </c>
      <c r="H1525" s="123">
        <v>17.600000000000001</v>
      </c>
      <c r="I1525" s="123">
        <v>23.5</v>
      </c>
      <c r="J1525" s="123">
        <v>25.5</v>
      </c>
      <c r="K1525" s="123">
        <v>27.5</v>
      </c>
      <c r="L1525" s="123">
        <v>25.5</v>
      </c>
      <c r="M1525" s="119">
        <v>1200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4739.9999999999991</v>
      </c>
      <c r="O1525" s="8">
        <f>'NORMAL OPTION CALLS'!N1525/('NORMAL OPTION CALLS'!M1525)/'NORMAL OPTION CALLS'!G1525%</f>
        <v>18.329466357308583</v>
      </c>
    </row>
    <row r="1526" spans="1:15" ht="16.5">
      <c r="A1526" s="127">
        <v>8</v>
      </c>
      <c r="B1526" s="124">
        <v>42881</v>
      </c>
      <c r="C1526" s="119">
        <v>200</v>
      </c>
      <c r="D1526" s="119" t="s">
        <v>21</v>
      </c>
      <c r="E1526" s="119" t="s">
        <v>22</v>
      </c>
      <c r="F1526" s="119" t="s">
        <v>43</v>
      </c>
      <c r="G1526" s="123">
        <v>9.5</v>
      </c>
      <c r="H1526" s="123">
        <v>8</v>
      </c>
      <c r="I1526" s="123">
        <v>10.199999999999999</v>
      </c>
      <c r="J1526" s="123">
        <v>11</v>
      </c>
      <c r="K1526" s="123">
        <v>11.7</v>
      </c>
      <c r="L1526" s="123">
        <v>10.199999999999999</v>
      </c>
      <c r="M1526" s="119">
        <v>3000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2099.9999999999977</v>
      </c>
      <c r="O1526" s="8">
        <f>'NORMAL OPTION CALLS'!N1526/('NORMAL OPTION CALLS'!M1526)/'NORMAL OPTION CALLS'!G1526%</f>
        <v>7.3684210526315717</v>
      </c>
    </row>
    <row r="1527" spans="1:15" ht="16.5">
      <c r="A1527" s="127">
        <v>9</v>
      </c>
      <c r="B1527" s="124">
        <v>42881</v>
      </c>
      <c r="C1527" s="119">
        <v>200</v>
      </c>
      <c r="D1527" s="119" t="s">
        <v>21</v>
      </c>
      <c r="E1527" s="119" t="s">
        <v>22</v>
      </c>
      <c r="F1527" s="119" t="s">
        <v>24</v>
      </c>
      <c r="G1527" s="123">
        <v>8.2520000000000007</v>
      </c>
      <c r="H1527" s="123">
        <v>6.3</v>
      </c>
      <c r="I1527" s="123">
        <v>9</v>
      </c>
      <c r="J1527" s="123">
        <v>10</v>
      </c>
      <c r="K1527" s="123">
        <v>11</v>
      </c>
      <c r="L1527" s="123">
        <v>11</v>
      </c>
      <c r="M1527" s="119">
        <v>3500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9617.9999999999982</v>
      </c>
      <c r="O1527" s="8">
        <f>'NORMAL OPTION CALLS'!N1527/('NORMAL OPTION CALLS'!M1527)/'NORMAL OPTION CALLS'!G1527%</f>
        <v>33.30101793504604</v>
      </c>
    </row>
    <row r="1528" spans="1:15" ht="16.5">
      <c r="A1528" s="127">
        <v>10</v>
      </c>
      <c r="B1528" s="124">
        <v>42881</v>
      </c>
      <c r="C1528" s="119">
        <v>500</v>
      </c>
      <c r="D1528" s="119" t="s">
        <v>21</v>
      </c>
      <c r="E1528" s="119" t="s">
        <v>22</v>
      </c>
      <c r="F1528" s="119" t="s">
        <v>99</v>
      </c>
      <c r="G1528" s="123">
        <v>21.5</v>
      </c>
      <c r="H1528" s="123">
        <v>19.5</v>
      </c>
      <c r="I1528" s="123">
        <v>22.5</v>
      </c>
      <c r="J1528" s="123">
        <v>23.5</v>
      </c>
      <c r="K1528" s="123">
        <v>24.5</v>
      </c>
      <c r="L1528" s="123">
        <v>24.5</v>
      </c>
      <c r="M1528" s="119">
        <v>2000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6000</v>
      </c>
      <c r="O1528" s="8">
        <f>'NORMAL OPTION CALLS'!N1528/('NORMAL OPTION CALLS'!M1528)/'NORMAL OPTION CALLS'!G1528%</f>
        <v>13.953488372093023</v>
      </c>
    </row>
    <row r="1529" spans="1:15" ht="16.5">
      <c r="A1529" s="127">
        <v>11</v>
      </c>
      <c r="B1529" s="124">
        <v>42881</v>
      </c>
      <c r="C1529" s="119">
        <v>240</v>
      </c>
      <c r="D1529" s="119" t="s">
        <v>21</v>
      </c>
      <c r="E1529" s="119" t="s">
        <v>22</v>
      </c>
      <c r="F1529" s="119" t="s">
        <v>74</v>
      </c>
      <c r="G1529" s="123">
        <v>10</v>
      </c>
      <c r="H1529" s="123">
        <v>8.5</v>
      </c>
      <c r="I1529" s="123">
        <v>10.7</v>
      </c>
      <c r="J1529" s="123">
        <v>11.4</v>
      </c>
      <c r="K1529" s="123">
        <v>12</v>
      </c>
      <c r="L1529" s="123">
        <v>12</v>
      </c>
      <c r="M1529" s="119">
        <v>3500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7000</v>
      </c>
      <c r="O1529" s="8">
        <f>'NORMAL OPTION CALLS'!N1529/('NORMAL OPTION CALLS'!M1529)/'NORMAL OPTION CALLS'!G1529%</f>
        <v>20</v>
      </c>
    </row>
    <row r="1530" spans="1:15" ht="16.5">
      <c r="A1530" s="127">
        <v>12</v>
      </c>
      <c r="B1530" s="124">
        <v>42880</v>
      </c>
      <c r="C1530" s="119">
        <v>2600</v>
      </c>
      <c r="D1530" s="119" t="s">
        <v>21</v>
      </c>
      <c r="E1530" s="119" t="s">
        <v>22</v>
      </c>
      <c r="F1530" s="119" t="s">
        <v>52</v>
      </c>
      <c r="G1530" s="123">
        <v>14</v>
      </c>
      <c r="H1530" s="123">
        <v>22</v>
      </c>
      <c r="I1530" s="123">
        <v>30</v>
      </c>
      <c r="J1530" s="123">
        <v>38</v>
      </c>
      <c r="K1530" s="123">
        <v>38</v>
      </c>
      <c r="L1530" s="123">
        <v>38</v>
      </c>
      <c r="M1530" s="119">
        <v>250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6000</v>
      </c>
      <c r="O1530" s="8">
        <f>'NORMAL OPTION CALLS'!N1530/('NORMAL OPTION CALLS'!M1530)/'NORMAL OPTION CALLS'!G1530%</f>
        <v>171.42857142857142</v>
      </c>
    </row>
    <row r="1531" spans="1:15" ht="16.5">
      <c r="A1531" s="127">
        <v>13</v>
      </c>
      <c r="B1531" s="124">
        <v>42880</v>
      </c>
      <c r="C1531" s="119">
        <v>80</v>
      </c>
      <c r="D1531" s="119" t="s">
        <v>47</v>
      </c>
      <c r="E1531" s="119" t="s">
        <v>22</v>
      </c>
      <c r="F1531" s="119" t="s">
        <v>100</v>
      </c>
      <c r="G1531" s="123">
        <v>1.1000000000000001</v>
      </c>
      <c r="H1531" s="123">
        <v>0.5</v>
      </c>
      <c r="I1531" s="123">
        <v>1.4</v>
      </c>
      <c r="J1531" s="123">
        <v>1.7</v>
      </c>
      <c r="K1531" s="123">
        <v>2</v>
      </c>
      <c r="L1531" s="123">
        <v>2</v>
      </c>
      <c r="M1531" s="119">
        <v>7000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6299.9999999999991</v>
      </c>
      <c r="O1531" s="8">
        <f>'NORMAL OPTION CALLS'!N1531/('NORMAL OPTION CALLS'!M1531)/'NORMAL OPTION CALLS'!G1531%</f>
        <v>81.818181818181799</v>
      </c>
    </row>
    <row r="1532" spans="1:15" ht="16.5">
      <c r="A1532" s="127">
        <v>14</v>
      </c>
      <c r="B1532" s="124">
        <v>42880</v>
      </c>
      <c r="C1532" s="119">
        <v>400</v>
      </c>
      <c r="D1532" s="119" t="s">
        <v>21</v>
      </c>
      <c r="E1532" s="119" t="s">
        <v>22</v>
      </c>
      <c r="F1532" s="119" t="s">
        <v>101</v>
      </c>
      <c r="G1532" s="123">
        <v>2.5</v>
      </c>
      <c r="H1532" s="123">
        <v>0.5</v>
      </c>
      <c r="I1532" s="123">
        <v>3.5</v>
      </c>
      <c r="J1532" s="123">
        <v>4.5</v>
      </c>
      <c r="K1532" s="123">
        <v>5.5</v>
      </c>
      <c r="L1532" s="123">
        <v>5.5</v>
      </c>
      <c r="M1532" s="119">
        <v>2000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6000</v>
      </c>
      <c r="O1532" s="8">
        <f>'NORMAL OPTION CALLS'!N1532/('NORMAL OPTION CALLS'!M1532)/'NORMAL OPTION CALLS'!G1532%</f>
        <v>120</v>
      </c>
    </row>
    <row r="1533" spans="1:15" ht="16.5">
      <c r="A1533" s="127">
        <v>15</v>
      </c>
      <c r="B1533" s="124">
        <v>42880</v>
      </c>
      <c r="C1533" s="119">
        <v>470</v>
      </c>
      <c r="D1533" s="119" t="s">
        <v>21</v>
      </c>
      <c r="E1533" s="119" t="s">
        <v>22</v>
      </c>
      <c r="F1533" s="119" t="s">
        <v>75</v>
      </c>
      <c r="G1533" s="123">
        <v>5</v>
      </c>
      <c r="H1533" s="123">
        <v>3</v>
      </c>
      <c r="I1533" s="123">
        <v>6.5</v>
      </c>
      <c r="J1533" s="123">
        <v>8</v>
      </c>
      <c r="K1533" s="123">
        <v>9.5</v>
      </c>
      <c r="L1533" s="123">
        <v>9.5</v>
      </c>
      <c r="M1533" s="119">
        <v>1500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6750</v>
      </c>
      <c r="O1533" s="8">
        <f>'NORMAL OPTION CALLS'!N1533/('NORMAL OPTION CALLS'!M1533)/'NORMAL OPTION CALLS'!G1533%</f>
        <v>90</v>
      </c>
    </row>
    <row r="1534" spans="1:15" ht="16.5">
      <c r="A1534" s="127">
        <v>16</v>
      </c>
      <c r="B1534" s="124">
        <v>42880</v>
      </c>
      <c r="C1534" s="119">
        <v>820</v>
      </c>
      <c r="D1534" s="119" t="s">
        <v>21</v>
      </c>
      <c r="E1534" s="119" t="s">
        <v>22</v>
      </c>
      <c r="F1534" s="119" t="s">
        <v>54</v>
      </c>
      <c r="G1534" s="123">
        <v>3.25</v>
      </c>
      <c r="H1534" s="123">
        <v>0.3</v>
      </c>
      <c r="I1534" s="123">
        <v>5</v>
      </c>
      <c r="J1534" s="123">
        <v>7</v>
      </c>
      <c r="K1534" s="123">
        <v>9</v>
      </c>
      <c r="L1534" s="123">
        <v>9</v>
      </c>
      <c r="M1534" s="119">
        <v>1100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6325</v>
      </c>
      <c r="O1534" s="8">
        <f>'NORMAL OPTION CALLS'!N1534/('NORMAL OPTION CALLS'!M1534)/'NORMAL OPTION CALLS'!G1534%</f>
        <v>176.92307692307691</v>
      </c>
    </row>
    <row r="1535" spans="1:15" ht="16.5">
      <c r="A1535" s="127">
        <v>17</v>
      </c>
      <c r="B1535" s="124">
        <v>42879</v>
      </c>
      <c r="C1535" s="119">
        <v>85</v>
      </c>
      <c r="D1535" s="119" t="s">
        <v>47</v>
      </c>
      <c r="E1535" s="119" t="s">
        <v>22</v>
      </c>
      <c r="F1535" s="119" t="s">
        <v>25</v>
      </c>
      <c r="G1535" s="123">
        <v>2</v>
      </c>
      <c r="H1535" s="123">
        <v>1</v>
      </c>
      <c r="I1535" s="123">
        <v>2.5</v>
      </c>
      <c r="J1535" s="123">
        <v>3</v>
      </c>
      <c r="K1535" s="123">
        <v>3.5</v>
      </c>
      <c r="L1535" s="123">
        <v>3.5</v>
      </c>
      <c r="M1535" s="119">
        <v>7000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10500</v>
      </c>
      <c r="O1535" s="8">
        <f>'NORMAL OPTION CALLS'!N1535/('NORMAL OPTION CALLS'!M1535)/'NORMAL OPTION CALLS'!G1535%</f>
        <v>75</v>
      </c>
    </row>
    <row r="1536" spans="1:15" ht="16.5">
      <c r="A1536" s="127">
        <v>18</v>
      </c>
      <c r="B1536" s="124">
        <v>42879</v>
      </c>
      <c r="C1536" s="119">
        <v>380</v>
      </c>
      <c r="D1536" s="119" t="s">
        <v>21</v>
      </c>
      <c r="E1536" s="119" t="s">
        <v>22</v>
      </c>
      <c r="F1536" s="119" t="s">
        <v>101</v>
      </c>
      <c r="G1536" s="123">
        <v>8</v>
      </c>
      <c r="H1536" s="123">
        <v>6</v>
      </c>
      <c r="I1536" s="123">
        <v>9</v>
      </c>
      <c r="J1536" s="123">
        <v>10</v>
      </c>
      <c r="K1536" s="123">
        <v>11</v>
      </c>
      <c r="L1536" s="123">
        <v>11</v>
      </c>
      <c r="M1536" s="119">
        <v>2000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6000</v>
      </c>
      <c r="O1536" s="8">
        <f>'NORMAL OPTION CALLS'!N1536/('NORMAL OPTION CALLS'!M1536)/'NORMAL OPTION CALLS'!G1536%</f>
        <v>37.5</v>
      </c>
    </row>
    <row r="1537" spans="1:15" ht="16.5">
      <c r="A1537" s="127">
        <v>19</v>
      </c>
      <c r="B1537" s="124">
        <v>42879</v>
      </c>
      <c r="C1537" s="119">
        <v>440</v>
      </c>
      <c r="D1537" s="119" t="s">
        <v>21</v>
      </c>
      <c r="E1537" s="119" t="s">
        <v>22</v>
      </c>
      <c r="F1537" s="119" t="s">
        <v>94</v>
      </c>
      <c r="G1537" s="123">
        <v>7.2</v>
      </c>
      <c r="H1537" s="123">
        <v>5.3</v>
      </c>
      <c r="I1537" s="123">
        <v>8</v>
      </c>
      <c r="J1537" s="123">
        <v>9</v>
      </c>
      <c r="K1537" s="123">
        <v>10</v>
      </c>
      <c r="L1537" s="123">
        <v>10</v>
      </c>
      <c r="M1537" s="119">
        <v>2000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5600</v>
      </c>
      <c r="O1537" s="8">
        <f>'NORMAL OPTION CALLS'!N1537/('NORMAL OPTION CALLS'!M1537)/'NORMAL OPTION CALLS'!G1537%</f>
        <v>38.888888888888879</v>
      </c>
    </row>
    <row r="1538" spans="1:15" ht="16.5">
      <c r="A1538" s="127">
        <v>20</v>
      </c>
      <c r="B1538" s="124">
        <v>42878</v>
      </c>
      <c r="C1538" s="119">
        <v>490</v>
      </c>
      <c r="D1538" s="119" t="s">
        <v>21</v>
      </c>
      <c r="E1538" s="119" t="s">
        <v>22</v>
      </c>
      <c r="F1538" s="119" t="s">
        <v>99</v>
      </c>
      <c r="G1538" s="123">
        <v>6.5</v>
      </c>
      <c r="H1538" s="123">
        <v>4.5</v>
      </c>
      <c r="I1538" s="123">
        <v>7.5</v>
      </c>
      <c r="J1538" s="123">
        <v>8.5</v>
      </c>
      <c r="K1538" s="123">
        <v>9.5</v>
      </c>
      <c r="L1538" s="123">
        <v>9.5</v>
      </c>
      <c r="M1538" s="119">
        <v>2000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6000</v>
      </c>
      <c r="O1538" s="8">
        <f>'NORMAL OPTION CALLS'!N1538/('NORMAL OPTION CALLS'!M1538)/'NORMAL OPTION CALLS'!G1538%</f>
        <v>46.153846153846153</v>
      </c>
    </row>
    <row r="1539" spans="1:15" ht="16.5">
      <c r="A1539" s="127">
        <v>21</v>
      </c>
      <c r="B1539" s="124">
        <v>42878</v>
      </c>
      <c r="C1539" s="119">
        <v>1400</v>
      </c>
      <c r="D1539" s="119" t="s">
        <v>47</v>
      </c>
      <c r="E1539" s="119" t="s">
        <v>22</v>
      </c>
      <c r="F1539" s="119" t="s">
        <v>55</v>
      </c>
      <c r="G1539" s="123">
        <v>25.1</v>
      </c>
      <c r="H1539" s="123">
        <v>13</v>
      </c>
      <c r="I1539" s="123">
        <v>31</v>
      </c>
      <c r="J1539" s="123">
        <v>37</v>
      </c>
      <c r="K1539" s="123">
        <v>43</v>
      </c>
      <c r="L1539" s="123">
        <v>31</v>
      </c>
      <c r="M1539" s="119">
        <v>350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2064.9999999999995</v>
      </c>
      <c r="O1539" s="8">
        <f>'NORMAL OPTION CALLS'!N1539/('NORMAL OPTION CALLS'!M1539)/'NORMAL OPTION CALLS'!G1539%</f>
        <v>23.505976095617523</v>
      </c>
    </row>
    <row r="1540" spans="1:15" ht="16.5">
      <c r="A1540" s="127">
        <v>22</v>
      </c>
      <c r="B1540" s="124">
        <v>42878</v>
      </c>
      <c r="C1540" s="119">
        <v>110</v>
      </c>
      <c r="D1540" s="119" t="s">
        <v>47</v>
      </c>
      <c r="E1540" s="119" t="s">
        <v>22</v>
      </c>
      <c r="F1540" s="119" t="s">
        <v>65</v>
      </c>
      <c r="G1540" s="123">
        <v>2.2999999999999998</v>
      </c>
      <c r="H1540" s="123">
        <v>1.6</v>
      </c>
      <c r="I1540" s="123">
        <v>2.7</v>
      </c>
      <c r="J1540" s="123">
        <v>3</v>
      </c>
      <c r="K1540" s="123">
        <v>3.4</v>
      </c>
      <c r="L1540" s="123">
        <v>3.4</v>
      </c>
      <c r="M1540" s="119">
        <v>7000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7700.0000000000009</v>
      </c>
      <c r="O1540" s="8">
        <f>'NORMAL OPTION CALLS'!N1540/('NORMAL OPTION CALLS'!M1540)/'NORMAL OPTION CALLS'!G1540%</f>
        <v>47.826086956521742</v>
      </c>
    </row>
    <row r="1541" spans="1:15" ht="16.5">
      <c r="A1541" s="127">
        <v>23</v>
      </c>
      <c r="B1541" s="124">
        <v>42878</v>
      </c>
      <c r="C1541" s="119">
        <v>230</v>
      </c>
      <c r="D1541" s="119" t="s">
        <v>21</v>
      </c>
      <c r="E1541" s="119" t="s">
        <v>22</v>
      </c>
      <c r="F1541" s="119" t="s">
        <v>74</v>
      </c>
      <c r="G1541" s="123">
        <v>4.5</v>
      </c>
      <c r="H1541" s="123">
        <v>2.5</v>
      </c>
      <c r="I1541" s="123">
        <v>5.5</v>
      </c>
      <c r="J1541" s="123">
        <v>6.5</v>
      </c>
      <c r="K1541" s="123">
        <v>7.5</v>
      </c>
      <c r="L1541" s="123">
        <v>3.5</v>
      </c>
      <c r="M1541" s="119">
        <v>3500</v>
      </c>
      <c r="N1541" s="122">
        <f>IF('NORMAL OPTION CALLS'!E1541="BUY",('NORMAL OPTION CALLS'!L1541-'NORMAL OPTION CALLS'!G1541)*('NORMAL OPTION CALLS'!M1541),('NORMAL OPTION CALLS'!G1541-'NORMAL OPTION CALLS'!L1541)*('NORMAL OPTION CALLS'!M1541))</f>
        <v>-3500</v>
      </c>
      <c r="O1541" s="8">
        <f>'NORMAL OPTION CALLS'!N1541/('NORMAL OPTION CALLS'!M1541)/'NORMAL OPTION CALLS'!G1541%</f>
        <v>-22.222222222222221</v>
      </c>
    </row>
    <row r="1542" spans="1:15" ht="16.5">
      <c r="A1542" s="127">
        <v>24</v>
      </c>
      <c r="B1542" s="124">
        <v>42877</v>
      </c>
      <c r="C1542" s="119">
        <v>200</v>
      </c>
      <c r="D1542" s="119" t="s">
        <v>47</v>
      </c>
      <c r="E1542" s="119" t="s">
        <v>22</v>
      </c>
      <c r="F1542" s="119" t="s">
        <v>83</v>
      </c>
      <c r="G1542" s="123">
        <v>3.5</v>
      </c>
      <c r="H1542" s="123">
        <v>1.5</v>
      </c>
      <c r="I1542" s="123">
        <v>4.5</v>
      </c>
      <c r="J1542" s="123">
        <v>5.5</v>
      </c>
      <c r="K1542" s="123">
        <v>6.5</v>
      </c>
      <c r="L1542" s="123">
        <v>5.5</v>
      </c>
      <c r="M1542" s="119">
        <v>3500</v>
      </c>
      <c r="N1542" s="122">
        <f>IF('NORMAL OPTION CALLS'!E1542="BUY",('NORMAL OPTION CALLS'!L1542-'NORMAL OPTION CALLS'!G1542)*('NORMAL OPTION CALLS'!M1542),('NORMAL OPTION CALLS'!G1542-'NORMAL OPTION CALLS'!L1542)*('NORMAL OPTION CALLS'!M1542))</f>
        <v>7000</v>
      </c>
      <c r="O1542" s="8">
        <f>'NORMAL OPTION CALLS'!N1542/('NORMAL OPTION CALLS'!M1542)/'NORMAL OPTION CALLS'!G1542%</f>
        <v>57.142857142857139</v>
      </c>
    </row>
    <row r="1543" spans="1:15" ht="16.5">
      <c r="A1543" s="127">
        <v>25</v>
      </c>
      <c r="B1543" s="124">
        <v>42877</v>
      </c>
      <c r="C1543" s="119">
        <v>150</v>
      </c>
      <c r="D1543" s="119" t="s">
        <v>47</v>
      </c>
      <c r="E1543" s="119" t="s">
        <v>22</v>
      </c>
      <c r="F1543" s="119" t="s">
        <v>59</v>
      </c>
      <c r="G1543" s="123">
        <v>1.7</v>
      </c>
      <c r="H1543" s="123">
        <v>0.7</v>
      </c>
      <c r="I1543" s="123">
        <v>2.2000000000000002</v>
      </c>
      <c r="J1543" s="123">
        <v>2.7</v>
      </c>
      <c r="K1543" s="123">
        <v>3.2</v>
      </c>
      <c r="L1543" s="123">
        <v>2.2000000000000002</v>
      </c>
      <c r="M1543" s="119">
        <v>6000</v>
      </c>
      <c r="N1543" s="122">
        <f>IF('NORMAL OPTION CALLS'!E1543="BUY",('NORMAL OPTION CALLS'!L1543-'NORMAL OPTION CALLS'!G1543)*('NORMAL OPTION CALLS'!M1543),('NORMAL OPTION CALLS'!G1543-'NORMAL OPTION CALLS'!L1543)*('NORMAL OPTION CALLS'!M1543))</f>
        <v>3000.0000000000014</v>
      </c>
      <c r="O1543" s="8">
        <f>'NORMAL OPTION CALLS'!N1543/('NORMAL OPTION CALLS'!M1543)/'NORMAL OPTION CALLS'!G1543%</f>
        <v>29.411764705882362</v>
      </c>
    </row>
    <row r="1544" spans="1:15" ht="16.5">
      <c r="A1544" s="127">
        <v>26</v>
      </c>
      <c r="B1544" s="124">
        <v>42877</v>
      </c>
      <c r="C1544" s="119">
        <v>440</v>
      </c>
      <c r="D1544" s="119" t="s">
        <v>21</v>
      </c>
      <c r="E1544" s="119" t="s">
        <v>22</v>
      </c>
      <c r="F1544" s="119" t="s">
        <v>90</v>
      </c>
      <c r="G1544" s="123">
        <v>6.1</v>
      </c>
      <c r="H1544" s="123">
        <v>4.2</v>
      </c>
      <c r="I1544" s="123">
        <v>7</v>
      </c>
      <c r="J1544" s="123">
        <v>8</v>
      </c>
      <c r="K1544" s="123">
        <v>9</v>
      </c>
      <c r="L1544" s="123">
        <v>7</v>
      </c>
      <c r="M1544" s="119">
        <v>2500</v>
      </c>
      <c r="N1544" s="122">
        <f>IF('NORMAL OPTION CALLS'!E1544="BUY",('NORMAL OPTION CALLS'!L1544-'NORMAL OPTION CALLS'!G1544)*('NORMAL OPTION CALLS'!M1544),('NORMAL OPTION CALLS'!G1544-'NORMAL OPTION CALLS'!L1544)*('NORMAL OPTION CALLS'!M1544))</f>
        <v>2250.0000000000009</v>
      </c>
      <c r="O1544" s="8">
        <f>'NORMAL OPTION CALLS'!N1544/('NORMAL OPTION CALLS'!M1544)/'NORMAL OPTION CALLS'!G1544%</f>
        <v>14.754098360655744</v>
      </c>
    </row>
    <row r="1545" spans="1:15" ht="16.5">
      <c r="A1545" s="127">
        <v>27</v>
      </c>
      <c r="B1545" s="124">
        <v>42877</v>
      </c>
      <c r="C1545" s="119">
        <v>215</v>
      </c>
      <c r="D1545" s="119" t="s">
        <v>47</v>
      </c>
      <c r="E1545" s="119" t="s">
        <v>22</v>
      </c>
      <c r="F1545" s="119" t="s">
        <v>64</v>
      </c>
      <c r="G1545" s="123">
        <v>2</v>
      </c>
      <c r="H1545" s="123">
        <v>1</v>
      </c>
      <c r="I1545" s="123">
        <v>2.5</v>
      </c>
      <c r="J1545" s="123">
        <v>3</v>
      </c>
      <c r="K1545" s="123">
        <v>3.5</v>
      </c>
      <c r="L1545" s="123">
        <v>3.5</v>
      </c>
      <c r="M1545" s="119">
        <v>6000</v>
      </c>
      <c r="N1545" s="122">
        <f>IF('NORMAL OPTION CALLS'!E1545="BUY",('NORMAL OPTION CALLS'!L1545-'NORMAL OPTION CALLS'!G1545)*('NORMAL OPTION CALLS'!M1545),('NORMAL OPTION CALLS'!G1545-'NORMAL OPTION CALLS'!L1545)*('NORMAL OPTION CALLS'!M1545))</f>
        <v>9000</v>
      </c>
      <c r="O1545" s="8">
        <f>'NORMAL OPTION CALLS'!N1545/('NORMAL OPTION CALLS'!M1545)/'NORMAL OPTION CALLS'!G1545%</f>
        <v>75</v>
      </c>
    </row>
    <row r="1546" spans="1:15" ht="16.5">
      <c r="A1546" s="127">
        <v>28</v>
      </c>
      <c r="B1546" s="124">
        <v>42874</v>
      </c>
      <c r="C1546" s="119">
        <v>530</v>
      </c>
      <c r="D1546" s="119" t="s">
        <v>21</v>
      </c>
      <c r="E1546" s="119" t="s">
        <v>22</v>
      </c>
      <c r="F1546" s="119" t="s">
        <v>26</v>
      </c>
      <c r="G1546" s="123">
        <v>10.7</v>
      </c>
      <c r="H1546" s="123">
        <v>8.5</v>
      </c>
      <c r="I1546" s="123">
        <v>12</v>
      </c>
      <c r="J1546" s="123">
        <v>13</v>
      </c>
      <c r="K1546" s="123">
        <v>14</v>
      </c>
      <c r="L1546" s="123">
        <v>8.5</v>
      </c>
      <c r="M1546" s="119">
        <v>2000</v>
      </c>
      <c r="N1546" s="122">
        <f>IF('NORMAL OPTION CALLS'!E1546="BUY",('NORMAL OPTION CALLS'!L1546-'NORMAL OPTION CALLS'!G1546)*('NORMAL OPTION CALLS'!M1546),('NORMAL OPTION CALLS'!G1546-'NORMAL OPTION CALLS'!L1546)*('NORMAL OPTION CALLS'!M1546))</f>
        <v>-4399.9999999999982</v>
      </c>
      <c r="O1546" s="8">
        <f>'NORMAL OPTION CALLS'!N1546/('NORMAL OPTION CALLS'!M1546)/'NORMAL OPTION CALLS'!G1546%</f>
        <v>-20.560747663551396</v>
      </c>
    </row>
    <row r="1547" spans="1:15" ht="16.5">
      <c r="A1547" s="127">
        <v>29</v>
      </c>
      <c r="B1547" s="124">
        <v>42874</v>
      </c>
      <c r="C1547" s="119">
        <v>310</v>
      </c>
      <c r="D1547" s="119" t="s">
        <v>21</v>
      </c>
      <c r="E1547" s="119" t="s">
        <v>22</v>
      </c>
      <c r="F1547" s="119" t="s">
        <v>49</v>
      </c>
      <c r="G1547" s="123">
        <v>7</v>
      </c>
      <c r="H1547" s="123">
        <v>5</v>
      </c>
      <c r="I1547" s="123">
        <v>8</v>
      </c>
      <c r="J1547" s="123">
        <v>9</v>
      </c>
      <c r="K1547" s="123">
        <v>10</v>
      </c>
      <c r="L1547" s="123">
        <v>8</v>
      </c>
      <c r="M1547" s="119">
        <v>3000</v>
      </c>
      <c r="N1547" s="122">
        <f>IF('NORMAL OPTION CALLS'!E1547="BUY",('NORMAL OPTION CALLS'!L1547-'NORMAL OPTION CALLS'!G1547)*('NORMAL OPTION CALLS'!M1547),('NORMAL OPTION CALLS'!G1547-'NORMAL OPTION CALLS'!L1547)*('NORMAL OPTION CALLS'!M1547))</f>
        <v>3000</v>
      </c>
      <c r="O1547" s="8">
        <f>'NORMAL OPTION CALLS'!N1547/('NORMAL OPTION CALLS'!M1547)/'NORMAL OPTION CALLS'!G1547%</f>
        <v>14.285714285714285</v>
      </c>
    </row>
    <row r="1548" spans="1:15" ht="16.5">
      <c r="A1548" s="127">
        <v>30</v>
      </c>
      <c r="B1548" s="124">
        <v>42874</v>
      </c>
      <c r="C1548" s="119">
        <v>390</v>
      </c>
      <c r="D1548" s="119" t="s">
        <v>47</v>
      </c>
      <c r="E1548" s="119" t="s">
        <v>22</v>
      </c>
      <c r="F1548" s="119" t="s">
        <v>102</v>
      </c>
      <c r="G1548" s="123">
        <v>6.1</v>
      </c>
      <c r="H1548" s="123">
        <v>4</v>
      </c>
      <c r="I1548" s="123">
        <v>7</v>
      </c>
      <c r="J1548" s="123">
        <v>8</v>
      </c>
      <c r="K1548" s="123">
        <v>9</v>
      </c>
      <c r="L1548" s="123">
        <v>9</v>
      </c>
      <c r="M1548" s="119">
        <v>2000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5800.0000000000009</v>
      </c>
      <c r="O1548" s="8">
        <f>'NORMAL OPTION CALLS'!N1548/('NORMAL OPTION CALLS'!M1548)/'NORMAL OPTION CALLS'!G1548%</f>
        <v>47.540983606557383</v>
      </c>
    </row>
    <row r="1549" spans="1:15" ht="16.5">
      <c r="A1549" s="127">
        <v>31</v>
      </c>
      <c r="B1549" s="124">
        <v>42874</v>
      </c>
      <c r="C1549" s="119">
        <v>780</v>
      </c>
      <c r="D1549" s="119" t="s">
        <v>47</v>
      </c>
      <c r="E1549" s="119" t="s">
        <v>22</v>
      </c>
      <c r="F1549" s="119" t="s">
        <v>54</v>
      </c>
      <c r="G1549" s="123">
        <v>25.1</v>
      </c>
      <c r="H1549" s="123">
        <v>21.5</v>
      </c>
      <c r="I1549" s="123">
        <v>27</v>
      </c>
      <c r="J1549" s="123">
        <v>29</v>
      </c>
      <c r="K1549" s="123">
        <v>31</v>
      </c>
      <c r="L1549" s="123">
        <v>31</v>
      </c>
      <c r="M1549" s="119">
        <v>1200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7079.9999999999982</v>
      </c>
      <c r="O1549" s="8">
        <f>'NORMAL OPTION CALLS'!N1549/('NORMAL OPTION CALLS'!M1549)/'NORMAL OPTION CALLS'!G1549%</f>
        <v>23.505976095617523</v>
      </c>
    </row>
    <row r="1550" spans="1:15" ht="16.5">
      <c r="A1550" s="127">
        <v>32</v>
      </c>
      <c r="B1550" s="124">
        <v>42873</v>
      </c>
      <c r="C1550" s="119">
        <v>95</v>
      </c>
      <c r="D1550" s="119" t="s">
        <v>47</v>
      </c>
      <c r="E1550" s="119" t="s">
        <v>22</v>
      </c>
      <c r="F1550" s="119" t="s">
        <v>71</v>
      </c>
      <c r="G1550" s="123">
        <v>4.8</v>
      </c>
      <c r="H1550" s="123">
        <v>4</v>
      </c>
      <c r="I1550" s="123">
        <v>5.3</v>
      </c>
      <c r="J1550" s="123">
        <v>5.8</v>
      </c>
      <c r="K1550" s="123">
        <v>6.3</v>
      </c>
      <c r="L1550" s="123">
        <v>6.3</v>
      </c>
      <c r="M1550" s="119">
        <v>8000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12000</v>
      </c>
      <c r="O1550" s="8">
        <f>'NORMAL OPTION CALLS'!N1550/('NORMAL OPTION CALLS'!M1550)/'NORMAL OPTION CALLS'!G1550%</f>
        <v>31.25</v>
      </c>
    </row>
    <row r="1551" spans="1:15" ht="16.5">
      <c r="A1551" s="127">
        <v>33</v>
      </c>
      <c r="B1551" s="124">
        <v>42873</v>
      </c>
      <c r="C1551" s="119">
        <v>860</v>
      </c>
      <c r="D1551" s="119" t="s">
        <v>21</v>
      </c>
      <c r="E1551" s="119" t="s">
        <v>22</v>
      </c>
      <c r="F1551" s="119" t="s">
        <v>80</v>
      </c>
      <c r="G1551" s="123">
        <v>8</v>
      </c>
      <c r="H1551" s="123">
        <v>2</v>
      </c>
      <c r="I1551" s="123">
        <v>11</v>
      </c>
      <c r="J1551" s="123">
        <v>14</v>
      </c>
      <c r="K1551" s="123">
        <v>17</v>
      </c>
      <c r="L1551" s="123">
        <v>14</v>
      </c>
      <c r="M1551" s="119">
        <v>700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4200</v>
      </c>
      <c r="O1551" s="8">
        <f>'NORMAL OPTION CALLS'!N1551/('NORMAL OPTION CALLS'!M1551)/'NORMAL OPTION CALLS'!G1551%</f>
        <v>75</v>
      </c>
    </row>
    <row r="1552" spans="1:15" ht="16.5">
      <c r="A1552" s="127">
        <v>34</v>
      </c>
      <c r="B1552" s="124">
        <v>42873</v>
      </c>
      <c r="C1552" s="119">
        <v>195</v>
      </c>
      <c r="D1552" s="119" t="s">
        <v>21</v>
      </c>
      <c r="E1552" s="119" t="s">
        <v>22</v>
      </c>
      <c r="F1552" s="119" t="s">
        <v>103</v>
      </c>
      <c r="G1552" s="123">
        <v>7.5</v>
      </c>
      <c r="H1552" s="123">
        <v>5.5</v>
      </c>
      <c r="I1552" s="123">
        <v>8.5</v>
      </c>
      <c r="J1552" s="123">
        <v>9.5</v>
      </c>
      <c r="K1552" s="123">
        <v>10.5</v>
      </c>
      <c r="L1552" s="123">
        <v>5.5</v>
      </c>
      <c r="M1552" s="119">
        <v>3500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-7000</v>
      </c>
      <c r="O1552" s="8">
        <f>'NORMAL OPTION CALLS'!N1552/('NORMAL OPTION CALLS'!M1552)/'NORMAL OPTION CALLS'!G1552%</f>
        <v>-26.666666666666668</v>
      </c>
    </row>
    <row r="1553" spans="1:15" ht="16.5">
      <c r="A1553" s="127">
        <v>35</v>
      </c>
      <c r="B1553" s="124">
        <v>42872</v>
      </c>
      <c r="C1553" s="119">
        <v>240</v>
      </c>
      <c r="D1553" s="119" t="s">
        <v>21</v>
      </c>
      <c r="E1553" s="119" t="s">
        <v>22</v>
      </c>
      <c r="F1553" s="119" t="s">
        <v>104</v>
      </c>
      <c r="G1553" s="123">
        <v>3.6</v>
      </c>
      <c r="H1553" s="123">
        <v>1.6</v>
      </c>
      <c r="I1553" s="123">
        <v>4.5</v>
      </c>
      <c r="J1553" s="123">
        <v>5.5</v>
      </c>
      <c r="K1553" s="123">
        <v>6.5</v>
      </c>
      <c r="L1553" s="123">
        <v>4.5</v>
      </c>
      <c r="M1553" s="119">
        <v>2000</v>
      </c>
      <c r="N1553" s="122">
        <f>IF('NORMAL OPTION CALLS'!E1553="BUY",('NORMAL OPTION CALLS'!L1553-'NORMAL OPTION CALLS'!G1553)*('NORMAL OPTION CALLS'!M1553),('NORMAL OPTION CALLS'!G1553-'NORMAL OPTION CALLS'!L1553)*('NORMAL OPTION CALLS'!M1553))</f>
        <v>1799.9999999999998</v>
      </c>
      <c r="O1553" s="8">
        <f>'NORMAL OPTION CALLS'!N1553/('NORMAL OPTION CALLS'!M1553)/'NORMAL OPTION CALLS'!G1553%</f>
        <v>24.999999999999993</v>
      </c>
    </row>
    <row r="1554" spans="1:15" ht="16.5">
      <c r="A1554" s="127">
        <v>36</v>
      </c>
      <c r="B1554" s="124">
        <v>42872</v>
      </c>
      <c r="C1554" s="119">
        <v>440</v>
      </c>
      <c r="D1554" s="119" t="s">
        <v>21</v>
      </c>
      <c r="E1554" s="119" t="s">
        <v>22</v>
      </c>
      <c r="F1554" s="119" t="s">
        <v>75</v>
      </c>
      <c r="G1554" s="123">
        <v>13.5</v>
      </c>
      <c r="H1554" s="123">
        <v>11.5</v>
      </c>
      <c r="I1554" s="123">
        <v>14.5</v>
      </c>
      <c r="J1554" s="123">
        <v>15.5</v>
      </c>
      <c r="K1554" s="123">
        <v>16.5</v>
      </c>
      <c r="L1554" s="123">
        <v>16.5</v>
      </c>
      <c r="M1554" s="119">
        <v>1500</v>
      </c>
      <c r="N1554" s="122">
        <f>IF('NORMAL OPTION CALLS'!E1554="BUY",('NORMAL OPTION CALLS'!L1554-'NORMAL OPTION CALLS'!G1554)*('NORMAL OPTION CALLS'!M1554),('NORMAL OPTION CALLS'!G1554-'NORMAL OPTION CALLS'!L1554)*('NORMAL OPTION CALLS'!M1554))</f>
        <v>4500</v>
      </c>
      <c r="O1554" s="8">
        <f>'NORMAL OPTION CALLS'!N1554/('NORMAL OPTION CALLS'!M1554)/'NORMAL OPTION CALLS'!G1554%</f>
        <v>22.222222222222221</v>
      </c>
    </row>
    <row r="1555" spans="1:15" ht="16.5">
      <c r="A1555" s="127">
        <v>37</v>
      </c>
      <c r="B1555" s="124">
        <v>42872</v>
      </c>
      <c r="C1555" s="119">
        <v>490</v>
      </c>
      <c r="D1555" s="119" t="s">
        <v>21</v>
      </c>
      <c r="E1555" s="119" t="s">
        <v>22</v>
      </c>
      <c r="F1555" s="119" t="s">
        <v>99</v>
      </c>
      <c r="G1555" s="123">
        <v>9.5</v>
      </c>
      <c r="H1555" s="123">
        <v>7.5</v>
      </c>
      <c r="I1555" s="123">
        <v>10.5</v>
      </c>
      <c r="J1555" s="123">
        <v>11.5</v>
      </c>
      <c r="K1555" s="123">
        <v>12.5</v>
      </c>
      <c r="L1555" s="123">
        <v>12.5</v>
      </c>
      <c r="M1555" s="119">
        <v>2000</v>
      </c>
      <c r="N1555" s="122">
        <f>IF('NORMAL OPTION CALLS'!E1555="BUY",('NORMAL OPTION CALLS'!L1555-'NORMAL OPTION CALLS'!G1555)*('NORMAL OPTION CALLS'!M1555),('NORMAL OPTION CALLS'!G1555-'NORMAL OPTION CALLS'!L1555)*('NORMAL OPTION CALLS'!M1555))</f>
        <v>6000</v>
      </c>
      <c r="O1555" s="8">
        <f>'NORMAL OPTION CALLS'!N1555/('NORMAL OPTION CALLS'!M1555)/'NORMAL OPTION CALLS'!G1555%</f>
        <v>31.578947368421051</v>
      </c>
    </row>
    <row r="1556" spans="1:15" ht="16.5">
      <c r="A1556" s="127">
        <v>38</v>
      </c>
      <c r="B1556" s="124">
        <v>42872</v>
      </c>
      <c r="C1556" s="119">
        <v>310</v>
      </c>
      <c r="D1556" s="119" t="s">
        <v>21</v>
      </c>
      <c r="E1556" s="119" t="s">
        <v>22</v>
      </c>
      <c r="F1556" s="119" t="s">
        <v>91</v>
      </c>
      <c r="G1556" s="123">
        <v>5</v>
      </c>
      <c r="H1556" s="123">
        <v>4</v>
      </c>
      <c r="I1556" s="123">
        <v>6</v>
      </c>
      <c r="J1556" s="123">
        <v>7</v>
      </c>
      <c r="K1556" s="123">
        <v>8</v>
      </c>
      <c r="L1556" s="123">
        <v>6</v>
      </c>
      <c r="M1556" s="119">
        <v>2500</v>
      </c>
      <c r="N1556" s="122">
        <f>IF('NORMAL OPTION CALLS'!E1556="BUY",('NORMAL OPTION CALLS'!L1556-'NORMAL OPTION CALLS'!G1556)*('NORMAL OPTION CALLS'!M1556),('NORMAL OPTION CALLS'!G1556-'NORMAL OPTION CALLS'!L1556)*('NORMAL OPTION CALLS'!M1556))</f>
        <v>2500</v>
      </c>
      <c r="O1556" s="8">
        <f>'NORMAL OPTION CALLS'!N1556/('NORMAL OPTION CALLS'!M1556)/'NORMAL OPTION CALLS'!G1556%</f>
        <v>20</v>
      </c>
    </row>
    <row r="1557" spans="1:15" ht="16.5">
      <c r="A1557" s="127">
        <v>39</v>
      </c>
      <c r="B1557" s="124">
        <v>42871</v>
      </c>
      <c r="C1557" s="119">
        <v>440</v>
      </c>
      <c r="D1557" s="119" t="s">
        <v>21</v>
      </c>
      <c r="E1557" s="119" t="s">
        <v>22</v>
      </c>
      <c r="F1557" s="119" t="s">
        <v>75</v>
      </c>
      <c r="G1557" s="123">
        <v>9.6</v>
      </c>
      <c r="H1557" s="123">
        <v>6.6</v>
      </c>
      <c r="I1557" s="123">
        <v>11</v>
      </c>
      <c r="J1557" s="123">
        <v>12.5</v>
      </c>
      <c r="K1557" s="123">
        <v>14</v>
      </c>
      <c r="L1557" s="123">
        <v>14</v>
      </c>
      <c r="M1557" s="119">
        <v>1500</v>
      </c>
      <c r="N1557" s="122">
        <f>IF('NORMAL OPTION CALLS'!E1557="BUY",('NORMAL OPTION CALLS'!L1557-'NORMAL OPTION CALLS'!G1557)*('NORMAL OPTION CALLS'!M1557),('NORMAL OPTION CALLS'!G1557-'NORMAL OPTION CALLS'!L1557)*('NORMAL OPTION CALLS'!M1557))</f>
        <v>6600.0000000000009</v>
      </c>
      <c r="O1557" s="8">
        <f>'NORMAL OPTION CALLS'!N1557/('NORMAL OPTION CALLS'!M1557)/'NORMAL OPTION CALLS'!G1557%</f>
        <v>45.833333333333336</v>
      </c>
    </row>
    <row r="1558" spans="1:15" ht="16.5">
      <c r="A1558" s="127">
        <v>40</v>
      </c>
      <c r="B1558" s="124">
        <v>42871</v>
      </c>
      <c r="C1558" s="119">
        <v>215</v>
      </c>
      <c r="D1558" s="119" t="s">
        <v>21</v>
      </c>
      <c r="E1558" s="119" t="s">
        <v>22</v>
      </c>
      <c r="F1558" s="119" t="s">
        <v>69</v>
      </c>
      <c r="G1558" s="123">
        <v>6</v>
      </c>
      <c r="H1558" s="123">
        <v>4</v>
      </c>
      <c r="I1558" s="123">
        <v>7</v>
      </c>
      <c r="J1558" s="123">
        <v>8</v>
      </c>
      <c r="K1558" s="123">
        <v>9</v>
      </c>
      <c r="L1558" s="123">
        <v>5</v>
      </c>
      <c r="M1558" s="119">
        <v>5000</v>
      </c>
      <c r="N1558" s="122">
        <f>IF('NORMAL OPTION CALLS'!E1558="BUY",('NORMAL OPTION CALLS'!L1558-'NORMAL OPTION CALLS'!G1558)*('NORMAL OPTION CALLS'!M1558),('NORMAL OPTION CALLS'!G1558-'NORMAL OPTION CALLS'!L1558)*('NORMAL OPTION CALLS'!M1558))</f>
        <v>-5000</v>
      </c>
      <c r="O1558" s="8">
        <f>'NORMAL OPTION CALLS'!N1558/('NORMAL OPTION CALLS'!M1558)/'NORMAL OPTION CALLS'!G1558%</f>
        <v>-16.666666666666668</v>
      </c>
    </row>
    <row r="1559" spans="1:15" ht="16.5">
      <c r="A1559" s="127">
        <v>41</v>
      </c>
      <c r="B1559" s="124">
        <v>42871</v>
      </c>
      <c r="C1559" s="119">
        <v>100</v>
      </c>
      <c r="D1559" s="119" t="s">
        <v>21</v>
      </c>
      <c r="E1559" s="119" t="s">
        <v>22</v>
      </c>
      <c r="F1559" s="119" t="s">
        <v>100</v>
      </c>
      <c r="G1559" s="123">
        <v>2.15</v>
      </c>
      <c r="H1559" s="123">
        <v>1.4</v>
      </c>
      <c r="I1559" s="123">
        <v>2.6</v>
      </c>
      <c r="J1559" s="123">
        <v>3</v>
      </c>
      <c r="K1559" s="123">
        <v>3.4</v>
      </c>
      <c r="L1559" s="123">
        <v>3</v>
      </c>
      <c r="M1559" s="119">
        <v>7000</v>
      </c>
      <c r="N1559" s="122">
        <f>IF('NORMAL OPTION CALLS'!E1559="BUY",('NORMAL OPTION CALLS'!L1559-'NORMAL OPTION CALLS'!G1559)*('NORMAL OPTION CALLS'!M1559),('NORMAL OPTION CALLS'!G1559-'NORMAL OPTION CALLS'!L1559)*('NORMAL OPTION CALLS'!M1559))</f>
        <v>5950.0000000000009</v>
      </c>
      <c r="O1559" s="8">
        <f>'NORMAL OPTION CALLS'!N1559/('NORMAL OPTION CALLS'!M1559)/'NORMAL OPTION CALLS'!G1559%</f>
        <v>39.534883720930239</v>
      </c>
    </row>
    <row r="1560" spans="1:15" ht="16.5">
      <c r="A1560" s="127">
        <v>42</v>
      </c>
      <c r="B1560" s="124">
        <v>42870</v>
      </c>
      <c r="C1560" s="119">
        <v>450</v>
      </c>
      <c r="D1560" s="119" t="s">
        <v>21</v>
      </c>
      <c r="E1560" s="119" t="s">
        <v>22</v>
      </c>
      <c r="F1560" s="119" t="s">
        <v>99</v>
      </c>
      <c r="G1560" s="123">
        <v>14</v>
      </c>
      <c r="H1560" s="123">
        <v>12</v>
      </c>
      <c r="I1560" s="123">
        <v>15</v>
      </c>
      <c r="J1560" s="123">
        <v>16</v>
      </c>
      <c r="K1560" s="123">
        <v>17</v>
      </c>
      <c r="L1560" s="123">
        <v>15</v>
      </c>
      <c r="M1560" s="119">
        <v>2000</v>
      </c>
      <c r="N1560" s="122">
        <f>IF('NORMAL OPTION CALLS'!E1560="BUY",('NORMAL OPTION CALLS'!L1560-'NORMAL OPTION CALLS'!G1560)*('NORMAL OPTION CALLS'!M1560),('NORMAL OPTION CALLS'!G1560-'NORMAL OPTION CALLS'!L1560)*('NORMAL OPTION CALLS'!M1560))</f>
        <v>2000</v>
      </c>
      <c r="O1560" s="8">
        <f>'NORMAL OPTION CALLS'!N1560/('NORMAL OPTION CALLS'!M1560)/'NORMAL OPTION CALLS'!G1560%</f>
        <v>7.1428571428571423</v>
      </c>
    </row>
    <row r="1561" spans="1:15" ht="16.5">
      <c r="A1561" s="127">
        <v>43</v>
      </c>
      <c r="B1561" s="124">
        <v>42870</v>
      </c>
      <c r="C1561" s="119">
        <v>1000</v>
      </c>
      <c r="D1561" s="119" t="s">
        <v>21</v>
      </c>
      <c r="E1561" s="119" t="s">
        <v>22</v>
      </c>
      <c r="F1561" s="119" t="s">
        <v>105</v>
      </c>
      <c r="G1561" s="123">
        <v>31</v>
      </c>
      <c r="H1561" s="123">
        <v>27</v>
      </c>
      <c r="I1561" s="123">
        <v>33</v>
      </c>
      <c r="J1561" s="123">
        <v>35</v>
      </c>
      <c r="K1561" s="123">
        <v>37</v>
      </c>
      <c r="L1561" s="123">
        <v>33</v>
      </c>
      <c r="M1561" s="119">
        <v>1100</v>
      </c>
      <c r="N1561" s="122">
        <f>IF('NORMAL OPTION CALLS'!E1561="BUY",('NORMAL OPTION CALLS'!L1561-'NORMAL OPTION CALLS'!G1561)*('NORMAL OPTION CALLS'!M1561),('NORMAL OPTION CALLS'!G1561-'NORMAL OPTION CALLS'!L1561)*('NORMAL OPTION CALLS'!M1561))</f>
        <v>2200</v>
      </c>
      <c r="O1561" s="8">
        <f>'NORMAL OPTION CALLS'!N1561/('NORMAL OPTION CALLS'!M1561)/'NORMAL OPTION CALLS'!G1561%</f>
        <v>6.4516129032258069</v>
      </c>
    </row>
    <row r="1562" spans="1:15" ht="16.5">
      <c r="A1562" s="127">
        <v>44</v>
      </c>
      <c r="B1562" s="124">
        <v>42870</v>
      </c>
      <c r="C1562" s="119">
        <v>175</v>
      </c>
      <c r="D1562" s="119" t="s">
        <v>21</v>
      </c>
      <c r="E1562" s="119" t="s">
        <v>22</v>
      </c>
      <c r="F1562" s="119" t="s">
        <v>106</v>
      </c>
      <c r="G1562" s="123">
        <v>7.5</v>
      </c>
      <c r="H1562" s="123">
        <v>6.9</v>
      </c>
      <c r="I1562" s="123">
        <v>7.8</v>
      </c>
      <c r="J1562" s="123">
        <v>8.1</v>
      </c>
      <c r="K1562" s="123">
        <v>8.4</v>
      </c>
      <c r="L1562" s="123">
        <v>6.9</v>
      </c>
      <c r="M1562" s="119">
        <v>10000</v>
      </c>
      <c r="N1562" s="122">
        <f>IF('NORMAL OPTION CALLS'!E1562="BUY",('NORMAL OPTION CALLS'!L1562-'NORMAL OPTION CALLS'!G1562)*('NORMAL OPTION CALLS'!M1562),('NORMAL OPTION CALLS'!G1562-'NORMAL OPTION CALLS'!L1562)*('NORMAL OPTION CALLS'!M1562))</f>
        <v>-5999.9999999999964</v>
      </c>
      <c r="O1562" s="8">
        <f>'NORMAL OPTION CALLS'!N1562/('NORMAL OPTION CALLS'!M1562)/'NORMAL OPTION CALLS'!G1562%</f>
        <v>-7.9999999999999956</v>
      </c>
    </row>
    <row r="1563" spans="1:15" ht="16.5">
      <c r="A1563" s="127">
        <v>45</v>
      </c>
      <c r="B1563" s="124">
        <v>42867</v>
      </c>
      <c r="C1563" s="119">
        <v>205</v>
      </c>
      <c r="D1563" s="119" t="s">
        <v>21</v>
      </c>
      <c r="E1563" s="119" t="s">
        <v>22</v>
      </c>
      <c r="F1563" s="119" t="s">
        <v>69</v>
      </c>
      <c r="G1563" s="123">
        <v>10</v>
      </c>
      <c r="H1563" s="123">
        <v>11</v>
      </c>
      <c r="I1563" s="123">
        <v>8</v>
      </c>
      <c r="J1563" s="123">
        <v>11</v>
      </c>
      <c r="K1563" s="123">
        <v>12</v>
      </c>
      <c r="L1563" s="123">
        <v>11</v>
      </c>
      <c r="M1563" s="119">
        <v>5000</v>
      </c>
      <c r="N1563" s="122">
        <f>IF('NORMAL OPTION CALLS'!E1563="BUY",('NORMAL OPTION CALLS'!L1563-'NORMAL OPTION CALLS'!G1563)*('NORMAL OPTION CALLS'!M1563),('NORMAL OPTION CALLS'!G1563-'NORMAL OPTION CALLS'!L1563)*('NORMAL OPTION CALLS'!M1563))</f>
        <v>5000</v>
      </c>
      <c r="O1563" s="8">
        <f>'NORMAL OPTION CALLS'!N1563/('NORMAL OPTION CALLS'!M1563)/'NORMAL OPTION CALLS'!G1563%</f>
        <v>10</v>
      </c>
    </row>
    <row r="1564" spans="1:15" ht="16.5">
      <c r="A1564" s="127">
        <v>46</v>
      </c>
      <c r="B1564" s="124">
        <v>42867</v>
      </c>
      <c r="C1564" s="119">
        <v>400</v>
      </c>
      <c r="D1564" s="119" t="s">
        <v>47</v>
      </c>
      <c r="E1564" s="119" t="s">
        <v>22</v>
      </c>
      <c r="F1564" s="119" t="s">
        <v>101</v>
      </c>
      <c r="G1564" s="123">
        <v>6.5</v>
      </c>
      <c r="H1564" s="123">
        <v>4.5</v>
      </c>
      <c r="I1564" s="123">
        <v>7.5</v>
      </c>
      <c r="J1564" s="123">
        <v>8.5</v>
      </c>
      <c r="K1564" s="123">
        <v>9.5</v>
      </c>
      <c r="L1564" s="123">
        <v>4.5</v>
      </c>
      <c r="M1564" s="119">
        <v>2000</v>
      </c>
      <c r="N1564" s="122">
        <f>IF('NORMAL OPTION CALLS'!E1564="BUY",('NORMAL OPTION CALLS'!L1564-'NORMAL OPTION CALLS'!G1564)*('NORMAL OPTION CALLS'!M1564),('NORMAL OPTION CALLS'!G1564-'NORMAL OPTION CALLS'!L1564)*('NORMAL OPTION CALLS'!M1564))</f>
        <v>-4000</v>
      </c>
      <c r="O1564" s="8">
        <f>'NORMAL OPTION CALLS'!N1564/('NORMAL OPTION CALLS'!M1564)/'NORMAL OPTION CALLS'!G1564%</f>
        <v>-30.769230769230766</v>
      </c>
    </row>
    <row r="1565" spans="1:15" ht="16.5">
      <c r="A1565" s="127">
        <v>47</v>
      </c>
      <c r="B1565" s="124">
        <v>42867</v>
      </c>
      <c r="C1565" s="119">
        <v>1200</v>
      </c>
      <c r="D1565" s="119" t="s">
        <v>21</v>
      </c>
      <c r="E1565" s="119" t="s">
        <v>22</v>
      </c>
      <c r="F1565" s="119" t="s">
        <v>107</v>
      </c>
      <c r="G1565" s="123">
        <v>40.5</v>
      </c>
      <c r="H1565" s="123">
        <v>34</v>
      </c>
      <c r="I1565" s="123">
        <v>44</v>
      </c>
      <c r="J1565" s="123">
        <v>47</v>
      </c>
      <c r="K1565" s="123">
        <v>50</v>
      </c>
      <c r="L1565" s="123">
        <v>44</v>
      </c>
      <c r="M1565" s="119">
        <v>550</v>
      </c>
      <c r="N1565" s="122">
        <f>IF('NORMAL OPTION CALLS'!E1565="BUY",('NORMAL OPTION CALLS'!L1565-'NORMAL OPTION CALLS'!G1565)*('NORMAL OPTION CALLS'!M1565),('NORMAL OPTION CALLS'!G1565-'NORMAL OPTION CALLS'!L1565)*('NORMAL OPTION CALLS'!M1565))</f>
        <v>1925</v>
      </c>
      <c r="O1565" s="8">
        <f>'NORMAL OPTION CALLS'!N1565/('NORMAL OPTION CALLS'!M1565)/'NORMAL OPTION CALLS'!G1565%</f>
        <v>8.6419753086419746</v>
      </c>
    </row>
    <row r="1566" spans="1:15" ht="16.5">
      <c r="A1566" s="127">
        <v>48</v>
      </c>
      <c r="B1566" s="124">
        <v>42867</v>
      </c>
      <c r="C1566" s="119">
        <v>95</v>
      </c>
      <c r="D1566" s="119" t="s">
        <v>21</v>
      </c>
      <c r="E1566" s="119" t="s">
        <v>22</v>
      </c>
      <c r="F1566" s="119" t="s">
        <v>100</v>
      </c>
      <c r="G1566" s="123">
        <v>3.3</v>
      </c>
      <c r="H1566" s="123">
        <v>2.6</v>
      </c>
      <c r="I1566" s="123">
        <v>3.7</v>
      </c>
      <c r="J1566" s="123">
        <v>4</v>
      </c>
      <c r="K1566" s="123">
        <v>4.4000000000000004</v>
      </c>
      <c r="L1566" s="123">
        <v>4.4000000000000004</v>
      </c>
      <c r="M1566" s="119">
        <v>7000</v>
      </c>
      <c r="N1566" s="122">
        <f>IF('NORMAL OPTION CALLS'!E1566="BUY",('NORMAL OPTION CALLS'!L1566-'NORMAL OPTION CALLS'!G1566)*('NORMAL OPTION CALLS'!M1566),('NORMAL OPTION CALLS'!G1566-'NORMAL OPTION CALLS'!L1566)*('NORMAL OPTION CALLS'!M1566))</f>
        <v>7700.0000000000036</v>
      </c>
      <c r="O1566" s="8">
        <f>'NORMAL OPTION CALLS'!N1566/('NORMAL OPTION CALLS'!M1566)/'NORMAL OPTION CALLS'!G1566%</f>
        <v>33.33333333333335</v>
      </c>
    </row>
    <row r="1567" spans="1:15" ht="16.5">
      <c r="A1567" s="127">
        <v>49</v>
      </c>
      <c r="B1567" s="124">
        <v>42866</v>
      </c>
      <c r="C1567" s="119">
        <v>450</v>
      </c>
      <c r="D1567" s="119" t="s">
        <v>21</v>
      </c>
      <c r="E1567" s="119" t="s">
        <v>22</v>
      </c>
      <c r="F1567" s="119" t="s">
        <v>99</v>
      </c>
      <c r="G1567" s="123">
        <v>10</v>
      </c>
      <c r="H1567" s="123">
        <v>8</v>
      </c>
      <c r="I1567" s="123">
        <v>11</v>
      </c>
      <c r="J1567" s="123">
        <v>12</v>
      </c>
      <c r="K1567" s="123">
        <v>13</v>
      </c>
      <c r="L1567" s="123">
        <v>11</v>
      </c>
      <c r="M1567" s="119">
        <v>2000</v>
      </c>
      <c r="N1567" s="122">
        <f>IF('NORMAL OPTION CALLS'!E1567="BUY",('NORMAL OPTION CALLS'!L1567-'NORMAL OPTION CALLS'!G1567)*('NORMAL OPTION CALLS'!M1567),('NORMAL OPTION CALLS'!G1567-'NORMAL OPTION CALLS'!L1567)*('NORMAL OPTION CALLS'!M1567))</f>
        <v>2000</v>
      </c>
      <c r="O1567" s="8">
        <f>'NORMAL OPTION CALLS'!N1567/('NORMAL OPTION CALLS'!M1567)/'NORMAL OPTION CALLS'!G1567%</f>
        <v>10</v>
      </c>
    </row>
    <row r="1568" spans="1:15" ht="16.5">
      <c r="A1568" s="127">
        <v>50</v>
      </c>
      <c r="B1568" s="124">
        <v>42866</v>
      </c>
      <c r="C1568" s="119">
        <v>880</v>
      </c>
      <c r="D1568" s="119" t="s">
        <v>21</v>
      </c>
      <c r="E1568" s="119" t="s">
        <v>22</v>
      </c>
      <c r="F1568" s="119" t="s">
        <v>108</v>
      </c>
      <c r="G1568" s="123">
        <v>22</v>
      </c>
      <c r="H1568" s="123">
        <v>16</v>
      </c>
      <c r="I1568" s="123">
        <v>25</v>
      </c>
      <c r="J1568" s="123">
        <v>28</v>
      </c>
      <c r="K1568" s="123">
        <v>31</v>
      </c>
      <c r="L1568" s="123">
        <v>31</v>
      </c>
      <c r="M1568" s="119">
        <v>1000</v>
      </c>
      <c r="N1568" s="122">
        <f>IF('NORMAL OPTION CALLS'!E1568="BUY",('NORMAL OPTION CALLS'!L1568-'NORMAL OPTION CALLS'!G1568)*('NORMAL OPTION CALLS'!M1568),('NORMAL OPTION CALLS'!G1568-'NORMAL OPTION CALLS'!L1568)*('NORMAL OPTION CALLS'!M1568))</f>
        <v>9000</v>
      </c>
      <c r="O1568" s="8">
        <f>'NORMAL OPTION CALLS'!N1568/('NORMAL OPTION CALLS'!M1568)/'NORMAL OPTION CALLS'!G1568%</f>
        <v>40.909090909090907</v>
      </c>
    </row>
    <row r="1569" spans="1:15" ht="16.5">
      <c r="A1569" s="127">
        <v>51</v>
      </c>
      <c r="B1569" s="124">
        <v>42866</v>
      </c>
      <c r="C1569" s="119">
        <v>530</v>
      </c>
      <c r="D1569" s="119" t="s">
        <v>21</v>
      </c>
      <c r="E1569" s="119" t="s">
        <v>22</v>
      </c>
      <c r="F1569" s="119" t="s">
        <v>58</v>
      </c>
      <c r="G1569" s="123">
        <v>15</v>
      </c>
      <c r="H1569" s="123">
        <v>11</v>
      </c>
      <c r="I1569" s="123">
        <v>17</v>
      </c>
      <c r="J1569" s="123">
        <v>19</v>
      </c>
      <c r="K1569" s="123">
        <v>21</v>
      </c>
      <c r="L1569" s="123">
        <v>11</v>
      </c>
      <c r="M1569" s="119">
        <v>1200</v>
      </c>
      <c r="N1569" s="122">
        <f>IF('NORMAL OPTION CALLS'!E1569="BUY",('NORMAL OPTION CALLS'!L1569-'NORMAL OPTION CALLS'!G1569)*('NORMAL OPTION CALLS'!M1569),('NORMAL OPTION CALLS'!G1569-'NORMAL OPTION CALLS'!L1569)*('NORMAL OPTION CALLS'!M1569))</f>
        <v>-4800</v>
      </c>
      <c r="O1569" s="8">
        <f>'NORMAL OPTION CALLS'!N1569/('NORMAL OPTION CALLS'!M1569)/'NORMAL OPTION CALLS'!G1569%</f>
        <v>-26.666666666666668</v>
      </c>
    </row>
    <row r="1570" spans="1:15" ht="16.5">
      <c r="A1570" s="127">
        <v>52</v>
      </c>
      <c r="B1570" s="124">
        <v>42865</v>
      </c>
      <c r="C1570" s="119">
        <v>200</v>
      </c>
      <c r="D1570" s="119" t="s">
        <v>21</v>
      </c>
      <c r="E1570" s="119" t="s">
        <v>22</v>
      </c>
      <c r="F1570" s="119" t="s">
        <v>43</v>
      </c>
      <c r="G1570" s="123">
        <v>6</v>
      </c>
      <c r="H1570" s="123">
        <v>4</v>
      </c>
      <c r="I1570" s="123">
        <v>7</v>
      </c>
      <c r="J1570" s="123">
        <v>8</v>
      </c>
      <c r="K1570" s="123">
        <v>9</v>
      </c>
      <c r="L1570" s="123">
        <v>7</v>
      </c>
      <c r="M1570" s="119">
        <v>3000</v>
      </c>
      <c r="N1570" s="122">
        <f>IF('NORMAL OPTION CALLS'!E1570="BUY",('NORMAL OPTION CALLS'!L1570-'NORMAL OPTION CALLS'!G1570)*('NORMAL OPTION CALLS'!M1570),('NORMAL OPTION CALLS'!G1570-'NORMAL OPTION CALLS'!L1570)*('NORMAL OPTION CALLS'!M1570))</f>
        <v>3000</v>
      </c>
      <c r="O1570" s="8">
        <f>'NORMAL OPTION CALLS'!N1570/('NORMAL OPTION CALLS'!M1570)/'NORMAL OPTION CALLS'!G1570%</f>
        <v>16.666666666666668</v>
      </c>
    </row>
    <row r="1571" spans="1:15" ht="16.5">
      <c r="A1571" s="127">
        <v>53</v>
      </c>
      <c r="B1571" s="124">
        <v>42865</v>
      </c>
      <c r="C1571" s="119">
        <v>620</v>
      </c>
      <c r="D1571" s="119" t="s">
        <v>21</v>
      </c>
      <c r="E1571" s="119" t="s">
        <v>22</v>
      </c>
      <c r="F1571" s="119" t="s">
        <v>109</v>
      </c>
      <c r="G1571" s="123">
        <v>16</v>
      </c>
      <c r="H1571" s="123">
        <v>12</v>
      </c>
      <c r="I1571" s="123">
        <v>18</v>
      </c>
      <c r="J1571" s="123">
        <v>20</v>
      </c>
      <c r="K1571" s="123">
        <v>22</v>
      </c>
      <c r="L1571" s="123">
        <v>22</v>
      </c>
      <c r="M1571" s="119">
        <v>1100</v>
      </c>
      <c r="N1571" s="122">
        <f>IF('NORMAL OPTION CALLS'!E1571="BUY",('NORMAL OPTION CALLS'!L1571-'NORMAL OPTION CALLS'!G1571)*('NORMAL OPTION CALLS'!M1571),('NORMAL OPTION CALLS'!G1571-'NORMAL OPTION CALLS'!L1571)*('NORMAL OPTION CALLS'!M1571))</f>
        <v>6600</v>
      </c>
      <c r="O1571" s="8">
        <f>'NORMAL OPTION CALLS'!N1571/('NORMAL OPTION CALLS'!M1571)/'NORMAL OPTION CALLS'!G1571%</f>
        <v>37.5</v>
      </c>
    </row>
    <row r="1572" spans="1:15" ht="16.5">
      <c r="A1572" s="127">
        <v>54</v>
      </c>
      <c r="B1572" s="124">
        <v>42865</v>
      </c>
      <c r="C1572" s="119">
        <v>65</v>
      </c>
      <c r="D1572" s="119" t="s">
        <v>21</v>
      </c>
      <c r="E1572" s="119" t="s">
        <v>22</v>
      </c>
      <c r="F1572" s="119" t="s">
        <v>110</v>
      </c>
      <c r="G1572" s="123">
        <v>2.5</v>
      </c>
      <c r="H1572" s="123">
        <v>1.9</v>
      </c>
      <c r="I1572" s="123">
        <v>2.8</v>
      </c>
      <c r="J1572" s="123">
        <v>3.2</v>
      </c>
      <c r="K1572" s="123">
        <v>3.5</v>
      </c>
      <c r="L1572" s="123">
        <v>1.9</v>
      </c>
      <c r="M1572" s="119">
        <v>8000</v>
      </c>
      <c r="N1572" s="122">
        <f>IF('NORMAL OPTION CALLS'!E1572="BUY",('NORMAL OPTION CALLS'!L1572-'NORMAL OPTION CALLS'!G1572)*('NORMAL OPTION CALLS'!M1572),('NORMAL OPTION CALLS'!G1572-'NORMAL OPTION CALLS'!L1572)*('NORMAL OPTION CALLS'!M1572))</f>
        <v>-4800.0000000000009</v>
      </c>
      <c r="O1572" s="8">
        <f>'NORMAL OPTION CALLS'!N1572/('NORMAL OPTION CALLS'!M1572)/'NORMAL OPTION CALLS'!G1572%</f>
        <v>-24.000000000000004</v>
      </c>
    </row>
    <row r="1573" spans="1:15" ht="16.5">
      <c r="A1573" s="127">
        <v>55</v>
      </c>
      <c r="B1573" s="124">
        <v>42864</v>
      </c>
      <c r="C1573" s="119">
        <v>95</v>
      </c>
      <c r="D1573" s="119" t="s">
        <v>21</v>
      </c>
      <c r="E1573" s="119" t="s">
        <v>22</v>
      </c>
      <c r="F1573" s="119" t="s">
        <v>71</v>
      </c>
      <c r="G1573" s="123">
        <v>8.5</v>
      </c>
      <c r="H1573" s="123">
        <v>7.8</v>
      </c>
      <c r="I1573" s="123">
        <v>8.9</v>
      </c>
      <c r="J1573" s="123">
        <v>9.3000000000000007</v>
      </c>
      <c r="K1573" s="123">
        <v>9.6999999999999993</v>
      </c>
      <c r="L1573" s="123">
        <v>8.9</v>
      </c>
      <c r="M1573" s="119">
        <v>8000</v>
      </c>
      <c r="N1573" s="122">
        <f>IF('NORMAL OPTION CALLS'!E1573="BUY",('NORMAL OPTION CALLS'!L1573-'NORMAL OPTION CALLS'!G1573)*('NORMAL OPTION CALLS'!M1573),('NORMAL OPTION CALLS'!G1573-'NORMAL OPTION CALLS'!L1573)*('NORMAL OPTION CALLS'!M1573))</f>
        <v>3200.0000000000027</v>
      </c>
      <c r="O1573" s="8">
        <f>'NORMAL OPTION CALLS'!N1573/('NORMAL OPTION CALLS'!M1573)/'NORMAL OPTION CALLS'!G1573%</f>
        <v>4.7058823529411802</v>
      </c>
    </row>
    <row r="1574" spans="1:15" ht="16.5">
      <c r="A1574" s="127">
        <v>56</v>
      </c>
      <c r="B1574" s="124">
        <v>42864</v>
      </c>
      <c r="C1574" s="119">
        <v>170</v>
      </c>
      <c r="D1574" s="119" t="s">
        <v>21</v>
      </c>
      <c r="E1574" s="119" t="s">
        <v>22</v>
      </c>
      <c r="F1574" s="119" t="s">
        <v>59</v>
      </c>
      <c r="G1574" s="123">
        <v>4.3</v>
      </c>
      <c r="H1574" s="123">
        <v>3.5</v>
      </c>
      <c r="I1574" s="123">
        <v>4.8</v>
      </c>
      <c r="J1574" s="123">
        <v>5.2</v>
      </c>
      <c r="K1574" s="123">
        <v>5.6</v>
      </c>
      <c r="L1574" s="123">
        <v>3.5</v>
      </c>
      <c r="M1574" s="119">
        <v>6000</v>
      </c>
      <c r="N1574" s="122">
        <f>IF('NORMAL OPTION CALLS'!E1574="BUY",('NORMAL OPTION CALLS'!L1574-'NORMAL OPTION CALLS'!G1574)*('NORMAL OPTION CALLS'!M1574),('NORMAL OPTION CALLS'!G1574-'NORMAL OPTION CALLS'!L1574)*('NORMAL OPTION CALLS'!M1574))</f>
        <v>-4799.9999999999991</v>
      </c>
      <c r="O1574" s="8">
        <f>'NORMAL OPTION CALLS'!N1574/('NORMAL OPTION CALLS'!M1574)/'NORMAL OPTION CALLS'!G1574%</f>
        <v>-18.604651162790695</v>
      </c>
    </row>
    <row r="1575" spans="1:15" ht="16.5">
      <c r="A1575" s="127">
        <v>57</v>
      </c>
      <c r="B1575" s="124">
        <v>42863</v>
      </c>
      <c r="C1575" s="119">
        <v>310</v>
      </c>
      <c r="D1575" s="119" t="s">
        <v>21</v>
      </c>
      <c r="E1575" s="119" t="s">
        <v>22</v>
      </c>
      <c r="F1575" s="119" t="s">
        <v>91</v>
      </c>
      <c r="G1575" s="123">
        <v>7.7</v>
      </c>
      <c r="H1575" s="123">
        <v>5.8</v>
      </c>
      <c r="I1575" s="123">
        <v>8.5</v>
      </c>
      <c r="J1575" s="123">
        <v>9.5</v>
      </c>
      <c r="K1575" s="123">
        <v>10.5</v>
      </c>
      <c r="L1575" s="123">
        <v>5.8</v>
      </c>
      <c r="M1575" s="119">
        <v>2500</v>
      </c>
      <c r="N1575" s="122">
        <f>IF('NORMAL OPTION CALLS'!E1575="BUY",('NORMAL OPTION CALLS'!L1575-'NORMAL OPTION CALLS'!G1575)*('NORMAL OPTION CALLS'!M1575),('NORMAL OPTION CALLS'!G1575-'NORMAL OPTION CALLS'!L1575)*('NORMAL OPTION CALLS'!M1575))</f>
        <v>-4750.0000000000009</v>
      </c>
      <c r="O1575" s="8">
        <f>'NORMAL OPTION CALLS'!N1575/('NORMAL OPTION CALLS'!M1575)/'NORMAL OPTION CALLS'!G1575%</f>
        <v>-24.675324675324681</v>
      </c>
    </row>
    <row r="1576" spans="1:15" ht="16.5">
      <c r="A1576" s="127">
        <v>58</v>
      </c>
      <c r="B1576" s="124">
        <v>42863</v>
      </c>
      <c r="C1576" s="119">
        <v>1140</v>
      </c>
      <c r="D1576" s="119" t="s">
        <v>21</v>
      </c>
      <c r="E1576" s="119" t="s">
        <v>22</v>
      </c>
      <c r="F1576" s="119" t="s">
        <v>111</v>
      </c>
      <c r="G1576" s="123">
        <v>27</v>
      </c>
      <c r="H1576" s="123">
        <v>25</v>
      </c>
      <c r="I1576" s="123">
        <v>28</v>
      </c>
      <c r="J1576" s="123">
        <v>29</v>
      </c>
      <c r="K1576" s="123">
        <v>30</v>
      </c>
      <c r="L1576" s="123">
        <v>29</v>
      </c>
      <c r="M1576" s="119">
        <v>800</v>
      </c>
      <c r="N1576" s="122">
        <f>IF('NORMAL OPTION CALLS'!E1576="BUY",('NORMAL OPTION CALLS'!L1576-'NORMAL OPTION CALLS'!G1576)*('NORMAL OPTION CALLS'!M1576),('NORMAL OPTION CALLS'!G1576-'NORMAL OPTION CALLS'!L1576)*('NORMAL OPTION CALLS'!M1576))</f>
        <v>1600</v>
      </c>
      <c r="O1576" s="8">
        <f>'NORMAL OPTION CALLS'!N1576/('NORMAL OPTION CALLS'!M1576)/'NORMAL OPTION CALLS'!G1576%</f>
        <v>7.4074074074074066</v>
      </c>
    </row>
    <row r="1577" spans="1:15" ht="16.5">
      <c r="A1577" s="127">
        <v>59</v>
      </c>
      <c r="B1577" s="124">
        <v>42860</v>
      </c>
      <c r="C1577" s="119">
        <v>400</v>
      </c>
      <c r="D1577" s="119" t="s">
        <v>21</v>
      </c>
      <c r="E1577" s="119" t="s">
        <v>22</v>
      </c>
      <c r="F1577" s="119" t="s">
        <v>112</v>
      </c>
      <c r="G1577" s="123">
        <v>15</v>
      </c>
      <c r="H1577" s="123">
        <v>13</v>
      </c>
      <c r="I1577" s="123">
        <v>16</v>
      </c>
      <c r="J1577" s="123">
        <v>17</v>
      </c>
      <c r="K1577" s="123">
        <v>18</v>
      </c>
      <c r="L1577" s="123">
        <v>18</v>
      </c>
      <c r="M1577" s="119">
        <v>3084</v>
      </c>
      <c r="N1577" s="122">
        <f>IF('NORMAL OPTION CALLS'!E1577="BUY",('NORMAL OPTION CALLS'!L1577-'NORMAL OPTION CALLS'!G1577)*('NORMAL OPTION CALLS'!M1577),('NORMAL OPTION CALLS'!G1577-'NORMAL OPTION CALLS'!L1577)*('NORMAL OPTION CALLS'!M1577))</f>
        <v>9252</v>
      </c>
      <c r="O1577" s="8">
        <f>'NORMAL OPTION CALLS'!N1577/('NORMAL OPTION CALLS'!M1577)/'NORMAL OPTION CALLS'!G1577%</f>
        <v>20</v>
      </c>
    </row>
    <row r="1578" spans="1:15" ht="16.5">
      <c r="A1578" s="127">
        <v>60</v>
      </c>
      <c r="B1578" s="124">
        <v>42860</v>
      </c>
      <c r="C1578" s="119">
        <v>185</v>
      </c>
      <c r="D1578" s="119" t="s">
        <v>21</v>
      </c>
      <c r="E1578" s="119" t="s">
        <v>22</v>
      </c>
      <c r="F1578" s="119" t="s">
        <v>113</v>
      </c>
      <c r="G1578" s="123">
        <v>7.3</v>
      </c>
      <c r="H1578" s="123">
        <v>6.5</v>
      </c>
      <c r="I1578" s="123">
        <v>7.7</v>
      </c>
      <c r="J1578" s="123">
        <v>8.1</v>
      </c>
      <c r="K1578" s="123">
        <v>8.5</v>
      </c>
      <c r="L1578" s="123">
        <v>8.5</v>
      </c>
      <c r="M1578" s="119">
        <v>6000</v>
      </c>
      <c r="N1578" s="122">
        <f>IF('NORMAL OPTION CALLS'!E1578="BUY",('NORMAL OPTION CALLS'!L1578-'NORMAL OPTION CALLS'!G1578)*('NORMAL OPTION CALLS'!M1578),('NORMAL OPTION CALLS'!G1578-'NORMAL OPTION CALLS'!L1578)*('NORMAL OPTION CALLS'!M1578))</f>
        <v>7200.0000000000009</v>
      </c>
      <c r="O1578" s="8">
        <f>'NORMAL OPTION CALLS'!N1578/('NORMAL OPTION CALLS'!M1578)/'NORMAL OPTION CALLS'!G1578%</f>
        <v>16.438356164383563</v>
      </c>
    </row>
    <row r="1579" spans="1:15" ht="16.5">
      <c r="A1579" s="127">
        <v>61</v>
      </c>
      <c r="B1579" s="124">
        <v>42860</v>
      </c>
      <c r="C1579" s="119">
        <v>215</v>
      </c>
      <c r="D1579" s="119" t="s">
        <v>21</v>
      </c>
      <c r="E1579" s="119" t="s">
        <v>22</v>
      </c>
      <c r="F1579" s="119" t="s">
        <v>64</v>
      </c>
      <c r="G1579" s="123">
        <v>9</v>
      </c>
      <c r="H1579" s="123">
        <v>8</v>
      </c>
      <c r="I1579" s="123">
        <v>9.5</v>
      </c>
      <c r="J1579" s="123">
        <v>10</v>
      </c>
      <c r="K1579" s="123">
        <v>10.5</v>
      </c>
      <c r="L1579" s="123">
        <v>8</v>
      </c>
      <c r="M1579" s="119">
        <v>6000</v>
      </c>
      <c r="N1579" s="122">
        <f>IF('NORMAL OPTION CALLS'!E1579="BUY",('NORMAL OPTION CALLS'!L1579-'NORMAL OPTION CALLS'!G1579)*('NORMAL OPTION CALLS'!M1579),('NORMAL OPTION CALLS'!G1579-'NORMAL OPTION CALLS'!L1579)*('NORMAL OPTION CALLS'!M1579))</f>
        <v>-6000</v>
      </c>
      <c r="O1579" s="8">
        <f>'NORMAL OPTION CALLS'!N1579/('NORMAL OPTION CALLS'!M1579)/'NORMAL OPTION CALLS'!G1579%</f>
        <v>-11.111111111111111</v>
      </c>
    </row>
    <row r="1580" spans="1:15" ht="16.5">
      <c r="A1580" s="127">
        <v>62</v>
      </c>
      <c r="B1580" s="124">
        <v>42860</v>
      </c>
      <c r="C1580" s="119">
        <v>115</v>
      </c>
      <c r="D1580" s="119" t="s">
        <v>21</v>
      </c>
      <c r="E1580" s="119" t="s">
        <v>22</v>
      </c>
      <c r="F1580" s="119" t="s">
        <v>53</v>
      </c>
      <c r="G1580" s="123">
        <v>5</v>
      </c>
      <c r="H1580" s="123">
        <v>4.2</v>
      </c>
      <c r="I1580" s="123">
        <v>5.4</v>
      </c>
      <c r="J1580" s="123">
        <v>5.8</v>
      </c>
      <c r="K1580" s="123">
        <v>6.2</v>
      </c>
      <c r="L1580" s="123">
        <v>6.2</v>
      </c>
      <c r="M1580" s="119">
        <v>11000</v>
      </c>
      <c r="N1580" s="122">
        <f>IF('NORMAL OPTION CALLS'!E1580="BUY",('NORMAL OPTION CALLS'!L1580-'NORMAL OPTION CALLS'!G1580)*('NORMAL OPTION CALLS'!M1580),('NORMAL OPTION CALLS'!G1580-'NORMAL OPTION CALLS'!L1580)*('NORMAL OPTION CALLS'!M1580))</f>
        <v>13200.000000000002</v>
      </c>
      <c r="O1580" s="8">
        <f>'NORMAL OPTION CALLS'!N1580/('NORMAL OPTION CALLS'!M1580)/'NORMAL OPTION CALLS'!G1580%</f>
        <v>24.000000000000004</v>
      </c>
    </row>
    <row r="1581" spans="1:15" ht="16.5">
      <c r="A1581" s="127">
        <v>63</v>
      </c>
      <c r="B1581" s="124">
        <v>42859</v>
      </c>
      <c r="C1581" s="119">
        <v>290</v>
      </c>
      <c r="D1581" s="119" t="s">
        <v>21</v>
      </c>
      <c r="E1581" s="119" t="s">
        <v>22</v>
      </c>
      <c r="F1581" s="119" t="s">
        <v>91</v>
      </c>
      <c r="G1581" s="123">
        <v>10</v>
      </c>
      <c r="H1581" s="123">
        <v>8</v>
      </c>
      <c r="I1581" s="123">
        <v>11</v>
      </c>
      <c r="J1581" s="123">
        <v>12</v>
      </c>
      <c r="K1581" s="123">
        <v>13</v>
      </c>
      <c r="L1581" s="123">
        <v>13</v>
      </c>
      <c r="M1581" s="119">
        <v>2500</v>
      </c>
      <c r="N1581" s="122">
        <f>IF('NORMAL OPTION CALLS'!E1581="BUY",('NORMAL OPTION CALLS'!L1581-'NORMAL OPTION CALLS'!G1581)*('NORMAL OPTION CALLS'!M1581),('NORMAL OPTION CALLS'!G1581-'NORMAL OPTION CALLS'!L1581)*('NORMAL OPTION CALLS'!M1581))</f>
        <v>7500</v>
      </c>
      <c r="O1581" s="8">
        <f>'NORMAL OPTION CALLS'!N1581/('NORMAL OPTION CALLS'!M1581)/'NORMAL OPTION CALLS'!G1581%</f>
        <v>30</v>
      </c>
    </row>
    <row r="1582" spans="1:15" ht="16.5">
      <c r="A1582" s="127">
        <v>64</v>
      </c>
      <c r="B1582" s="124">
        <v>42859</v>
      </c>
      <c r="C1582" s="119">
        <v>295</v>
      </c>
      <c r="D1582" s="119" t="s">
        <v>21</v>
      </c>
      <c r="E1582" s="119" t="s">
        <v>22</v>
      </c>
      <c r="F1582" s="119" t="s">
        <v>49</v>
      </c>
      <c r="G1582" s="123">
        <v>10</v>
      </c>
      <c r="H1582" s="123">
        <v>8</v>
      </c>
      <c r="I1582" s="123">
        <v>11</v>
      </c>
      <c r="J1582" s="123">
        <v>12</v>
      </c>
      <c r="K1582" s="123">
        <v>13</v>
      </c>
      <c r="L1582" s="123">
        <v>13</v>
      </c>
      <c r="M1582" s="119">
        <v>3000</v>
      </c>
      <c r="N1582" s="122">
        <f>IF('NORMAL OPTION CALLS'!E1582="BUY",('NORMAL OPTION CALLS'!L1582-'NORMAL OPTION CALLS'!G1582)*('NORMAL OPTION CALLS'!M1582),('NORMAL OPTION CALLS'!G1582-'NORMAL OPTION CALLS'!L1582)*('NORMAL OPTION CALLS'!M1582))</f>
        <v>9000</v>
      </c>
      <c r="O1582" s="8">
        <f>'NORMAL OPTION CALLS'!N1582/('NORMAL OPTION CALLS'!M1582)/'NORMAL OPTION CALLS'!G1582%</f>
        <v>30</v>
      </c>
    </row>
    <row r="1583" spans="1:15" ht="16.5">
      <c r="A1583" s="127">
        <v>65</v>
      </c>
      <c r="B1583" s="124">
        <v>42859</v>
      </c>
      <c r="C1583" s="119">
        <v>440</v>
      </c>
      <c r="D1583" s="119" t="s">
        <v>21</v>
      </c>
      <c r="E1583" s="119" t="s">
        <v>22</v>
      </c>
      <c r="F1583" s="119" t="s">
        <v>114</v>
      </c>
      <c r="G1583" s="123">
        <v>13.2</v>
      </c>
      <c r="H1583" s="123">
        <v>11.2</v>
      </c>
      <c r="I1583" s="123">
        <v>14</v>
      </c>
      <c r="J1583" s="123">
        <v>15</v>
      </c>
      <c r="K1583" s="123">
        <v>16</v>
      </c>
      <c r="L1583" s="123">
        <v>14</v>
      </c>
      <c r="M1583" s="119">
        <v>1500</v>
      </c>
      <c r="N1583" s="122">
        <f>IF('NORMAL OPTION CALLS'!E1583="BUY",('NORMAL OPTION CALLS'!L1583-'NORMAL OPTION CALLS'!G1583)*('NORMAL OPTION CALLS'!M1583),('NORMAL OPTION CALLS'!G1583-'NORMAL OPTION CALLS'!L1583)*('NORMAL OPTION CALLS'!M1583))</f>
        <v>1200.0000000000011</v>
      </c>
      <c r="O1583" s="8">
        <f>'NORMAL OPTION CALLS'!N1583/('NORMAL OPTION CALLS'!M1583)/'NORMAL OPTION CALLS'!G1583%</f>
        <v>6.0606060606060659</v>
      </c>
    </row>
    <row r="1584" spans="1:15" ht="16.5">
      <c r="A1584" s="127">
        <v>66</v>
      </c>
      <c r="B1584" s="124">
        <v>42857</v>
      </c>
      <c r="C1584" s="119">
        <v>190</v>
      </c>
      <c r="D1584" s="119" t="s">
        <v>21</v>
      </c>
      <c r="E1584" s="119" t="s">
        <v>22</v>
      </c>
      <c r="F1584" s="119" t="s">
        <v>103</v>
      </c>
      <c r="G1584" s="123">
        <v>9</v>
      </c>
      <c r="H1584" s="123">
        <v>8</v>
      </c>
      <c r="I1584" s="123">
        <v>9.5</v>
      </c>
      <c r="J1584" s="123">
        <v>10</v>
      </c>
      <c r="K1584" s="123">
        <v>10.5</v>
      </c>
      <c r="L1584" s="123">
        <v>8</v>
      </c>
      <c r="M1584" s="119">
        <v>3500</v>
      </c>
      <c r="N1584" s="122">
        <f>IF('NORMAL OPTION CALLS'!E1584="BUY",('NORMAL OPTION CALLS'!L1584-'NORMAL OPTION CALLS'!G1584)*('NORMAL OPTION CALLS'!M1584),('NORMAL OPTION CALLS'!G1584-'NORMAL OPTION CALLS'!L1584)*('NORMAL OPTION CALLS'!M1584))</f>
        <v>-3500</v>
      </c>
      <c r="O1584" s="8">
        <f>'NORMAL OPTION CALLS'!N1584/('NORMAL OPTION CALLS'!M1584)/'NORMAL OPTION CALLS'!G1584%</f>
        <v>-11.111111111111111</v>
      </c>
    </row>
    <row r="1585" spans="1:15" ht="16.5">
      <c r="A1585" s="127">
        <v>67</v>
      </c>
      <c r="B1585" s="124">
        <v>42857</v>
      </c>
      <c r="C1585" s="119">
        <v>160</v>
      </c>
      <c r="D1585" s="119" t="s">
        <v>21</v>
      </c>
      <c r="E1585" s="119" t="s">
        <v>22</v>
      </c>
      <c r="F1585" s="119" t="s">
        <v>59</v>
      </c>
      <c r="G1585" s="123">
        <v>6.3</v>
      </c>
      <c r="H1585" s="123">
        <v>5.3</v>
      </c>
      <c r="I1585" s="123">
        <v>6.8</v>
      </c>
      <c r="J1585" s="123">
        <v>7.3</v>
      </c>
      <c r="K1585" s="123">
        <v>7.8</v>
      </c>
      <c r="L1585" s="123">
        <v>7.8</v>
      </c>
      <c r="M1585" s="119">
        <v>6000</v>
      </c>
      <c r="N1585" s="122">
        <f>IF('NORMAL OPTION CALLS'!E1585="BUY",('NORMAL OPTION CALLS'!L1585-'NORMAL OPTION CALLS'!G1585)*('NORMAL OPTION CALLS'!M1585),('NORMAL OPTION CALLS'!G1585-'NORMAL OPTION CALLS'!L1585)*('NORMAL OPTION CALLS'!M1585))</f>
        <v>9000</v>
      </c>
      <c r="O1585" s="8">
        <f>'NORMAL OPTION CALLS'!N1585/('NORMAL OPTION CALLS'!M1585)/'NORMAL OPTION CALLS'!G1585%</f>
        <v>23.80952380952381</v>
      </c>
    </row>
    <row r="1586" spans="1:15" ht="16.5">
      <c r="A1586" s="127">
        <v>68</v>
      </c>
      <c r="B1586" s="124">
        <v>42857</v>
      </c>
      <c r="C1586" s="119">
        <v>205</v>
      </c>
      <c r="D1586" s="119" t="s">
        <v>21</v>
      </c>
      <c r="E1586" s="119" t="s">
        <v>22</v>
      </c>
      <c r="F1586" s="119" t="s">
        <v>64</v>
      </c>
      <c r="G1586" s="123">
        <v>9.5</v>
      </c>
      <c r="H1586" s="123">
        <v>7.5</v>
      </c>
      <c r="I1586" s="123">
        <v>10.5</v>
      </c>
      <c r="J1586" s="123">
        <v>11.5</v>
      </c>
      <c r="K1586" s="123">
        <v>12.5</v>
      </c>
      <c r="L1586" s="123">
        <v>11.5</v>
      </c>
      <c r="M1586" s="119">
        <v>6000</v>
      </c>
      <c r="N1586" s="122">
        <f>IF('NORMAL OPTION CALLS'!E1586="BUY",('NORMAL OPTION CALLS'!L1586-'NORMAL OPTION CALLS'!G1586)*('NORMAL OPTION CALLS'!M1586),('NORMAL OPTION CALLS'!G1586-'NORMAL OPTION CALLS'!L1586)*('NORMAL OPTION CALLS'!M1586))</f>
        <v>12000</v>
      </c>
      <c r="O1586" s="8">
        <f>'NORMAL OPTION CALLS'!N1586/('NORMAL OPTION CALLS'!M1586)/'NORMAL OPTION CALLS'!G1586%</f>
        <v>21.05263157894737</v>
      </c>
    </row>
    <row r="1588" spans="1:15" ht="16.5">
      <c r="A1588" s="129" t="s">
        <v>95</v>
      </c>
      <c r="B1588" s="92"/>
      <c r="C1588" s="92"/>
      <c r="D1588" s="98"/>
      <c r="E1588" s="112"/>
      <c r="F1588" s="93"/>
      <c r="G1588" s="93"/>
      <c r="H1588" s="110"/>
      <c r="I1588" s="93"/>
      <c r="J1588" s="93"/>
      <c r="K1588" s="93"/>
      <c r="L1588" s="93"/>
      <c r="N1588" s="91"/>
      <c r="O1588" s="44"/>
    </row>
    <row r="1589" spans="1:15" ht="16.5">
      <c r="A1589" s="129" t="s">
        <v>96</v>
      </c>
      <c r="B1589" s="92"/>
      <c r="C1589" s="92"/>
      <c r="D1589" s="98"/>
      <c r="E1589" s="112"/>
      <c r="F1589" s="93"/>
      <c r="G1589" s="93"/>
      <c r="H1589" s="110"/>
      <c r="I1589" s="93"/>
      <c r="J1589" s="93"/>
      <c r="K1589" s="93"/>
      <c r="L1589" s="93"/>
      <c r="N1589" s="91"/>
      <c r="O1589" s="91"/>
    </row>
    <row r="1590" spans="1:15" ht="16.5">
      <c r="A1590" s="129" t="s">
        <v>96</v>
      </c>
      <c r="B1590" s="92"/>
      <c r="C1590" s="92"/>
      <c r="D1590" s="98"/>
      <c r="E1590" s="112"/>
      <c r="F1590" s="93"/>
      <c r="G1590" s="93"/>
      <c r="H1590" s="110"/>
      <c r="I1590" s="93"/>
      <c r="J1590" s="93"/>
      <c r="K1590" s="93"/>
      <c r="L1590" s="93"/>
    </row>
    <row r="1591" spans="1:15" ht="17.25" thickBot="1">
      <c r="A1591" s="98"/>
      <c r="B1591" s="92"/>
      <c r="C1591" s="92"/>
      <c r="D1591" s="93"/>
      <c r="E1591" s="93"/>
      <c r="F1591" s="93"/>
      <c r="G1591" s="94"/>
      <c r="H1591" s="95"/>
      <c r="I1591" s="96" t="s">
        <v>27</v>
      </c>
      <c r="J1591" s="96"/>
      <c r="K1591" s="97"/>
      <c r="L1591" s="97"/>
    </row>
    <row r="1592" spans="1:15" ht="16.5">
      <c r="A1592" s="98"/>
      <c r="B1592" s="92"/>
      <c r="C1592" s="92"/>
      <c r="D1592" s="154" t="s">
        <v>28</v>
      </c>
      <c r="E1592" s="154"/>
      <c r="F1592" s="99">
        <v>68</v>
      </c>
      <c r="G1592" s="100">
        <f>'NORMAL OPTION CALLS'!G1593+'NORMAL OPTION CALLS'!G1594+'NORMAL OPTION CALLS'!G1595+'NORMAL OPTION CALLS'!G1596+'NORMAL OPTION CALLS'!G1597+'NORMAL OPTION CALLS'!G1598</f>
        <v>99.999999999999986</v>
      </c>
      <c r="H1592" s="93">
        <v>68</v>
      </c>
      <c r="I1592" s="101">
        <f>'NORMAL OPTION CALLS'!H1593/'NORMAL OPTION CALLS'!H1592%</f>
        <v>82.35294117647058</v>
      </c>
      <c r="J1592" s="101"/>
      <c r="K1592" s="101"/>
      <c r="L1592" s="102"/>
      <c r="N1592" s="91"/>
      <c r="O1592" s="91"/>
    </row>
    <row r="1593" spans="1:15" ht="16.5">
      <c r="A1593" s="98"/>
      <c r="B1593" s="92"/>
      <c r="C1593" s="92"/>
      <c r="D1593" s="155" t="s">
        <v>29</v>
      </c>
      <c r="E1593" s="155"/>
      <c r="F1593" s="103">
        <v>56</v>
      </c>
      <c r="G1593" s="104">
        <f>('NORMAL OPTION CALLS'!F1593/'NORMAL OPTION CALLS'!F1592)*100</f>
        <v>82.35294117647058</v>
      </c>
      <c r="H1593" s="93">
        <v>56</v>
      </c>
      <c r="I1593" s="97"/>
      <c r="J1593" s="97"/>
      <c r="K1593" s="93"/>
      <c r="L1593" s="97"/>
      <c r="M1593" s="91"/>
      <c r="N1593" s="93" t="s">
        <v>30</v>
      </c>
      <c r="O1593" s="93"/>
    </row>
    <row r="1594" spans="1:15" ht="16.5">
      <c r="A1594" s="105"/>
      <c r="B1594" s="92"/>
      <c r="C1594" s="92"/>
      <c r="D1594" s="155" t="s">
        <v>31</v>
      </c>
      <c r="E1594" s="155"/>
      <c r="F1594" s="103">
        <v>0</v>
      </c>
      <c r="G1594" s="104">
        <f>('NORMAL OPTION CALLS'!F1594/'NORMAL OPTION CALLS'!F1592)*100</f>
        <v>0</v>
      </c>
      <c r="H1594" s="106"/>
      <c r="I1594" s="93"/>
      <c r="J1594" s="93"/>
      <c r="K1594" s="93"/>
      <c r="L1594" s="97"/>
      <c r="N1594" s="98"/>
      <c r="O1594" s="98"/>
    </row>
    <row r="1595" spans="1:15" ht="16.5">
      <c r="A1595" s="105"/>
      <c r="B1595" s="92"/>
      <c r="C1595" s="92"/>
      <c r="D1595" s="155" t="s">
        <v>32</v>
      </c>
      <c r="E1595" s="155"/>
      <c r="F1595" s="103">
        <v>1</v>
      </c>
      <c r="G1595" s="104">
        <f>('NORMAL OPTION CALLS'!F1595/'NORMAL OPTION CALLS'!F1592)*100</f>
        <v>1.4705882352941175</v>
      </c>
      <c r="H1595" s="106"/>
      <c r="I1595" s="93"/>
      <c r="J1595" s="93"/>
      <c r="K1595" s="93"/>
      <c r="L1595" s="97"/>
    </row>
    <row r="1596" spans="1:15" ht="16.5">
      <c r="A1596" s="105"/>
      <c r="B1596" s="92"/>
      <c r="C1596" s="92"/>
      <c r="D1596" s="155" t="s">
        <v>33</v>
      </c>
      <c r="E1596" s="155"/>
      <c r="F1596" s="103">
        <v>11</v>
      </c>
      <c r="G1596" s="104">
        <f>('NORMAL OPTION CALLS'!F1596/'NORMAL OPTION CALLS'!F1592)*100</f>
        <v>16.176470588235293</v>
      </c>
      <c r="H1596" s="106"/>
      <c r="I1596" s="93" t="s">
        <v>34</v>
      </c>
      <c r="J1596" s="93"/>
      <c r="K1596" s="97"/>
      <c r="L1596" s="97"/>
    </row>
    <row r="1597" spans="1:15" ht="16.5">
      <c r="A1597" s="105"/>
      <c r="B1597" s="92"/>
      <c r="C1597" s="92"/>
      <c r="D1597" s="155" t="s">
        <v>35</v>
      </c>
      <c r="E1597" s="155"/>
      <c r="F1597" s="103">
        <v>0</v>
      </c>
      <c r="G1597" s="104">
        <f>('NORMAL OPTION CALLS'!F1597/'NORMAL OPTION CALLS'!F1592)*100</f>
        <v>0</v>
      </c>
      <c r="H1597" s="106"/>
      <c r="I1597" s="93"/>
      <c r="J1597" s="93"/>
      <c r="K1597" s="97"/>
      <c r="L1597" s="97"/>
    </row>
    <row r="1598" spans="1:15" ht="17.25" thickBot="1">
      <c r="A1598" s="105"/>
      <c r="B1598" s="92"/>
      <c r="C1598" s="92"/>
      <c r="D1598" s="156" t="s">
        <v>36</v>
      </c>
      <c r="E1598" s="156"/>
      <c r="F1598" s="107"/>
      <c r="G1598" s="108">
        <f>('NORMAL OPTION CALLS'!F1598/'NORMAL OPTION CALLS'!F1592)*100</f>
        <v>0</v>
      </c>
      <c r="H1598" s="106"/>
      <c r="I1598" s="93"/>
      <c r="J1598" s="93"/>
      <c r="K1598" s="102"/>
      <c r="L1598" s="102"/>
      <c r="M1598" s="91"/>
    </row>
    <row r="1599" spans="1:15" ht="16.5">
      <c r="A1599" s="105"/>
      <c r="B1599" s="92"/>
      <c r="C1599" s="92"/>
      <c r="G1599" s="97"/>
      <c r="H1599" s="106"/>
      <c r="I1599" s="101"/>
      <c r="J1599" s="101"/>
      <c r="K1599" s="97"/>
      <c r="L1599" s="101"/>
    </row>
    <row r="1600" spans="1:15" ht="16.5">
      <c r="A1600" s="105"/>
      <c r="B1600" s="92"/>
      <c r="C1600" s="92"/>
      <c r="D1600" s="98"/>
      <c r="E1600" s="115"/>
      <c r="F1600" s="93"/>
      <c r="G1600" s="93"/>
      <c r="H1600" s="110"/>
      <c r="I1600" s="97"/>
      <c r="J1600" s="97"/>
      <c r="K1600" s="97"/>
      <c r="L1600" s="94"/>
      <c r="N1600" s="91"/>
      <c r="O1600" s="91"/>
    </row>
    <row r="1601" spans="1:15" ht="15" customHeight="1">
      <c r="A1601" s="109" t="s">
        <v>37</v>
      </c>
      <c r="B1601" s="92"/>
      <c r="C1601" s="92"/>
      <c r="D1601" s="98"/>
      <c r="E1601" s="98"/>
      <c r="F1601" s="93"/>
      <c r="G1601" s="93"/>
      <c r="H1601" s="110"/>
      <c r="I1601" s="111"/>
      <c r="J1601" s="111"/>
      <c r="K1601" s="111"/>
      <c r="L1601" s="93"/>
      <c r="N1601" s="115"/>
      <c r="O1601" s="115"/>
    </row>
    <row r="1602" spans="1:15" ht="16.5">
      <c r="A1602" s="112" t="s">
        <v>38</v>
      </c>
      <c r="B1602" s="92"/>
      <c r="C1602" s="92"/>
      <c r="D1602" s="113"/>
      <c r="E1602" s="114"/>
      <c r="F1602" s="98"/>
      <c r="G1602" s="111"/>
      <c r="H1602" s="110"/>
      <c r="I1602" s="111"/>
      <c r="J1602" s="111"/>
      <c r="K1602" s="111"/>
      <c r="L1602" s="93"/>
      <c r="N1602" s="98"/>
      <c r="O1602" s="98"/>
    </row>
    <row r="1603" spans="1:15" ht="16.5">
      <c r="A1603" s="112" t="s">
        <v>39</v>
      </c>
      <c r="B1603" s="92"/>
      <c r="C1603" s="92"/>
      <c r="D1603" s="98"/>
      <c r="E1603" s="114"/>
      <c r="F1603" s="98"/>
      <c r="G1603" s="111"/>
      <c r="H1603" s="110"/>
      <c r="I1603" s="97"/>
      <c r="J1603" s="97"/>
      <c r="K1603" s="97"/>
      <c r="L1603" s="93"/>
    </row>
    <row r="1604" spans="1:15" ht="16.5">
      <c r="A1604" s="112" t="s">
        <v>40</v>
      </c>
      <c r="B1604" s="113"/>
      <c r="C1604" s="92"/>
      <c r="D1604" s="98"/>
      <c r="E1604" s="114"/>
      <c r="F1604" s="98"/>
      <c r="G1604" s="111"/>
      <c r="H1604" s="95"/>
      <c r="I1604" s="97"/>
      <c r="J1604" s="97"/>
      <c r="K1604" s="97"/>
      <c r="L1604" s="93"/>
    </row>
    <row r="1605" spans="1:15" ht="16.5">
      <c r="A1605" s="112" t="s">
        <v>41</v>
      </c>
      <c r="B1605" s="105"/>
      <c r="C1605" s="113"/>
      <c r="D1605" s="98"/>
      <c r="E1605" s="116"/>
      <c r="F1605" s="111"/>
      <c r="G1605" s="111"/>
      <c r="H1605" s="95"/>
      <c r="I1605" s="97"/>
      <c r="J1605" s="97"/>
      <c r="K1605" s="97"/>
      <c r="L1605" s="111"/>
    </row>
    <row r="1609" spans="1:15">
      <c r="A1609" s="157" t="s">
        <v>0</v>
      </c>
      <c r="B1609" s="157"/>
      <c r="C1609" s="157"/>
      <c r="D1609" s="157"/>
      <c r="E1609" s="157"/>
      <c r="F1609" s="157"/>
      <c r="G1609" s="157"/>
      <c r="H1609" s="157"/>
      <c r="I1609" s="157"/>
      <c r="J1609" s="157"/>
      <c r="K1609" s="157"/>
      <c r="L1609" s="157"/>
      <c r="M1609" s="157"/>
      <c r="N1609" s="157"/>
      <c r="O1609" s="157"/>
    </row>
    <row r="1610" spans="1:15">
      <c r="A1610" s="157"/>
      <c r="B1610" s="157"/>
      <c r="C1610" s="157"/>
      <c r="D1610" s="157"/>
      <c r="E1610" s="157"/>
      <c r="F1610" s="157"/>
      <c r="G1610" s="157"/>
      <c r="H1610" s="157"/>
      <c r="I1610" s="157"/>
      <c r="J1610" s="157"/>
      <c r="K1610" s="157"/>
      <c r="L1610" s="157"/>
      <c r="M1610" s="157"/>
      <c r="N1610" s="157"/>
      <c r="O1610" s="157"/>
    </row>
    <row r="1611" spans="1:15">
      <c r="A1611" s="157"/>
      <c r="B1611" s="157"/>
      <c r="C1611" s="157"/>
      <c r="D1611" s="157"/>
      <c r="E1611" s="157"/>
      <c r="F1611" s="157"/>
      <c r="G1611" s="157"/>
      <c r="H1611" s="157"/>
      <c r="I1611" s="157"/>
      <c r="J1611" s="157"/>
      <c r="K1611" s="157"/>
      <c r="L1611" s="157"/>
      <c r="M1611" s="157"/>
      <c r="N1611" s="157"/>
      <c r="O1611" s="157"/>
    </row>
    <row r="1612" spans="1:15">
      <c r="A1612" s="168" t="s">
        <v>1</v>
      </c>
      <c r="B1612" s="168"/>
      <c r="C1612" s="168"/>
      <c r="D1612" s="168"/>
      <c r="E1612" s="168"/>
      <c r="F1612" s="168"/>
      <c r="G1612" s="168"/>
      <c r="H1612" s="168"/>
      <c r="I1612" s="168"/>
      <c r="J1612" s="168"/>
      <c r="K1612" s="168"/>
      <c r="L1612" s="168"/>
      <c r="M1612" s="168"/>
      <c r="N1612" s="168"/>
      <c r="O1612" s="168"/>
    </row>
    <row r="1613" spans="1:15">
      <c r="A1613" s="168" t="s">
        <v>2</v>
      </c>
      <c r="B1613" s="168"/>
      <c r="C1613" s="168"/>
      <c r="D1613" s="168"/>
      <c r="E1613" s="168"/>
      <c r="F1613" s="168"/>
      <c r="G1613" s="168"/>
      <c r="H1613" s="168"/>
      <c r="I1613" s="168"/>
      <c r="J1613" s="168"/>
      <c r="K1613" s="168"/>
      <c r="L1613" s="168"/>
      <c r="M1613" s="168"/>
      <c r="N1613" s="168"/>
      <c r="O1613" s="168"/>
    </row>
    <row r="1614" spans="1:15">
      <c r="A1614" s="161" t="s">
        <v>3</v>
      </c>
      <c r="B1614" s="161"/>
      <c r="C1614" s="161"/>
      <c r="D1614" s="161"/>
      <c r="E1614" s="161"/>
      <c r="F1614" s="161"/>
      <c r="G1614" s="161"/>
      <c r="H1614" s="161"/>
      <c r="I1614" s="161"/>
      <c r="J1614" s="161"/>
      <c r="K1614" s="161"/>
      <c r="L1614" s="161"/>
      <c r="M1614" s="161"/>
      <c r="N1614" s="161"/>
      <c r="O1614" s="161"/>
    </row>
    <row r="1615" spans="1:15" ht="16.5">
      <c r="A1615" s="163" t="s">
        <v>115</v>
      </c>
      <c r="B1615" s="163"/>
      <c r="C1615" s="163"/>
      <c r="D1615" s="163"/>
      <c r="E1615" s="163"/>
      <c r="F1615" s="163"/>
      <c r="G1615" s="163"/>
      <c r="H1615" s="163"/>
      <c r="I1615" s="163"/>
      <c r="J1615" s="163"/>
      <c r="K1615" s="163"/>
      <c r="L1615" s="163"/>
      <c r="M1615" s="163"/>
      <c r="N1615" s="163"/>
      <c r="O1615" s="163"/>
    </row>
    <row r="1616" spans="1:15" ht="16.5">
      <c r="A1616" s="163" t="s">
        <v>5</v>
      </c>
      <c r="B1616" s="163"/>
      <c r="C1616" s="163"/>
      <c r="D1616" s="163"/>
      <c r="E1616" s="163"/>
      <c r="F1616" s="163"/>
      <c r="G1616" s="163"/>
      <c r="H1616" s="163"/>
      <c r="I1616" s="163"/>
      <c r="J1616" s="163"/>
      <c r="K1616" s="163"/>
      <c r="L1616" s="163"/>
      <c r="M1616" s="163"/>
      <c r="N1616" s="163"/>
      <c r="O1616" s="163"/>
    </row>
    <row r="1617" spans="1:15" ht="13.9" customHeight="1">
      <c r="A1617" s="169" t="s">
        <v>6</v>
      </c>
      <c r="B1617" s="166" t="s">
        <v>7</v>
      </c>
      <c r="C1617" s="166" t="s">
        <v>8</v>
      </c>
      <c r="D1617" s="166" t="s">
        <v>9</v>
      </c>
      <c r="E1617" s="169" t="s">
        <v>10</v>
      </c>
      <c r="F1617" s="169" t="s">
        <v>11</v>
      </c>
      <c r="G1617" s="166" t="s">
        <v>12</v>
      </c>
      <c r="H1617" s="166" t="s">
        <v>13</v>
      </c>
      <c r="I1617" s="166" t="s">
        <v>14</v>
      </c>
      <c r="J1617" s="166" t="s">
        <v>15</v>
      </c>
      <c r="K1617" s="166" t="s">
        <v>16</v>
      </c>
      <c r="L1617" s="167" t="s">
        <v>17</v>
      </c>
      <c r="M1617" s="166" t="s">
        <v>18</v>
      </c>
      <c r="N1617" s="166" t="s">
        <v>19</v>
      </c>
      <c r="O1617" s="166" t="s">
        <v>20</v>
      </c>
    </row>
    <row r="1618" spans="1:15">
      <c r="A1618" s="169"/>
      <c r="B1618" s="166"/>
      <c r="C1618" s="166"/>
      <c r="D1618" s="166"/>
      <c r="E1618" s="169"/>
      <c r="F1618" s="169"/>
      <c r="G1618" s="166"/>
      <c r="H1618" s="166"/>
      <c r="I1618" s="166"/>
      <c r="J1618" s="166"/>
      <c r="K1618" s="166"/>
      <c r="L1618" s="167"/>
      <c r="M1618" s="166"/>
      <c r="N1618" s="166"/>
      <c r="O1618" s="166"/>
    </row>
    <row r="1619" spans="1:15" ht="16.5">
      <c r="A1619" s="127">
        <v>1</v>
      </c>
      <c r="B1619" s="124">
        <v>42853</v>
      </c>
      <c r="C1619" s="119">
        <v>165</v>
      </c>
      <c r="D1619" s="119" t="s">
        <v>21</v>
      </c>
      <c r="E1619" s="119" t="s">
        <v>22</v>
      </c>
      <c r="F1619" s="119" t="s">
        <v>116</v>
      </c>
      <c r="G1619" s="123">
        <v>8.3000000000000007</v>
      </c>
      <c r="H1619" s="123">
        <v>6.9</v>
      </c>
      <c r="I1619" s="123">
        <v>9</v>
      </c>
      <c r="J1619" s="123">
        <v>9.6999999999999993</v>
      </c>
      <c r="K1619" s="123">
        <v>10.5</v>
      </c>
      <c r="L1619" s="123">
        <v>9</v>
      </c>
      <c r="M1619" s="119">
        <v>3500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2449.9999999999977</v>
      </c>
      <c r="O1619" s="8">
        <f>'NORMAL OPTION CALLS'!N1619/('NORMAL OPTION CALLS'!M1619)/'NORMAL OPTION CALLS'!G1619%</f>
        <v>8.4337349397590291</v>
      </c>
    </row>
    <row r="1620" spans="1:15" ht="16.5">
      <c r="A1620" s="127">
        <v>2</v>
      </c>
      <c r="B1620" s="124">
        <v>42853</v>
      </c>
      <c r="C1620" s="119">
        <v>235</v>
      </c>
      <c r="D1620" s="119" t="s">
        <v>21</v>
      </c>
      <c r="E1620" s="119" t="s">
        <v>22</v>
      </c>
      <c r="F1620" s="119" t="s">
        <v>74</v>
      </c>
      <c r="G1620" s="123">
        <v>15</v>
      </c>
      <c r="H1620" s="123">
        <v>13</v>
      </c>
      <c r="I1620" s="123">
        <v>16</v>
      </c>
      <c r="J1620" s="123">
        <v>17</v>
      </c>
      <c r="K1620" s="123">
        <v>18</v>
      </c>
      <c r="L1620" s="123">
        <v>17</v>
      </c>
      <c r="M1620" s="119">
        <v>3500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7000</v>
      </c>
      <c r="O1620" s="8">
        <f>'NORMAL OPTION CALLS'!N1620/('NORMAL OPTION CALLS'!M1620)/'NORMAL OPTION CALLS'!G1620%</f>
        <v>13.333333333333334</v>
      </c>
    </row>
    <row r="1621" spans="1:15" ht="16.5">
      <c r="A1621" s="127">
        <v>3</v>
      </c>
      <c r="B1621" s="124">
        <v>42853</v>
      </c>
      <c r="C1621" s="119">
        <v>200</v>
      </c>
      <c r="D1621" s="119" t="s">
        <v>21</v>
      </c>
      <c r="E1621" s="119" t="s">
        <v>22</v>
      </c>
      <c r="F1621" s="119" t="s">
        <v>24</v>
      </c>
      <c r="G1621" s="123">
        <v>10.5</v>
      </c>
      <c r="H1621" s="123">
        <v>9.5</v>
      </c>
      <c r="I1621" s="123">
        <v>11</v>
      </c>
      <c r="J1621" s="123">
        <v>11.5</v>
      </c>
      <c r="K1621" s="123">
        <v>12</v>
      </c>
      <c r="L1621" s="123">
        <v>11</v>
      </c>
      <c r="M1621" s="119">
        <v>3500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1750</v>
      </c>
      <c r="O1621" s="8">
        <f>'NORMAL OPTION CALLS'!N1621/('NORMAL OPTION CALLS'!M1621)/'NORMAL OPTION CALLS'!G1621%</f>
        <v>4.7619047619047619</v>
      </c>
    </row>
    <row r="1622" spans="1:15" ht="16.5">
      <c r="A1622" s="127">
        <v>4</v>
      </c>
      <c r="B1622" s="124">
        <v>42853</v>
      </c>
      <c r="C1622" s="119">
        <v>275</v>
      </c>
      <c r="D1622" s="119" t="s">
        <v>21</v>
      </c>
      <c r="E1622" s="119" t="s">
        <v>22</v>
      </c>
      <c r="F1622" s="119" t="s">
        <v>91</v>
      </c>
      <c r="G1622" s="123">
        <v>12</v>
      </c>
      <c r="H1622" s="123">
        <v>10</v>
      </c>
      <c r="I1622" s="123">
        <v>13</v>
      </c>
      <c r="J1622" s="123">
        <v>14</v>
      </c>
      <c r="K1622" s="123">
        <v>15</v>
      </c>
      <c r="L1622" s="123">
        <v>11.2</v>
      </c>
      <c r="M1622" s="119">
        <v>2500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-2000.0000000000018</v>
      </c>
      <c r="O1622" s="8">
        <f>'NORMAL OPTION CALLS'!N1622/('NORMAL OPTION CALLS'!M1622)/'NORMAL OPTION CALLS'!G1622%</f>
        <v>-6.6666666666666732</v>
      </c>
    </row>
    <row r="1623" spans="1:15" ht="16.5">
      <c r="A1623" s="127">
        <v>5</v>
      </c>
      <c r="B1623" s="124">
        <v>42852</v>
      </c>
      <c r="C1623" s="119">
        <v>1460</v>
      </c>
      <c r="D1623" s="119" t="s">
        <v>21</v>
      </c>
      <c r="E1623" s="119" t="s">
        <v>22</v>
      </c>
      <c r="F1623" s="119" t="s">
        <v>75</v>
      </c>
      <c r="G1623" s="123">
        <v>8</v>
      </c>
      <c r="H1623" s="123">
        <v>5</v>
      </c>
      <c r="I1623" s="123">
        <v>9.5</v>
      </c>
      <c r="J1623" s="123">
        <v>11</v>
      </c>
      <c r="K1623" s="123">
        <v>12.5</v>
      </c>
      <c r="L1623" s="123">
        <v>12.5</v>
      </c>
      <c r="M1623" s="119">
        <v>1500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6750</v>
      </c>
      <c r="O1623" s="8">
        <f>'NORMAL OPTION CALLS'!N1623/('NORMAL OPTION CALLS'!M1623)/'NORMAL OPTION CALLS'!G1623%</f>
        <v>56.25</v>
      </c>
    </row>
    <row r="1624" spans="1:15" ht="16.5">
      <c r="A1624" s="127">
        <v>6</v>
      </c>
      <c r="B1624" s="124">
        <v>42852</v>
      </c>
      <c r="C1624" s="119">
        <v>160</v>
      </c>
      <c r="D1624" s="119" t="s">
        <v>21</v>
      </c>
      <c r="E1624" s="119" t="s">
        <v>22</v>
      </c>
      <c r="F1624" s="119" t="s">
        <v>117</v>
      </c>
      <c r="G1624" s="123">
        <v>4.4000000000000004</v>
      </c>
      <c r="H1624" s="123">
        <v>3.9</v>
      </c>
      <c r="I1624" s="123">
        <v>4.7</v>
      </c>
      <c r="J1624" s="123">
        <v>5</v>
      </c>
      <c r="K1624" s="123">
        <v>5.3</v>
      </c>
      <c r="L1624" s="123">
        <v>5.3</v>
      </c>
      <c r="M1624" s="119">
        <v>13200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11879.999999999993</v>
      </c>
      <c r="O1624" s="8">
        <f>'NORMAL OPTION CALLS'!N1624/('NORMAL OPTION CALLS'!M1624)/'NORMAL OPTION CALLS'!G1624%</f>
        <v>20.454545454545439</v>
      </c>
    </row>
    <row r="1625" spans="1:15" ht="16.5">
      <c r="A1625" s="127">
        <v>7</v>
      </c>
      <c r="B1625" s="124">
        <v>42852</v>
      </c>
      <c r="C1625" s="119">
        <v>1460</v>
      </c>
      <c r="D1625" s="119" t="s">
        <v>21</v>
      </c>
      <c r="E1625" s="119" t="s">
        <v>22</v>
      </c>
      <c r="F1625" s="119" t="s">
        <v>68</v>
      </c>
      <c r="G1625" s="123">
        <v>12</v>
      </c>
      <c r="H1625" s="123">
        <v>6</v>
      </c>
      <c r="I1625" s="123">
        <v>15</v>
      </c>
      <c r="J1625" s="123">
        <v>18</v>
      </c>
      <c r="K1625" s="123">
        <v>21</v>
      </c>
      <c r="L1625" s="123">
        <v>21</v>
      </c>
      <c r="M1625" s="119">
        <v>600</v>
      </c>
      <c r="N1625" s="122">
        <f>IF('NORMAL OPTION CALLS'!E1625="BUY",('NORMAL OPTION CALLS'!L1625-'NORMAL OPTION CALLS'!G1625)*('NORMAL OPTION CALLS'!M1625),('NORMAL OPTION CALLS'!G1625-'NORMAL OPTION CALLS'!L1625)*('NORMAL OPTION CALLS'!M1625))</f>
        <v>5400</v>
      </c>
      <c r="O1625" s="8">
        <f>'NORMAL OPTION CALLS'!N1625/('NORMAL OPTION CALLS'!M1625)/'NORMAL OPTION CALLS'!G1625%</f>
        <v>75</v>
      </c>
    </row>
    <row r="1626" spans="1:15" ht="16.5">
      <c r="A1626" s="127">
        <v>8</v>
      </c>
      <c r="B1626" s="124">
        <v>42852</v>
      </c>
      <c r="C1626" s="119">
        <v>1600</v>
      </c>
      <c r="D1626" s="119" t="s">
        <v>21</v>
      </c>
      <c r="E1626" s="119" t="s">
        <v>22</v>
      </c>
      <c r="F1626" s="119" t="s">
        <v>118</v>
      </c>
      <c r="G1626" s="123">
        <v>10</v>
      </c>
      <c r="H1626" s="123">
        <v>4</v>
      </c>
      <c r="I1626" s="123">
        <v>13</v>
      </c>
      <c r="J1626" s="123">
        <v>16</v>
      </c>
      <c r="K1626" s="123">
        <v>19</v>
      </c>
      <c r="L1626" s="123">
        <v>19</v>
      </c>
      <c r="M1626" s="119">
        <v>700</v>
      </c>
      <c r="N1626" s="122">
        <f>IF('NORMAL OPTION CALLS'!E1626="BUY",('NORMAL OPTION CALLS'!L1626-'NORMAL OPTION CALLS'!G1626)*('NORMAL OPTION CALLS'!M1626),('NORMAL OPTION CALLS'!G1626-'NORMAL OPTION CALLS'!L1626)*('NORMAL OPTION CALLS'!M1626))</f>
        <v>6300</v>
      </c>
      <c r="O1626" s="8">
        <f>'NORMAL OPTION CALLS'!N1626/('NORMAL OPTION CALLS'!M1626)/'NORMAL OPTION CALLS'!G1626%</f>
        <v>90</v>
      </c>
    </row>
    <row r="1627" spans="1:15" ht="16.5">
      <c r="A1627" s="127">
        <v>9</v>
      </c>
      <c r="B1627" s="124">
        <v>42851</v>
      </c>
      <c r="C1627" s="119">
        <v>1460</v>
      </c>
      <c r="D1627" s="119" t="s">
        <v>21</v>
      </c>
      <c r="E1627" s="119" t="s">
        <v>22</v>
      </c>
      <c r="F1627" s="119" t="s">
        <v>68</v>
      </c>
      <c r="G1627" s="123">
        <v>10</v>
      </c>
      <c r="H1627" s="123">
        <v>4</v>
      </c>
      <c r="I1627" s="123">
        <v>13</v>
      </c>
      <c r="J1627" s="123">
        <v>16</v>
      </c>
      <c r="K1627" s="123">
        <v>19</v>
      </c>
      <c r="L1627" s="123">
        <v>4</v>
      </c>
      <c r="M1627" s="119">
        <v>600</v>
      </c>
      <c r="N1627" s="122">
        <f>IF('NORMAL OPTION CALLS'!E1627="BUY",('NORMAL OPTION CALLS'!L1627-'NORMAL OPTION CALLS'!G1627)*('NORMAL OPTION CALLS'!M1627),('NORMAL OPTION CALLS'!G1627-'NORMAL OPTION CALLS'!L1627)*('NORMAL OPTION CALLS'!M1627))</f>
        <v>-3600</v>
      </c>
      <c r="O1627" s="8">
        <f>'NORMAL OPTION CALLS'!N1627/('NORMAL OPTION CALLS'!M1627)/'NORMAL OPTION CALLS'!G1627%</f>
        <v>-60</v>
      </c>
    </row>
    <row r="1628" spans="1:15" ht="16.5">
      <c r="A1628" s="127">
        <v>10</v>
      </c>
      <c r="B1628" s="124">
        <v>42851</v>
      </c>
      <c r="C1628" s="119">
        <v>1500</v>
      </c>
      <c r="D1628" s="119" t="s">
        <v>21</v>
      </c>
      <c r="E1628" s="119" t="s">
        <v>22</v>
      </c>
      <c r="F1628" s="119" t="s">
        <v>119</v>
      </c>
      <c r="G1628" s="123">
        <v>27</v>
      </c>
      <c r="H1628" s="123">
        <v>21</v>
      </c>
      <c r="I1628" s="123">
        <v>30</v>
      </c>
      <c r="J1628" s="123">
        <v>33</v>
      </c>
      <c r="K1628" s="123">
        <v>36</v>
      </c>
      <c r="L1628" s="123">
        <v>36</v>
      </c>
      <c r="M1628" s="119">
        <v>700</v>
      </c>
      <c r="N1628" s="122">
        <f>IF('NORMAL OPTION CALLS'!E1628="BUY",('NORMAL OPTION CALLS'!L1628-'NORMAL OPTION CALLS'!G1628)*('NORMAL OPTION CALLS'!M1628),('NORMAL OPTION CALLS'!G1628-'NORMAL OPTION CALLS'!L1628)*('NORMAL OPTION CALLS'!M1628))</f>
        <v>6300</v>
      </c>
      <c r="O1628" s="8">
        <f>'NORMAL OPTION CALLS'!N1628/('NORMAL OPTION CALLS'!M1628)/'NORMAL OPTION CALLS'!G1628%</f>
        <v>33.333333333333329</v>
      </c>
    </row>
    <row r="1629" spans="1:15" ht="16.5">
      <c r="A1629" s="127">
        <v>11</v>
      </c>
      <c r="B1629" s="124">
        <v>42851</v>
      </c>
      <c r="C1629" s="119">
        <v>1500</v>
      </c>
      <c r="D1629" s="119" t="s">
        <v>21</v>
      </c>
      <c r="E1629" s="119" t="s">
        <v>22</v>
      </c>
      <c r="F1629" s="119" t="s">
        <v>119</v>
      </c>
      <c r="G1629" s="123">
        <v>14.5</v>
      </c>
      <c r="H1629" s="123">
        <v>9</v>
      </c>
      <c r="I1629" s="123">
        <v>17</v>
      </c>
      <c r="J1629" s="123">
        <v>20</v>
      </c>
      <c r="K1629" s="123">
        <v>23</v>
      </c>
      <c r="L1629" s="123">
        <v>23</v>
      </c>
      <c r="M1629" s="119">
        <v>700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5950</v>
      </c>
      <c r="O1629" s="8">
        <f>'NORMAL OPTION CALLS'!N1629/('NORMAL OPTION CALLS'!M1629)/'NORMAL OPTION CALLS'!G1629%</f>
        <v>58.62068965517242</v>
      </c>
    </row>
    <row r="1630" spans="1:15" ht="16.5">
      <c r="A1630" s="127">
        <v>12</v>
      </c>
      <c r="B1630" s="124">
        <v>42851</v>
      </c>
      <c r="C1630" s="119">
        <v>270</v>
      </c>
      <c r="D1630" s="119" t="s">
        <v>21</v>
      </c>
      <c r="E1630" s="119" t="s">
        <v>22</v>
      </c>
      <c r="F1630" s="119" t="s">
        <v>91</v>
      </c>
      <c r="G1630" s="123">
        <v>6</v>
      </c>
      <c r="H1630" s="123">
        <v>4</v>
      </c>
      <c r="I1630" s="123">
        <v>7</v>
      </c>
      <c r="J1630" s="123">
        <v>8</v>
      </c>
      <c r="K1630" s="123">
        <v>9</v>
      </c>
      <c r="L1630" s="123">
        <v>7</v>
      </c>
      <c r="M1630" s="119">
        <v>2500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2500</v>
      </c>
      <c r="O1630" s="8">
        <f>'NORMAL OPTION CALLS'!N1630/('NORMAL OPTION CALLS'!M1630)/'NORMAL OPTION CALLS'!G1630%</f>
        <v>16.666666666666668</v>
      </c>
    </row>
    <row r="1631" spans="1:15" ht="16.5">
      <c r="A1631" s="127">
        <v>13</v>
      </c>
      <c r="B1631" s="124">
        <v>42850</v>
      </c>
      <c r="C1631" s="119">
        <v>340</v>
      </c>
      <c r="D1631" s="119" t="s">
        <v>21</v>
      </c>
      <c r="E1631" s="119" t="s">
        <v>22</v>
      </c>
      <c r="F1631" s="119" t="s">
        <v>120</v>
      </c>
      <c r="G1631" s="123">
        <v>8.6999999999999993</v>
      </c>
      <c r="H1631" s="123">
        <v>6.8</v>
      </c>
      <c r="I1631" s="123">
        <v>9.5</v>
      </c>
      <c r="J1631" s="123">
        <v>10.5</v>
      </c>
      <c r="K1631" s="123">
        <v>11.5</v>
      </c>
      <c r="L1631" s="123">
        <v>11.5</v>
      </c>
      <c r="M1631" s="119">
        <v>1700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4760.0000000000009</v>
      </c>
      <c r="O1631" s="8">
        <f>'NORMAL OPTION CALLS'!N1631/('NORMAL OPTION CALLS'!M1631)/'NORMAL OPTION CALLS'!G1631%</f>
        <v>32.18390804597702</v>
      </c>
    </row>
    <row r="1632" spans="1:15" ht="16.5">
      <c r="A1632" s="127">
        <v>14</v>
      </c>
      <c r="B1632" s="124">
        <v>42849</v>
      </c>
      <c r="C1632" s="119">
        <v>115</v>
      </c>
      <c r="D1632" s="119" t="s">
        <v>21</v>
      </c>
      <c r="E1632" s="119" t="s">
        <v>22</v>
      </c>
      <c r="F1632" s="119" t="s">
        <v>121</v>
      </c>
      <c r="G1632" s="123">
        <v>3</v>
      </c>
      <c r="H1632" s="123">
        <v>2</v>
      </c>
      <c r="I1632" s="123">
        <v>3.5</v>
      </c>
      <c r="J1632" s="123">
        <v>4</v>
      </c>
      <c r="K1632" s="123">
        <v>4.5</v>
      </c>
      <c r="L1632" s="123">
        <v>2</v>
      </c>
      <c r="M1632" s="119">
        <v>9000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-9000</v>
      </c>
      <c r="O1632" s="8">
        <f>'NORMAL OPTION CALLS'!N1632/('NORMAL OPTION CALLS'!M1632)/'NORMAL OPTION CALLS'!G1632%</f>
        <v>-33.333333333333336</v>
      </c>
    </row>
    <row r="1633" spans="1:15" ht="16.5">
      <c r="A1633" s="127">
        <v>15</v>
      </c>
      <c r="B1633" s="124">
        <v>42849</v>
      </c>
      <c r="C1633" s="119">
        <v>195</v>
      </c>
      <c r="D1633" s="119" t="s">
        <v>21</v>
      </c>
      <c r="E1633" s="119" t="s">
        <v>22</v>
      </c>
      <c r="F1633" s="119" t="s">
        <v>69</v>
      </c>
      <c r="G1633" s="123">
        <v>2.7</v>
      </c>
      <c r="H1633" s="123">
        <v>1.7</v>
      </c>
      <c r="I1633" s="123">
        <v>3.2</v>
      </c>
      <c r="J1633" s="123">
        <v>3.8</v>
      </c>
      <c r="K1633" s="123">
        <v>4.3</v>
      </c>
      <c r="L1633" s="123">
        <v>3.2</v>
      </c>
      <c r="M1633" s="119">
        <v>5000</v>
      </c>
      <c r="N1633" s="122">
        <f>IF('NORMAL OPTION CALLS'!E1633="BUY",('NORMAL OPTION CALLS'!L1633-'NORMAL OPTION CALLS'!G1633)*('NORMAL OPTION CALLS'!M1633),('NORMAL OPTION CALLS'!G1633-'NORMAL OPTION CALLS'!L1633)*('NORMAL OPTION CALLS'!M1633))</f>
        <v>2500</v>
      </c>
      <c r="O1633" s="8">
        <f>'NORMAL OPTION CALLS'!N1633/('NORMAL OPTION CALLS'!M1633)/'NORMAL OPTION CALLS'!G1633%</f>
        <v>18.518518518518515</v>
      </c>
    </row>
    <row r="1634" spans="1:15" ht="16.5">
      <c r="A1634" s="127">
        <v>16</v>
      </c>
      <c r="B1634" s="124">
        <v>42846</v>
      </c>
      <c r="C1634" s="119">
        <v>920</v>
      </c>
      <c r="D1634" s="119" t="s">
        <v>21</v>
      </c>
      <c r="E1634" s="119" t="s">
        <v>22</v>
      </c>
      <c r="F1634" s="119" t="s">
        <v>108</v>
      </c>
      <c r="G1634" s="123">
        <v>28</v>
      </c>
      <c r="H1634" s="123">
        <v>26</v>
      </c>
      <c r="I1634" s="123">
        <v>29</v>
      </c>
      <c r="J1634" s="123">
        <v>30</v>
      </c>
      <c r="K1634" s="123">
        <v>31</v>
      </c>
      <c r="L1634" s="123">
        <v>30</v>
      </c>
      <c r="M1634" s="119">
        <v>5000</v>
      </c>
      <c r="N1634" s="122">
        <f>IF('NORMAL OPTION CALLS'!E1634="BUY",('NORMAL OPTION CALLS'!L1634-'NORMAL OPTION CALLS'!G1634)*('NORMAL OPTION CALLS'!M1634),('NORMAL OPTION CALLS'!G1634-'NORMAL OPTION CALLS'!L1634)*('NORMAL OPTION CALLS'!M1634))</f>
        <v>10000</v>
      </c>
      <c r="O1634" s="8">
        <f>'NORMAL OPTION CALLS'!N1634/('NORMAL OPTION CALLS'!M1634)/'NORMAL OPTION CALLS'!G1634%</f>
        <v>7.1428571428571423</v>
      </c>
    </row>
    <row r="1635" spans="1:15" ht="16.5">
      <c r="A1635" s="127">
        <v>17</v>
      </c>
      <c r="B1635" s="124">
        <v>42846</v>
      </c>
      <c r="C1635" s="119">
        <v>175</v>
      </c>
      <c r="D1635" s="119" t="s">
        <v>21</v>
      </c>
      <c r="E1635" s="119" t="s">
        <v>22</v>
      </c>
      <c r="F1635" s="119" t="s">
        <v>69</v>
      </c>
      <c r="G1635" s="123">
        <v>7</v>
      </c>
      <c r="H1635" s="123">
        <v>5</v>
      </c>
      <c r="I1635" s="123">
        <v>8</v>
      </c>
      <c r="J1635" s="123">
        <v>9</v>
      </c>
      <c r="K1635" s="123">
        <v>10</v>
      </c>
      <c r="L1635" s="123">
        <v>10</v>
      </c>
      <c r="M1635" s="119">
        <v>5000</v>
      </c>
      <c r="N1635" s="122">
        <f>IF('NORMAL OPTION CALLS'!E1635="BUY",('NORMAL OPTION CALLS'!L1635-'NORMAL OPTION CALLS'!G1635)*('NORMAL OPTION CALLS'!M1635),('NORMAL OPTION CALLS'!G1635-'NORMAL OPTION CALLS'!L1635)*('NORMAL OPTION CALLS'!M1635))</f>
        <v>15000</v>
      </c>
      <c r="O1635" s="8">
        <f>'NORMAL OPTION CALLS'!N1635/('NORMAL OPTION CALLS'!M1635)/'NORMAL OPTION CALLS'!G1635%</f>
        <v>42.857142857142854</v>
      </c>
    </row>
    <row r="1636" spans="1:15" ht="16.5">
      <c r="A1636" s="127">
        <v>18</v>
      </c>
      <c r="B1636" s="124">
        <v>42845</v>
      </c>
      <c r="C1636" s="119">
        <v>800</v>
      </c>
      <c r="D1636" s="119" t="s">
        <v>21</v>
      </c>
      <c r="E1636" s="119" t="s">
        <v>22</v>
      </c>
      <c r="F1636" s="119" t="s">
        <v>78</v>
      </c>
      <c r="G1636" s="123">
        <v>27</v>
      </c>
      <c r="H1636" s="123">
        <v>25</v>
      </c>
      <c r="I1636" s="123">
        <v>28</v>
      </c>
      <c r="J1636" s="123">
        <v>29</v>
      </c>
      <c r="K1636" s="123">
        <v>30</v>
      </c>
      <c r="L1636" s="123">
        <v>25</v>
      </c>
      <c r="M1636" s="119">
        <v>3000</v>
      </c>
      <c r="N1636" s="122">
        <f>IF('NORMAL OPTION CALLS'!E1636="BUY",('NORMAL OPTION CALLS'!L1636-'NORMAL OPTION CALLS'!G1636)*('NORMAL OPTION CALLS'!M1636),('NORMAL OPTION CALLS'!G1636-'NORMAL OPTION CALLS'!L1636)*('NORMAL OPTION CALLS'!M1636))</f>
        <v>-6000</v>
      </c>
      <c r="O1636" s="8">
        <f>'NORMAL OPTION CALLS'!N1636/('NORMAL OPTION CALLS'!M1636)/'NORMAL OPTION CALLS'!G1636%</f>
        <v>-7.4074074074074066</v>
      </c>
    </row>
    <row r="1637" spans="1:15" ht="16.5">
      <c r="A1637" s="127">
        <v>19</v>
      </c>
      <c r="B1637" s="124">
        <v>42845</v>
      </c>
      <c r="C1637" s="119">
        <v>105</v>
      </c>
      <c r="D1637" s="119" t="s">
        <v>47</v>
      </c>
      <c r="E1637" s="119" t="s">
        <v>22</v>
      </c>
      <c r="F1637" s="119" t="s">
        <v>48</v>
      </c>
      <c r="G1637" s="123">
        <v>8</v>
      </c>
      <c r="H1637" s="123">
        <v>7.2</v>
      </c>
      <c r="I1637" s="123">
        <v>8.4</v>
      </c>
      <c r="J1637" s="123">
        <v>8.8000000000000007</v>
      </c>
      <c r="K1637" s="123">
        <v>9.1999999999999993</v>
      </c>
      <c r="L1637" s="123">
        <v>7.2</v>
      </c>
      <c r="M1637" s="119">
        <v>9000</v>
      </c>
      <c r="N1637" s="122">
        <f>IF('NORMAL OPTION CALLS'!E1637="BUY",('NORMAL OPTION CALLS'!L1637-'NORMAL OPTION CALLS'!G1637)*('NORMAL OPTION CALLS'!M1637),('NORMAL OPTION CALLS'!G1637-'NORMAL OPTION CALLS'!L1637)*('NORMAL OPTION CALLS'!M1637))</f>
        <v>-7199.9999999999982</v>
      </c>
      <c r="O1637" s="8">
        <f>'NORMAL OPTION CALLS'!N1637/('NORMAL OPTION CALLS'!M1637)/'NORMAL OPTION CALLS'!G1637%</f>
        <v>-9.9999999999999982</v>
      </c>
    </row>
    <row r="1638" spans="1:15" ht="16.5">
      <c r="A1638" s="127">
        <v>20</v>
      </c>
      <c r="B1638" s="124">
        <v>42845</v>
      </c>
      <c r="C1638" s="119">
        <v>780</v>
      </c>
      <c r="D1638" s="119" t="s">
        <v>21</v>
      </c>
      <c r="E1638" s="119" t="s">
        <v>22</v>
      </c>
      <c r="F1638" s="119" t="s">
        <v>122</v>
      </c>
      <c r="G1638" s="123">
        <v>25</v>
      </c>
      <c r="H1638" s="123">
        <v>21</v>
      </c>
      <c r="I1638" s="123">
        <v>27</v>
      </c>
      <c r="J1638" s="123">
        <v>29</v>
      </c>
      <c r="K1638" s="123">
        <v>31</v>
      </c>
      <c r="L1638" s="123">
        <v>31</v>
      </c>
      <c r="M1638" s="119">
        <v>1200</v>
      </c>
      <c r="N1638" s="122">
        <f>IF('NORMAL OPTION CALLS'!E1638="BUY",('NORMAL OPTION CALLS'!L1638-'NORMAL OPTION CALLS'!G1638)*('NORMAL OPTION CALLS'!M1638),('NORMAL OPTION CALLS'!G1638-'NORMAL OPTION CALLS'!L1638)*('NORMAL OPTION CALLS'!M1638))</f>
        <v>7200</v>
      </c>
      <c r="O1638" s="8">
        <f>'NORMAL OPTION CALLS'!N1638/('NORMAL OPTION CALLS'!M1638)/'NORMAL OPTION CALLS'!G1638%</f>
        <v>24</v>
      </c>
    </row>
    <row r="1639" spans="1:15" ht="16.5">
      <c r="A1639" s="127">
        <v>21</v>
      </c>
      <c r="B1639" s="124">
        <v>42845</v>
      </c>
      <c r="C1639" s="119">
        <v>180</v>
      </c>
      <c r="D1639" s="119" t="s">
        <v>21</v>
      </c>
      <c r="E1639" s="119" t="s">
        <v>22</v>
      </c>
      <c r="F1639" s="119" t="s">
        <v>83</v>
      </c>
      <c r="G1639" s="123">
        <v>9</v>
      </c>
      <c r="H1639" s="123">
        <v>8.1999999999999993</v>
      </c>
      <c r="I1639" s="123">
        <v>9.4</v>
      </c>
      <c r="J1639" s="123">
        <v>9.8000000000000007</v>
      </c>
      <c r="K1639" s="123">
        <v>10.199999999999999</v>
      </c>
      <c r="L1639" s="123">
        <v>10.199999999999999</v>
      </c>
      <c r="M1639" s="119">
        <v>3500</v>
      </c>
      <c r="N1639" s="122">
        <f>IF('NORMAL OPTION CALLS'!E1639="BUY",('NORMAL OPTION CALLS'!L1639-'NORMAL OPTION CALLS'!G1639)*('NORMAL OPTION CALLS'!M1639),('NORMAL OPTION CALLS'!G1639-'NORMAL OPTION CALLS'!L1639)*('NORMAL OPTION CALLS'!M1639))</f>
        <v>4199.9999999999973</v>
      </c>
      <c r="O1639" s="8">
        <f>'NORMAL OPTION CALLS'!N1639/('NORMAL OPTION CALLS'!M1639)/'NORMAL OPTION CALLS'!G1639%</f>
        <v>13.333333333333325</v>
      </c>
    </row>
    <row r="1640" spans="1:15" ht="16.5">
      <c r="A1640" s="127">
        <v>22</v>
      </c>
      <c r="B1640" s="124">
        <v>42844</v>
      </c>
      <c r="C1640" s="119">
        <v>800</v>
      </c>
      <c r="D1640" s="119" t="s">
        <v>21</v>
      </c>
      <c r="E1640" s="119" t="s">
        <v>22</v>
      </c>
      <c r="F1640" s="119" t="s">
        <v>108</v>
      </c>
      <c r="G1640" s="123">
        <v>27</v>
      </c>
      <c r="H1640" s="123">
        <v>25</v>
      </c>
      <c r="I1640" s="123">
        <v>28</v>
      </c>
      <c r="J1640" s="123">
        <v>29</v>
      </c>
      <c r="K1640" s="123">
        <v>30</v>
      </c>
      <c r="L1640" s="123">
        <v>30</v>
      </c>
      <c r="M1640" s="119">
        <v>2000</v>
      </c>
      <c r="N1640" s="122">
        <f>IF('NORMAL OPTION CALLS'!E1640="BUY",('NORMAL OPTION CALLS'!L1640-'NORMAL OPTION CALLS'!G1640)*('NORMAL OPTION CALLS'!M1640),('NORMAL OPTION CALLS'!G1640-'NORMAL OPTION CALLS'!L1640)*('NORMAL OPTION CALLS'!M1640))</f>
        <v>6000</v>
      </c>
      <c r="O1640" s="8">
        <f>'NORMAL OPTION CALLS'!N1640/('NORMAL OPTION CALLS'!M1640)/'NORMAL OPTION CALLS'!G1640%</f>
        <v>11.111111111111111</v>
      </c>
    </row>
    <row r="1641" spans="1:15" ht="16.5">
      <c r="A1641" s="127">
        <v>23</v>
      </c>
      <c r="B1641" s="124">
        <v>42844</v>
      </c>
      <c r="C1641" s="119">
        <v>115</v>
      </c>
      <c r="D1641" s="119" t="s">
        <v>47</v>
      </c>
      <c r="E1641" s="119" t="s">
        <v>22</v>
      </c>
      <c r="F1641" s="119" t="s">
        <v>121</v>
      </c>
      <c r="G1641" s="123">
        <v>5</v>
      </c>
      <c r="H1641" s="123">
        <v>4</v>
      </c>
      <c r="I1641" s="123">
        <v>5.5</v>
      </c>
      <c r="J1641" s="123">
        <v>6</v>
      </c>
      <c r="K1641" s="123">
        <v>6.5</v>
      </c>
      <c r="L1641" s="123">
        <v>6.5</v>
      </c>
      <c r="M1641" s="119">
        <v>9000</v>
      </c>
      <c r="N1641" s="122">
        <f>IF('NORMAL OPTION CALLS'!E1641="BUY",('NORMAL OPTION CALLS'!L1641-'NORMAL OPTION CALLS'!G1641)*('NORMAL OPTION CALLS'!M1641),('NORMAL OPTION CALLS'!G1641-'NORMAL OPTION CALLS'!L1641)*('NORMAL OPTION CALLS'!M1641))</f>
        <v>13500</v>
      </c>
      <c r="O1641" s="8">
        <f>'NORMAL OPTION CALLS'!N1641/('NORMAL OPTION CALLS'!M1641)/'NORMAL OPTION CALLS'!G1641%</f>
        <v>30</v>
      </c>
    </row>
    <row r="1642" spans="1:15" ht="16.5">
      <c r="A1642" s="127">
        <v>24</v>
      </c>
      <c r="B1642" s="124">
        <v>42843</v>
      </c>
      <c r="C1642" s="119">
        <v>155</v>
      </c>
      <c r="D1642" s="119" t="s">
        <v>21</v>
      </c>
      <c r="E1642" s="119" t="s">
        <v>22</v>
      </c>
      <c r="F1642" s="119" t="s">
        <v>123</v>
      </c>
      <c r="G1642" s="123">
        <v>10</v>
      </c>
      <c r="H1642" s="123">
        <v>9.1999999999999993</v>
      </c>
      <c r="I1642" s="123">
        <v>10.4</v>
      </c>
      <c r="J1642" s="123">
        <v>10.8</v>
      </c>
      <c r="K1642" s="123">
        <v>11.2</v>
      </c>
      <c r="L1642" s="123">
        <v>11.2</v>
      </c>
      <c r="M1642" s="119">
        <v>8000</v>
      </c>
      <c r="N1642" s="122">
        <f>IF('NORMAL OPTION CALLS'!E1642="BUY",('NORMAL OPTION CALLS'!L1642-'NORMAL OPTION CALLS'!G1642)*('NORMAL OPTION CALLS'!M1642),('NORMAL OPTION CALLS'!G1642-'NORMAL OPTION CALLS'!L1642)*('NORMAL OPTION CALLS'!M1642))</f>
        <v>9599.9999999999945</v>
      </c>
      <c r="O1642" s="8">
        <f>'NORMAL OPTION CALLS'!N1642/('NORMAL OPTION CALLS'!M1642)/'NORMAL OPTION CALLS'!G1642%</f>
        <v>11.999999999999993</v>
      </c>
    </row>
    <row r="1643" spans="1:15" ht="16.5">
      <c r="A1643" s="127">
        <v>25</v>
      </c>
      <c r="B1643" s="124">
        <v>42843</v>
      </c>
      <c r="C1643" s="119">
        <v>165</v>
      </c>
      <c r="D1643" s="119" t="s">
        <v>21</v>
      </c>
      <c r="E1643" s="119" t="s">
        <v>22</v>
      </c>
      <c r="F1643" s="119" t="s">
        <v>83</v>
      </c>
      <c r="G1643" s="123">
        <v>5.4</v>
      </c>
      <c r="H1643" s="123">
        <v>4.2</v>
      </c>
      <c r="I1643" s="123">
        <v>6</v>
      </c>
      <c r="J1643" s="123">
        <v>6.6</v>
      </c>
      <c r="K1643" s="123">
        <v>7.2</v>
      </c>
      <c r="L1643" s="123">
        <v>6.6</v>
      </c>
      <c r="M1643" s="119">
        <v>3500</v>
      </c>
      <c r="N1643" s="122">
        <f>IF('NORMAL OPTION CALLS'!E1643="BUY",('NORMAL OPTION CALLS'!L1643-'NORMAL OPTION CALLS'!G1643)*('NORMAL OPTION CALLS'!M1643),('NORMAL OPTION CALLS'!G1643-'NORMAL OPTION CALLS'!L1643)*('NORMAL OPTION CALLS'!M1643))</f>
        <v>4199.9999999999973</v>
      </c>
      <c r="O1643" s="8">
        <f>'NORMAL OPTION CALLS'!N1643/('NORMAL OPTION CALLS'!M1643)/'NORMAL OPTION CALLS'!G1643%</f>
        <v>22.222222222222207</v>
      </c>
    </row>
    <row r="1644" spans="1:15" ht="16.5">
      <c r="A1644" s="127">
        <v>26</v>
      </c>
      <c r="B1644" s="124">
        <v>42843</v>
      </c>
      <c r="C1644" s="119">
        <v>175</v>
      </c>
      <c r="D1644" s="119" t="s">
        <v>21</v>
      </c>
      <c r="E1644" s="119" t="s">
        <v>22</v>
      </c>
      <c r="F1644" s="119" t="s">
        <v>124</v>
      </c>
      <c r="G1644" s="123">
        <v>8.3000000000000007</v>
      </c>
      <c r="H1644" s="123">
        <v>7.2</v>
      </c>
      <c r="I1644" s="123">
        <v>8.8000000000000007</v>
      </c>
      <c r="J1644" s="123">
        <v>9.3000000000000007</v>
      </c>
      <c r="K1644" s="123">
        <v>9.8000000000000007</v>
      </c>
      <c r="L1644" s="123">
        <v>8.8000000000000007</v>
      </c>
      <c r="M1644" s="119">
        <v>3500</v>
      </c>
      <c r="N1644" s="122">
        <f>IF('NORMAL OPTION CALLS'!E1644="BUY",('NORMAL OPTION CALLS'!L1644-'NORMAL OPTION CALLS'!G1644)*('NORMAL OPTION CALLS'!M1644),('NORMAL OPTION CALLS'!G1644-'NORMAL OPTION CALLS'!L1644)*('NORMAL OPTION CALLS'!M1644))</f>
        <v>1750</v>
      </c>
      <c r="O1644" s="8">
        <f>'NORMAL OPTION CALLS'!N1644/('NORMAL OPTION CALLS'!M1644)/'NORMAL OPTION CALLS'!G1644%</f>
        <v>6.0240963855421681</v>
      </c>
    </row>
    <row r="1645" spans="1:15" ht="16.5">
      <c r="A1645" s="127">
        <v>27</v>
      </c>
      <c r="B1645" s="124">
        <v>42842</v>
      </c>
      <c r="C1645" s="119">
        <v>165</v>
      </c>
      <c r="D1645" s="119" t="s">
        <v>21</v>
      </c>
      <c r="E1645" s="119" t="s">
        <v>22</v>
      </c>
      <c r="F1645" s="119" t="s">
        <v>59</v>
      </c>
      <c r="G1645" s="123">
        <v>6.3</v>
      </c>
      <c r="H1645" s="123">
        <v>5.7</v>
      </c>
      <c r="I1645" s="123">
        <v>6.6</v>
      </c>
      <c r="J1645" s="123">
        <v>6.9</v>
      </c>
      <c r="K1645" s="123">
        <v>7.2</v>
      </c>
      <c r="L1645" s="123">
        <v>7.2</v>
      </c>
      <c r="M1645" s="119">
        <v>6000</v>
      </c>
      <c r="N1645" s="122">
        <f>IF('NORMAL OPTION CALLS'!E1645="BUY",('NORMAL OPTION CALLS'!L1645-'NORMAL OPTION CALLS'!G1645)*('NORMAL OPTION CALLS'!M1645),('NORMAL OPTION CALLS'!G1645-'NORMAL OPTION CALLS'!L1645)*('NORMAL OPTION CALLS'!M1645))</f>
        <v>5400.0000000000018</v>
      </c>
      <c r="O1645" s="8">
        <f>'NORMAL OPTION CALLS'!N1645/('NORMAL OPTION CALLS'!M1645)/'NORMAL OPTION CALLS'!G1645%</f>
        <v>14.285714285714292</v>
      </c>
    </row>
    <row r="1646" spans="1:15" ht="16.5">
      <c r="A1646" s="127">
        <v>28</v>
      </c>
      <c r="B1646" s="124">
        <v>42842</v>
      </c>
      <c r="C1646" s="119">
        <v>202.5</v>
      </c>
      <c r="D1646" s="119" t="s">
        <v>21</v>
      </c>
      <c r="E1646" s="119" t="s">
        <v>22</v>
      </c>
      <c r="F1646" s="119" t="s">
        <v>125</v>
      </c>
      <c r="G1646" s="123">
        <v>3</v>
      </c>
      <c r="H1646" s="123">
        <v>2</v>
      </c>
      <c r="I1646" s="123">
        <v>3.5</v>
      </c>
      <c r="J1646" s="123">
        <v>4</v>
      </c>
      <c r="K1646" s="123">
        <v>4.5</v>
      </c>
      <c r="L1646" s="123">
        <v>3.5</v>
      </c>
      <c r="M1646" s="119">
        <v>4000</v>
      </c>
      <c r="N1646" s="122">
        <f>IF('NORMAL OPTION CALLS'!E1646="BUY",('NORMAL OPTION CALLS'!L1646-'NORMAL OPTION CALLS'!G1646)*('NORMAL OPTION CALLS'!M1646),('NORMAL OPTION CALLS'!G1646-'NORMAL OPTION CALLS'!L1646)*('NORMAL OPTION CALLS'!M1646))</f>
        <v>2000</v>
      </c>
      <c r="O1646" s="8">
        <f>'NORMAL OPTION CALLS'!N1646/('NORMAL OPTION CALLS'!M1646)/'NORMAL OPTION CALLS'!G1646%</f>
        <v>16.666666666666668</v>
      </c>
    </row>
    <row r="1647" spans="1:15" ht="16.5">
      <c r="A1647" s="127">
        <v>29</v>
      </c>
      <c r="B1647" s="124">
        <v>42838</v>
      </c>
      <c r="C1647" s="119">
        <v>470</v>
      </c>
      <c r="D1647" s="119" t="s">
        <v>21</v>
      </c>
      <c r="E1647" s="119" t="s">
        <v>22</v>
      </c>
      <c r="F1647" s="119" t="s">
        <v>99</v>
      </c>
      <c r="G1647" s="123">
        <v>10</v>
      </c>
      <c r="H1647" s="123">
        <v>8</v>
      </c>
      <c r="I1647" s="123">
        <v>11</v>
      </c>
      <c r="J1647" s="123">
        <v>12</v>
      </c>
      <c r="K1647" s="123">
        <v>13</v>
      </c>
      <c r="L1647" s="123">
        <v>13</v>
      </c>
      <c r="M1647" s="119">
        <v>2000</v>
      </c>
      <c r="N1647" s="122">
        <f>IF('NORMAL OPTION CALLS'!E1647="BUY",('NORMAL OPTION CALLS'!L1647-'NORMAL OPTION CALLS'!G1647)*('NORMAL OPTION CALLS'!M1647),('NORMAL OPTION CALLS'!G1647-'NORMAL OPTION CALLS'!L1647)*('NORMAL OPTION CALLS'!M1647))</f>
        <v>6000</v>
      </c>
      <c r="O1647" s="8">
        <f>'NORMAL OPTION CALLS'!N1647/('NORMAL OPTION CALLS'!M1647)/'NORMAL OPTION CALLS'!G1647%</f>
        <v>30</v>
      </c>
    </row>
    <row r="1648" spans="1:15" ht="16.5">
      <c r="A1648" s="127">
        <v>30</v>
      </c>
      <c r="B1648" s="124">
        <v>42838</v>
      </c>
      <c r="C1648" s="119">
        <v>175</v>
      </c>
      <c r="D1648" s="119" t="s">
        <v>21</v>
      </c>
      <c r="E1648" s="119" t="s">
        <v>22</v>
      </c>
      <c r="F1648" s="119" t="s">
        <v>126</v>
      </c>
      <c r="G1648" s="123">
        <v>6</v>
      </c>
      <c r="H1648" s="123">
        <v>5.2</v>
      </c>
      <c r="I1648" s="123">
        <v>6.4</v>
      </c>
      <c r="J1648" s="123">
        <v>6.8</v>
      </c>
      <c r="K1648" s="123">
        <v>7.2</v>
      </c>
      <c r="L1648" s="123">
        <v>6.4</v>
      </c>
      <c r="M1648" s="119">
        <v>3500</v>
      </c>
      <c r="N1648" s="122">
        <f>IF('NORMAL OPTION CALLS'!E1648="BUY",('NORMAL OPTION CALLS'!L1648-'NORMAL OPTION CALLS'!G1648)*('NORMAL OPTION CALLS'!M1648),('NORMAL OPTION CALLS'!G1648-'NORMAL OPTION CALLS'!L1648)*('NORMAL OPTION CALLS'!M1648))</f>
        <v>1400.0000000000011</v>
      </c>
      <c r="O1648" s="8">
        <f>'NORMAL OPTION CALLS'!N1648/('NORMAL OPTION CALLS'!M1648)/'NORMAL OPTION CALLS'!G1648%</f>
        <v>6.6666666666666723</v>
      </c>
    </row>
    <row r="1649" spans="1:15" ht="16.5">
      <c r="A1649" s="127">
        <v>31</v>
      </c>
      <c r="B1649" s="124">
        <v>42837</v>
      </c>
      <c r="C1649" s="119">
        <v>490</v>
      </c>
      <c r="D1649" s="119" t="s">
        <v>21</v>
      </c>
      <c r="E1649" s="119" t="s">
        <v>22</v>
      </c>
      <c r="F1649" s="119" t="s">
        <v>92</v>
      </c>
      <c r="G1649" s="123">
        <v>12</v>
      </c>
      <c r="H1649" s="123">
        <v>10</v>
      </c>
      <c r="I1649" s="123">
        <v>13</v>
      </c>
      <c r="J1649" s="123">
        <v>14</v>
      </c>
      <c r="K1649" s="123">
        <v>15</v>
      </c>
      <c r="L1649" s="123">
        <v>13</v>
      </c>
      <c r="M1649" s="119">
        <v>2000</v>
      </c>
      <c r="N1649" s="122">
        <f>IF('NORMAL OPTION CALLS'!E1649="BUY",('NORMAL OPTION CALLS'!L1649-'NORMAL OPTION CALLS'!G1649)*('NORMAL OPTION CALLS'!M1649),('NORMAL OPTION CALLS'!G1649-'NORMAL OPTION CALLS'!L1649)*('NORMAL OPTION CALLS'!M1649))</f>
        <v>2000</v>
      </c>
      <c r="O1649" s="8">
        <f>'NORMAL OPTION CALLS'!N1649/('NORMAL OPTION CALLS'!M1649)/'NORMAL OPTION CALLS'!G1649%</f>
        <v>8.3333333333333339</v>
      </c>
    </row>
    <row r="1650" spans="1:15" ht="16.5">
      <c r="A1650" s="127">
        <v>32</v>
      </c>
      <c r="B1650" s="124">
        <v>42837</v>
      </c>
      <c r="C1650" s="119">
        <v>280</v>
      </c>
      <c r="D1650" s="119" t="s">
        <v>47</v>
      </c>
      <c r="E1650" s="119" t="s">
        <v>22</v>
      </c>
      <c r="F1650" s="119" t="s">
        <v>127</v>
      </c>
      <c r="G1650" s="123">
        <v>5.3</v>
      </c>
      <c r="H1650" s="123">
        <v>4</v>
      </c>
      <c r="I1650" s="123">
        <v>6</v>
      </c>
      <c r="J1650" s="123">
        <v>6.7</v>
      </c>
      <c r="K1650" s="123">
        <v>7.4</v>
      </c>
      <c r="L1650" s="123">
        <v>6</v>
      </c>
      <c r="M1650" s="119">
        <v>3200</v>
      </c>
      <c r="N1650" s="122">
        <f>IF('NORMAL OPTION CALLS'!E1650="BUY",('NORMAL OPTION CALLS'!L1650-'NORMAL OPTION CALLS'!G1650)*('NORMAL OPTION CALLS'!M1650),('NORMAL OPTION CALLS'!G1650-'NORMAL OPTION CALLS'!L1650)*('NORMAL OPTION CALLS'!M1650))</f>
        <v>2240.0000000000005</v>
      </c>
      <c r="O1650" s="8">
        <f>'NORMAL OPTION CALLS'!N1650/('NORMAL OPTION CALLS'!M1650)/'NORMAL OPTION CALLS'!G1650%</f>
        <v>13.207547169811324</v>
      </c>
    </row>
    <row r="1651" spans="1:15" ht="16.5">
      <c r="A1651" s="127">
        <v>33</v>
      </c>
      <c r="B1651" s="124">
        <v>42837</v>
      </c>
      <c r="C1651" s="119">
        <v>480</v>
      </c>
      <c r="D1651" s="119" t="s">
        <v>21</v>
      </c>
      <c r="E1651" s="119" t="s">
        <v>22</v>
      </c>
      <c r="F1651" s="119" t="s">
        <v>99</v>
      </c>
      <c r="G1651" s="123">
        <v>9.5</v>
      </c>
      <c r="H1651" s="123">
        <v>7.5</v>
      </c>
      <c r="I1651" s="123">
        <v>10.5</v>
      </c>
      <c r="J1651" s="123">
        <v>11.5</v>
      </c>
      <c r="K1651" s="123">
        <v>12.5</v>
      </c>
      <c r="L1651" s="123">
        <v>11.5</v>
      </c>
      <c r="M1651" s="119">
        <v>2000</v>
      </c>
      <c r="N1651" s="122">
        <f>IF('NORMAL OPTION CALLS'!E1651="BUY",('NORMAL OPTION CALLS'!L1651-'NORMAL OPTION CALLS'!G1651)*('NORMAL OPTION CALLS'!M1651),('NORMAL OPTION CALLS'!G1651-'NORMAL OPTION CALLS'!L1651)*('NORMAL OPTION CALLS'!M1651))</f>
        <v>4000</v>
      </c>
      <c r="O1651" s="8">
        <f>'NORMAL OPTION CALLS'!N1651/('NORMAL OPTION CALLS'!M1651)/'NORMAL OPTION CALLS'!G1651%</f>
        <v>21.05263157894737</v>
      </c>
    </row>
    <row r="1652" spans="1:15" ht="16.5">
      <c r="A1652" s="127">
        <v>34</v>
      </c>
      <c r="B1652" s="124">
        <v>42837</v>
      </c>
      <c r="C1652" s="119">
        <v>570</v>
      </c>
      <c r="D1652" s="119" t="s">
        <v>21</v>
      </c>
      <c r="E1652" s="119" t="s">
        <v>22</v>
      </c>
      <c r="F1652" s="119" t="s">
        <v>128</v>
      </c>
      <c r="G1652" s="123">
        <v>11.5</v>
      </c>
      <c r="H1652" s="123">
        <v>8.5</v>
      </c>
      <c r="I1652" s="123">
        <v>13</v>
      </c>
      <c r="J1652" s="123">
        <v>14.5</v>
      </c>
      <c r="K1652" s="123">
        <v>16</v>
      </c>
      <c r="L1652" s="123">
        <v>8.5</v>
      </c>
      <c r="M1652" s="119">
        <v>1000</v>
      </c>
      <c r="N1652" s="122">
        <f>IF('NORMAL OPTION CALLS'!E1652="BUY",('NORMAL OPTION CALLS'!L1652-'NORMAL OPTION CALLS'!G1652)*('NORMAL OPTION CALLS'!M1652),('NORMAL OPTION CALLS'!G1652-'NORMAL OPTION CALLS'!L1652)*('NORMAL OPTION CALLS'!M1652))</f>
        <v>-3000</v>
      </c>
      <c r="O1652" s="8">
        <f>'NORMAL OPTION CALLS'!N1652/('NORMAL OPTION CALLS'!M1652)/'NORMAL OPTION CALLS'!G1652%</f>
        <v>-26.086956521739129</v>
      </c>
    </row>
    <row r="1653" spans="1:15" ht="16.5">
      <c r="A1653" s="127">
        <v>35</v>
      </c>
      <c r="B1653" s="124">
        <v>42836</v>
      </c>
      <c r="C1653" s="119">
        <v>155</v>
      </c>
      <c r="D1653" s="119" t="s">
        <v>21</v>
      </c>
      <c r="E1653" s="119" t="s">
        <v>22</v>
      </c>
      <c r="F1653" s="119" t="s">
        <v>59</v>
      </c>
      <c r="G1653" s="123">
        <v>5.6</v>
      </c>
      <c r="H1653" s="123">
        <v>4.8</v>
      </c>
      <c r="I1653" s="123">
        <v>6</v>
      </c>
      <c r="J1653" s="123">
        <v>6.4</v>
      </c>
      <c r="K1653" s="123">
        <v>6.8</v>
      </c>
      <c r="L1653" s="123">
        <v>6.8</v>
      </c>
      <c r="M1653" s="119">
        <v>6000</v>
      </c>
      <c r="N1653" s="122">
        <f>IF('NORMAL OPTION CALLS'!E1653="BUY",('NORMAL OPTION CALLS'!L1653-'NORMAL OPTION CALLS'!G1653)*('NORMAL OPTION CALLS'!M1653),('NORMAL OPTION CALLS'!G1653-'NORMAL OPTION CALLS'!L1653)*('NORMAL OPTION CALLS'!M1653))</f>
        <v>7200.0000000000009</v>
      </c>
      <c r="O1653" s="8">
        <f>'NORMAL OPTION CALLS'!N1653/('NORMAL OPTION CALLS'!M1653)/'NORMAL OPTION CALLS'!G1653%</f>
        <v>21.428571428571434</v>
      </c>
    </row>
    <row r="1654" spans="1:15" ht="16.5">
      <c r="A1654" s="127">
        <v>36</v>
      </c>
      <c r="B1654" s="124">
        <v>42836</v>
      </c>
      <c r="C1654" s="119">
        <v>185</v>
      </c>
      <c r="D1654" s="119" t="s">
        <v>21</v>
      </c>
      <c r="E1654" s="119" t="s">
        <v>22</v>
      </c>
      <c r="F1654" s="119" t="s">
        <v>64</v>
      </c>
      <c r="G1654" s="123">
        <v>13</v>
      </c>
      <c r="H1654" s="123">
        <v>12.3</v>
      </c>
      <c r="I1654" s="123">
        <v>13.5</v>
      </c>
      <c r="J1654" s="123">
        <v>14</v>
      </c>
      <c r="K1654" s="123">
        <v>14.5</v>
      </c>
      <c r="L1654" s="123">
        <v>14.5</v>
      </c>
      <c r="M1654" s="119">
        <v>6000</v>
      </c>
      <c r="N1654" s="122">
        <f>IF('NORMAL OPTION CALLS'!E1654="BUY",('NORMAL OPTION CALLS'!L1654-'NORMAL OPTION CALLS'!G1654)*('NORMAL OPTION CALLS'!M1654),('NORMAL OPTION CALLS'!G1654-'NORMAL OPTION CALLS'!L1654)*('NORMAL OPTION CALLS'!M1654))</f>
        <v>9000</v>
      </c>
      <c r="O1654" s="8">
        <f>'NORMAL OPTION CALLS'!N1654/('NORMAL OPTION CALLS'!M1654)/'NORMAL OPTION CALLS'!G1654%</f>
        <v>11.538461538461538</v>
      </c>
    </row>
    <row r="1655" spans="1:15" ht="16.5">
      <c r="A1655" s="127">
        <v>37</v>
      </c>
      <c r="B1655" s="124">
        <v>42836</v>
      </c>
      <c r="C1655" s="119">
        <v>1600</v>
      </c>
      <c r="D1655" s="119" t="s">
        <v>21</v>
      </c>
      <c r="E1655" s="119" t="s">
        <v>22</v>
      </c>
      <c r="F1655" s="119" t="s">
        <v>129</v>
      </c>
      <c r="G1655" s="123">
        <v>45.3</v>
      </c>
      <c r="H1655" s="123">
        <v>39.5</v>
      </c>
      <c r="I1655" s="123">
        <v>48</v>
      </c>
      <c r="J1655" s="123">
        <v>51</v>
      </c>
      <c r="K1655" s="123">
        <v>54</v>
      </c>
      <c r="L1655" s="123">
        <v>48</v>
      </c>
      <c r="M1655" s="119">
        <v>700</v>
      </c>
      <c r="N1655" s="122">
        <f>IF('NORMAL OPTION CALLS'!E1655="BUY",('NORMAL OPTION CALLS'!L1655-'NORMAL OPTION CALLS'!G1655)*('NORMAL OPTION CALLS'!M1655),('NORMAL OPTION CALLS'!G1655-'NORMAL OPTION CALLS'!L1655)*('NORMAL OPTION CALLS'!M1655))</f>
        <v>1890.000000000002</v>
      </c>
      <c r="O1655" s="8">
        <f>'NORMAL OPTION CALLS'!N1655/('NORMAL OPTION CALLS'!M1655)/'NORMAL OPTION CALLS'!G1655%</f>
        <v>5.9602649006622581</v>
      </c>
    </row>
    <row r="1656" spans="1:15" ht="16.5">
      <c r="A1656" s="127">
        <v>38</v>
      </c>
      <c r="B1656" s="124">
        <v>42833</v>
      </c>
      <c r="C1656" s="119">
        <v>410</v>
      </c>
      <c r="D1656" s="119" t="s">
        <v>21</v>
      </c>
      <c r="E1656" s="119" t="s">
        <v>22</v>
      </c>
      <c r="F1656" s="119" t="s">
        <v>56</v>
      </c>
      <c r="G1656" s="123">
        <v>11.15</v>
      </c>
      <c r="H1656" s="123">
        <v>10</v>
      </c>
      <c r="I1656" s="123">
        <v>11.8</v>
      </c>
      <c r="J1656" s="123">
        <v>12.5</v>
      </c>
      <c r="K1656" s="123">
        <v>13</v>
      </c>
      <c r="L1656" s="123">
        <v>12.5</v>
      </c>
      <c r="M1656" s="119">
        <v>3000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4049.9999999999991</v>
      </c>
      <c r="O1656" s="8">
        <f>'NORMAL OPTION CALLS'!N1656/('NORMAL OPTION CALLS'!M1656)/'NORMAL OPTION CALLS'!G1656%</f>
        <v>12.107623318385647</v>
      </c>
    </row>
    <row r="1657" spans="1:15" ht="16.5">
      <c r="A1657" s="127">
        <v>39</v>
      </c>
      <c r="B1657" s="124">
        <v>42833</v>
      </c>
      <c r="C1657" s="119">
        <v>350</v>
      </c>
      <c r="D1657" s="119" t="s">
        <v>21</v>
      </c>
      <c r="E1657" s="119" t="s">
        <v>22</v>
      </c>
      <c r="F1657" s="119" t="s">
        <v>130</v>
      </c>
      <c r="G1657" s="123">
        <v>12.5</v>
      </c>
      <c r="H1657" s="123">
        <v>10</v>
      </c>
      <c r="I1657" s="123">
        <v>14</v>
      </c>
      <c r="J1657" s="123">
        <v>15.5</v>
      </c>
      <c r="K1657" s="123">
        <v>17</v>
      </c>
      <c r="L1657" s="123">
        <v>15.5</v>
      </c>
      <c r="M1657" s="119">
        <v>1600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4800</v>
      </c>
      <c r="O1657" s="8">
        <f>'NORMAL OPTION CALLS'!N1657/('NORMAL OPTION CALLS'!M1657)/'NORMAL OPTION CALLS'!G1657%</f>
        <v>24</v>
      </c>
    </row>
    <row r="1658" spans="1:15" ht="16.5">
      <c r="A1658" s="127">
        <v>40</v>
      </c>
      <c r="B1658" s="124">
        <v>42832</v>
      </c>
      <c r="C1658" s="119">
        <v>660</v>
      </c>
      <c r="D1658" s="119" t="s">
        <v>21</v>
      </c>
      <c r="E1658" s="119" t="s">
        <v>22</v>
      </c>
      <c r="F1658" s="119" t="s">
        <v>76</v>
      </c>
      <c r="G1658" s="123">
        <v>14</v>
      </c>
      <c r="H1658" s="123">
        <v>12</v>
      </c>
      <c r="I1658" s="123">
        <v>15</v>
      </c>
      <c r="J1658" s="123">
        <v>16</v>
      </c>
      <c r="K1658" s="123">
        <v>17</v>
      </c>
      <c r="L1658" s="123">
        <v>17</v>
      </c>
      <c r="M1658" s="119">
        <v>1200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3600</v>
      </c>
      <c r="O1658" s="8">
        <f>'NORMAL OPTION CALLS'!N1658/('NORMAL OPTION CALLS'!M1658)/'NORMAL OPTION CALLS'!G1658%</f>
        <v>21.428571428571427</v>
      </c>
    </row>
    <row r="1659" spans="1:15" ht="16.5">
      <c r="A1659" s="127">
        <v>41</v>
      </c>
      <c r="B1659" s="124">
        <v>42832</v>
      </c>
      <c r="C1659" s="119">
        <v>530</v>
      </c>
      <c r="D1659" s="119" t="s">
        <v>21</v>
      </c>
      <c r="E1659" s="119" t="s">
        <v>22</v>
      </c>
      <c r="F1659" s="119" t="s">
        <v>23</v>
      </c>
      <c r="G1659" s="123">
        <v>19</v>
      </c>
      <c r="H1659" s="123">
        <v>16</v>
      </c>
      <c r="I1659" s="123">
        <v>21</v>
      </c>
      <c r="J1659" s="123">
        <v>23</v>
      </c>
      <c r="K1659" s="123">
        <v>25</v>
      </c>
      <c r="L1659" s="123">
        <v>21</v>
      </c>
      <c r="M1659" s="119">
        <v>2100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4200</v>
      </c>
      <c r="O1659" s="8">
        <f>'NORMAL OPTION CALLS'!N1659/('NORMAL OPTION CALLS'!M1659)/'NORMAL OPTION CALLS'!G1659%</f>
        <v>10.526315789473685</v>
      </c>
    </row>
    <row r="1660" spans="1:15" ht="16.5">
      <c r="A1660" s="127">
        <v>42</v>
      </c>
      <c r="B1660" s="124">
        <v>42832</v>
      </c>
      <c r="C1660" s="119">
        <v>1700</v>
      </c>
      <c r="D1660" s="119" t="s">
        <v>21</v>
      </c>
      <c r="E1660" s="119" t="s">
        <v>22</v>
      </c>
      <c r="F1660" s="119" t="s">
        <v>131</v>
      </c>
      <c r="G1660" s="123">
        <v>45.25</v>
      </c>
      <c r="H1660" s="123">
        <v>39</v>
      </c>
      <c r="I1660" s="123">
        <v>48</v>
      </c>
      <c r="J1660" s="123">
        <v>51</v>
      </c>
      <c r="K1660" s="123">
        <v>54</v>
      </c>
      <c r="L1660" s="123">
        <v>48</v>
      </c>
      <c r="M1660" s="119">
        <v>500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1375</v>
      </c>
      <c r="O1660" s="8">
        <f>'NORMAL OPTION CALLS'!N1660/('NORMAL OPTION CALLS'!M1660)/'NORMAL OPTION CALLS'!G1660%</f>
        <v>6.0773480662983426</v>
      </c>
    </row>
    <row r="1661" spans="1:15" ht="16.5">
      <c r="A1661" s="127">
        <v>43</v>
      </c>
      <c r="B1661" s="124">
        <v>42831</v>
      </c>
      <c r="C1661" s="119">
        <v>195</v>
      </c>
      <c r="D1661" s="119" t="s">
        <v>21</v>
      </c>
      <c r="E1661" s="119" t="s">
        <v>22</v>
      </c>
      <c r="F1661" s="119" t="s">
        <v>24</v>
      </c>
      <c r="G1661" s="123">
        <v>7.8</v>
      </c>
      <c r="H1661" s="123">
        <v>6.8</v>
      </c>
      <c r="I1661" s="123">
        <v>8.3000000000000007</v>
      </c>
      <c r="J1661" s="123">
        <v>8.6999999999999993</v>
      </c>
      <c r="K1661" s="123">
        <v>9.1999999999999993</v>
      </c>
      <c r="L1661" s="123">
        <v>6.8</v>
      </c>
      <c r="M1661" s="119">
        <v>3500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-3500</v>
      </c>
      <c r="O1661" s="8">
        <f>'NORMAL OPTION CALLS'!N1661/('NORMAL OPTION CALLS'!M1661)/'NORMAL OPTION CALLS'!G1661%</f>
        <v>-12.820512820512821</v>
      </c>
    </row>
    <row r="1662" spans="1:15" ht="16.5">
      <c r="A1662" s="127">
        <v>44</v>
      </c>
      <c r="B1662" s="124">
        <v>42831</v>
      </c>
      <c r="C1662" s="119">
        <v>1400</v>
      </c>
      <c r="D1662" s="119" t="s">
        <v>21</v>
      </c>
      <c r="E1662" s="119" t="s">
        <v>22</v>
      </c>
      <c r="F1662" s="119" t="s">
        <v>119</v>
      </c>
      <c r="G1662" s="123">
        <v>36</v>
      </c>
      <c r="H1662" s="123">
        <v>32</v>
      </c>
      <c r="I1662" s="123">
        <v>38</v>
      </c>
      <c r="J1662" s="123">
        <v>40</v>
      </c>
      <c r="K1662" s="123">
        <v>42</v>
      </c>
      <c r="L1662" s="123">
        <v>32</v>
      </c>
      <c r="M1662" s="119">
        <v>700</v>
      </c>
      <c r="N1662" s="122">
        <f>IF('NORMAL OPTION CALLS'!E1662="BUY",('NORMAL OPTION CALLS'!L1662-'NORMAL OPTION CALLS'!G1662)*('NORMAL OPTION CALLS'!M1662),('NORMAL OPTION CALLS'!G1662-'NORMAL OPTION CALLS'!L1662)*('NORMAL OPTION CALLS'!M1662))</f>
        <v>-2800</v>
      </c>
      <c r="O1662" s="8">
        <f>'NORMAL OPTION CALLS'!N1662/('NORMAL OPTION CALLS'!M1662)/'NORMAL OPTION CALLS'!G1662%</f>
        <v>-11.111111111111111</v>
      </c>
    </row>
    <row r="1663" spans="1:15" ht="16.5">
      <c r="A1663" s="127">
        <v>45</v>
      </c>
      <c r="B1663" s="124">
        <v>42831</v>
      </c>
      <c r="C1663" s="119">
        <v>1440</v>
      </c>
      <c r="D1663" s="119" t="s">
        <v>21</v>
      </c>
      <c r="E1663" s="119" t="s">
        <v>22</v>
      </c>
      <c r="F1663" s="119" t="s">
        <v>132</v>
      </c>
      <c r="G1663" s="123">
        <v>36</v>
      </c>
      <c r="H1663" s="123">
        <v>30</v>
      </c>
      <c r="I1663" s="123">
        <v>39</v>
      </c>
      <c r="J1663" s="123">
        <v>42</v>
      </c>
      <c r="K1663" s="123">
        <v>45</v>
      </c>
      <c r="L1663" s="123">
        <v>39</v>
      </c>
      <c r="M1663" s="119">
        <v>500</v>
      </c>
      <c r="N1663" s="122">
        <f>IF('NORMAL OPTION CALLS'!E1663="BUY",('NORMAL OPTION CALLS'!L1663-'NORMAL OPTION CALLS'!G1663)*('NORMAL OPTION CALLS'!M1663),('NORMAL OPTION CALLS'!G1663-'NORMAL OPTION CALLS'!L1663)*('NORMAL OPTION CALLS'!M1663))</f>
        <v>1500</v>
      </c>
      <c r="O1663" s="8">
        <f>'NORMAL OPTION CALLS'!N1663/('NORMAL OPTION CALLS'!M1663)/'NORMAL OPTION CALLS'!G1663%</f>
        <v>8.3333333333333339</v>
      </c>
    </row>
    <row r="1664" spans="1:15" ht="16.5">
      <c r="A1664" s="127">
        <v>46</v>
      </c>
      <c r="B1664" s="124">
        <v>42830</v>
      </c>
      <c r="C1664" s="119">
        <v>150</v>
      </c>
      <c r="D1664" s="119" t="s">
        <v>21</v>
      </c>
      <c r="E1664" s="119" t="s">
        <v>22</v>
      </c>
      <c r="F1664" s="119" t="s">
        <v>59</v>
      </c>
      <c r="G1664" s="123">
        <v>6.4</v>
      </c>
      <c r="H1664" s="123">
        <v>5.6</v>
      </c>
      <c r="I1664" s="123">
        <v>6.8</v>
      </c>
      <c r="J1664" s="123">
        <v>7.2</v>
      </c>
      <c r="K1664" s="123">
        <v>7.6</v>
      </c>
      <c r="L1664" s="123">
        <v>7.6</v>
      </c>
      <c r="M1664" s="119">
        <v>6000</v>
      </c>
      <c r="N1664" s="122">
        <f>IF('NORMAL OPTION CALLS'!E1664="BUY",('NORMAL OPTION CALLS'!L1664-'NORMAL OPTION CALLS'!G1664)*('NORMAL OPTION CALLS'!M1664),('NORMAL OPTION CALLS'!G1664-'NORMAL OPTION CALLS'!L1664)*('NORMAL OPTION CALLS'!M1664))</f>
        <v>7199.9999999999955</v>
      </c>
      <c r="O1664" s="8">
        <f>'NORMAL OPTION CALLS'!N1664/('NORMAL OPTION CALLS'!M1664)/'NORMAL OPTION CALLS'!G1664%</f>
        <v>18.749999999999989</v>
      </c>
    </row>
    <row r="1665" spans="1:15" ht="16.5">
      <c r="A1665" s="127">
        <v>47</v>
      </c>
      <c r="B1665" s="124">
        <v>42830</v>
      </c>
      <c r="C1665" s="119">
        <v>185</v>
      </c>
      <c r="D1665" s="119" t="s">
        <v>21</v>
      </c>
      <c r="E1665" s="119" t="s">
        <v>22</v>
      </c>
      <c r="F1665" s="119" t="s">
        <v>64</v>
      </c>
      <c r="G1665" s="123">
        <v>5</v>
      </c>
      <c r="H1665" s="123">
        <v>4</v>
      </c>
      <c r="I1665" s="123">
        <v>5.5</v>
      </c>
      <c r="J1665" s="123">
        <v>6</v>
      </c>
      <c r="K1665" s="123">
        <v>6.5</v>
      </c>
      <c r="L1665" s="123">
        <v>5.5</v>
      </c>
      <c r="M1665" s="119">
        <v>6000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3000</v>
      </c>
      <c r="O1665" s="8">
        <f>'NORMAL OPTION CALLS'!N1665/('NORMAL OPTION CALLS'!M1665)/'NORMAL OPTION CALLS'!G1665%</f>
        <v>10</v>
      </c>
    </row>
    <row r="1666" spans="1:15" ht="16.5">
      <c r="A1666" s="127">
        <v>48</v>
      </c>
      <c r="B1666" s="124">
        <v>42829</v>
      </c>
      <c r="C1666" s="119">
        <v>280</v>
      </c>
      <c r="D1666" s="119" t="s">
        <v>21</v>
      </c>
      <c r="E1666" s="119" t="s">
        <v>22</v>
      </c>
      <c r="F1666" s="119" t="s">
        <v>91</v>
      </c>
      <c r="G1666" s="123">
        <v>11</v>
      </c>
      <c r="H1666" s="123">
        <v>9</v>
      </c>
      <c r="I1666" s="123">
        <v>12</v>
      </c>
      <c r="J1666" s="123">
        <v>13</v>
      </c>
      <c r="K1666" s="123">
        <v>14</v>
      </c>
      <c r="L1666" s="123">
        <v>12</v>
      </c>
      <c r="M1666" s="119">
        <v>2500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2500</v>
      </c>
      <c r="O1666" s="8">
        <f>'NORMAL OPTION CALLS'!N1666/('NORMAL OPTION CALLS'!M1666)/'NORMAL OPTION CALLS'!G1666%</f>
        <v>9.0909090909090917</v>
      </c>
    </row>
    <row r="1667" spans="1:15" ht="16.5">
      <c r="A1667" s="127">
        <v>49</v>
      </c>
      <c r="B1667" s="124">
        <v>42829</v>
      </c>
      <c r="C1667" s="119">
        <v>800</v>
      </c>
      <c r="D1667" s="119" t="s">
        <v>21</v>
      </c>
      <c r="E1667" s="119" t="s">
        <v>22</v>
      </c>
      <c r="F1667" s="119" t="s">
        <v>108</v>
      </c>
      <c r="G1667" s="123">
        <v>25</v>
      </c>
      <c r="H1667" s="123">
        <v>23</v>
      </c>
      <c r="I1667" s="123">
        <v>26</v>
      </c>
      <c r="J1667" s="123">
        <v>27</v>
      </c>
      <c r="K1667" s="123">
        <v>28</v>
      </c>
      <c r="L1667" s="123">
        <v>23</v>
      </c>
      <c r="M1667" s="119">
        <v>2000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-4000</v>
      </c>
      <c r="O1667" s="8">
        <f>'NORMAL OPTION CALLS'!N1667/('NORMAL OPTION CALLS'!M1667)/'NORMAL OPTION CALLS'!G1667%</f>
        <v>-8</v>
      </c>
    </row>
    <row r="1668" spans="1:15" ht="16.5">
      <c r="A1668" s="127"/>
      <c r="B1668" s="124"/>
      <c r="C1668" s="119"/>
      <c r="D1668" s="119"/>
      <c r="E1668" s="119"/>
      <c r="F1668" s="119"/>
      <c r="G1668" s="123"/>
      <c r="H1668" s="123"/>
      <c r="I1668" s="123"/>
      <c r="J1668" s="123"/>
      <c r="K1668" s="123"/>
      <c r="L1668" s="123"/>
      <c r="M1668" s="119"/>
      <c r="N1668" s="122"/>
      <c r="O1668" s="8"/>
    </row>
    <row r="1669" spans="1:15" ht="16.5">
      <c r="A1669" s="129" t="s">
        <v>95</v>
      </c>
      <c r="B1669" s="92"/>
      <c r="C1669" s="92"/>
      <c r="D1669" s="98"/>
      <c r="E1669" s="112"/>
      <c r="F1669" s="93"/>
      <c r="G1669" s="93"/>
      <c r="H1669" s="110"/>
      <c r="I1669" s="93"/>
      <c r="J1669" s="93"/>
      <c r="K1669" s="93"/>
      <c r="L1669" s="93"/>
      <c r="N1669" s="91"/>
      <c r="O1669" s="44"/>
    </row>
    <row r="1670" spans="1:15" ht="16.5">
      <c r="A1670" s="129" t="s">
        <v>96</v>
      </c>
      <c r="B1670" s="92"/>
      <c r="C1670" s="92"/>
      <c r="D1670" s="98"/>
      <c r="E1670" s="112"/>
      <c r="F1670" s="93"/>
      <c r="G1670" s="93"/>
      <c r="H1670" s="110"/>
      <c r="I1670" s="93"/>
      <c r="J1670" s="93"/>
      <c r="K1670" s="93"/>
      <c r="L1670" s="93"/>
      <c r="N1670" s="91"/>
      <c r="O1670" s="91"/>
    </row>
    <row r="1671" spans="1:15" ht="16.5">
      <c r="A1671" s="129" t="s">
        <v>96</v>
      </c>
      <c r="B1671" s="92"/>
      <c r="C1671" s="92"/>
      <c r="D1671" s="98"/>
      <c r="E1671" s="112"/>
      <c r="F1671" s="93"/>
      <c r="G1671" s="93"/>
      <c r="H1671" s="110"/>
      <c r="I1671" s="93"/>
      <c r="J1671" s="93"/>
      <c r="K1671" s="93"/>
      <c r="L1671" s="93"/>
    </row>
    <row r="1672" spans="1:15" ht="17.25" thickBot="1">
      <c r="A1672" s="98"/>
      <c r="B1672" s="92"/>
      <c r="C1672" s="92"/>
      <c r="D1672" s="93"/>
      <c r="E1672" s="93"/>
      <c r="F1672" s="93"/>
      <c r="G1672" s="94"/>
      <c r="H1672" s="95"/>
      <c r="I1672" s="96" t="s">
        <v>27</v>
      </c>
      <c r="J1672" s="96"/>
      <c r="K1672" s="97"/>
      <c r="L1672" s="97"/>
    </row>
    <row r="1673" spans="1:15" ht="16.5">
      <c r="A1673" s="98"/>
      <c r="B1673" s="92"/>
      <c r="C1673" s="92"/>
      <c r="D1673" s="146" t="s">
        <v>28</v>
      </c>
      <c r="E1673" s="149"/>
      <c r="F1673" s="99">
        <v>49</v>
      </c>
      <c r="G1673" s="100">
        <f>'NORMAL OPTION CALLS'!G1674+'NORMAL OPTION CALLS'!G1675+'NORMAL OPTION CALLS'!G1676+'NORMAL OPTION CALLS'!G1677+'NORMAL OPTION CALLS'!G1678+'NORMAL OPTION CALLS'!G1679</f>
        <v>100</v>
      </c>
      <c r="H1673" s="93">
        <v>49</v>
      </c>
      <c r="I1673" s="101">
        <f>'NORMAL OPTION CALLS'!H1674/'NORMAL OPTION CALLS'!H1673%</f>
        <v>81.632653061224488</v>
      </c>
      <c r="J1673" s="101"/>
      <c r="K1673" s="101"/>
      <c r="L1673" s="102"/>
      <c r="N1673" s="91"/>
      <c r="O1673" s="91"/>
    </row>
    <row r="1674" spans="1:15" ht="16.5">
      <c r="A1674" s="98"/>
      <c r="B1674" s="92"/>
      <c r="C1674" s="92"/>
      <c r="D1674" s="147" t="s">
        <v>29</v>
      </c>
      <c r="E1674" s="150"/>
      <c r="F1674" s="103">
        <v>40</v>
      </c>
      <c r="G1674" s="104">
        <f>('NORMAL OPTION CALLS'!F1674/'NORMAL OPTION CALLS'!F1673)*100</f>
        <v>81.632653061224488</v>
      </c>
      <c r="H1674" s="93">
        <v>40</v>
      </c>
      <c r="I1674" s="97"/>
      <c r="J1674" s="97"/>
      <c r="K1674" s="93"/>
      <c r="L1674" s="97"/>
      <c r="M1674" s="91"/>
      <c r="N1674" s="93" t="s">
        <v>30</v>
      </c>
      <c r="O1674" s="93"/>
    </row>
    <row r="1675" spans="1:15" ht="16.5">
      <c r="A1675" s="105"/>
      <c r="B1675" s="92"/>
      <c r="C1675" s="92"/>
      <c r="D1675" s="147" t="s">
        <v>31</v>
      </c>
      <c r="E1675" s="150"/>
      <c r="F1675" s="103">
        <v>0</v>
      </c>
      <c r="G1675" s="104">
        <f>('NORMAL OPTION CALLS'!F1675/'NORMAL OPTION CALLS'!F1673)*100</f>
        <v>0</v>
      </c>
      <c r="H1675" s="106"/>
      <c r="I1675" s="93"/>
      <c r="J1675" s="93"/>
      <c r="K1675" s="93"/>
      <c r="L1675" s="97"/>
      <c r="N1675" s="98"/>
      <c r="O1675" s="98"/>
    </row>
    <row r="1676" spans="1:15" ht="16.5">
      <c r="A1676" s="105"/>
      <c r="B1676" s="92"/>
      <c r="C1676" s="92"/>
      <c r="D1676" s="147" t="s">
        <v>32</v>
      </c>
      <c r="E1676" s="150"/>
      <c r="F1676" s="103">
        <v>1</v>
      </c>
      <c r="G1676" s="104">
        <f>('NORMAL OPTION CALLS'!F1676/'NORMAL OPTION CALLS'!F1673)*100</f>
        <v>2.0408163265306123</v>
      </c>
      <c r="H1676" s="106"/>
      <c r="I1676" s="93"/>
      <c r="J1676" s="93"/>
      <c r="K1676" s="93"/>
      <c r="L1676" s="97"/>
    </row>
    <row r="1677" spans="1:15" ht="16.5">
      <c r="A1677" s="105"/>
      <c r="B1677" s="92"/>
      <c r="C1677" s="92"/>
      <c r="D1677" s="147" t="s">
        <v>33</v>
      </c>
      <c r="E1677" s="150"/>
      <c r="F1677" s="103">
        <v>8</v>
      </c>
      <c r="G1677" s="104">
        <f>('NORMAL OPTION CALLS'!F1677/'NORMAL OPTION CALLS'!F1673)*100</f>
        <v>16.326530612244898</v>
      </c>
      <c r="H1677" s="106"/>
      <c r="I1677" s="93" t="s">
        <v>34</v>
      </c>
      <c r="J1677" s="93"/>
      <c r="K1677" s="97"/>
      <c r="L1677" s="97"/>
    </row>
    <row r="1678" spans="1:15" ht="16.5">
      <c r="A1678" s="105"/>
      <c r="B1678" s="92"/>
      <c r="C1678" s="92"/>
      <c r="D1678" s="147" t="s">
        <v>35</v>
      </c>
      <c r="E1678" s="150"/>
      <c r="F1678" s="103">
        <v>0</v>
      </c>
      <c r="G1678" s="104">
        <f>('NORMAL OPTION CALLS'!F1678/'NORMAL OPTION CALLS'!F1673)*100</f>
        <v>0</v>
      </c>
      <c r="H1678" s="106"/>
      <c r="I1678" s="93"/>
      <c r="J1678" s="93"/>
      <c r="K1678" s="97"/>
      <c r="L1678" s="97"/>
    </row>
    <row r="1679" spans="1:15" ht="17.25" thickBot="1">
      <c r="A1679" s="105"/>
      <c r="B1679" s="92"/>
      <c r="C1679" s="92"/>
      <c r="D1679" s="148" t="s">
        <v>36</v>
      </c>
      <c r="E1679" s="151"/>
      <c r="F1679" s="107"/>
      <c r="G1679" s="108">
        <f>('NORMAL OPTION CALLS'!F1679/'NORMAL OPTION CALLS'!F1673)*100</f>
        <v>0</v>
      </c>
      <c r="H1679" s="106"/>
      <c r="I1679" s="93"/>
      <c r="J1679" s="93"/>
      <c r="K1679" s="102"/>
      <c r="L1679" s="102"/>
      <c r="M1679" s="91"/>
    </row>
    <row r="1680" spans="1:15" ht="16.5">
      <c r="A1680" s="105"/>
      <c r="B1680" s="92"/>
      <c r="C1680" s="92"/>
      <c r="G1680" s="97"/>
      <c r="H1680" s="106"/>
      <c r="I1680" s="101"/>
      <c r="J1680" s="101"/>
      <c r="K1680" s="97"/>
      <c r="L1680" s="101"/>
    </row>
    <row r="1681" spans="1:15" ht="16.5">
      <c r="A1681" s="105"/>
      <c r="B1681" s="92"/>
      <c r="C1681" s="92"/>
      <c r="D1681" s="98"/>
      <c r="E1681" s="115"/>
      <c r="F1681" s="93"/>
      <c r="G1681" s="93"/>
      <c r="H1681" s="110"/>
      <c r="I1681" s="97"/>
      <c r="J1681" s="97"/>
      <c r="K1681" s="97"/>
      <c r="L1681" s="94"/>
      <c r="N1681" s="91"/>
      <c r="O1681" s="91"/>
    </row>
    <row r="1682" spans="1:15" ht="15" customHeight="1">
      <c r="A1682" s="109" t="s">
        <v>37</v>
      </c>
      <c r="B1682" s="92"/>
      <c r="C1682" s="92"/>
      <c r="D1682" s="98"/>
      <c r="E1682" s="98"/>
      <c r="F1682" s="93"/>
      <c r="G1682" s="93"/>
      <c r="H1682" s="110"/>
      <c r="I1682" s="111"/>
      <c r="J1682" s="111"/>
      <c r="K1682" s="111"/>
      <c r="L1682" s="93"/>
      <c r="N1682" s="115"/>
      <c r="O1682" s="115"/>
    </row>
    <row r="1683" spans="1:15" ht="16.5">
      <c r="A1683" s="112" t="s">
        <v>38</v>
      </c>
      <c r="B1683" s="92"/>
      <c r="C1683" s="92"/>
      <c r="D1683" s="113"/>
      <c r="E1683" s="114"/>
      <c r="F1683" s="98"/>
      <c r="G1683" s="111"/>
      <c r="H1683" s="110"/>
      <c r="I1683" s="111"/>
      <c r="J1683" s="111"/>
      <c r="K1683" s="111"/>
      <c r="L1683" s="93"/>
      <c r="N1683" s="98"/>
      <c r="O1683" s="98"/>
    </row>
    <row r="1684" spans="1:15" ht="15" customHeight="1">
      <c r="A1684" s="112" t="s">
        <v>39</v>
      </c>
      <c r="B1684" s="92"/>
      <c r="C1684" s="92"/>
      <c r="D1684" s="98"/>
      <c r="E1684" s="114"/>
      <c r="F1684" s="98"/>
      <c r="G1684" s="111"/>
      <c r="H1684" s="110"/>
      <c r="I1684" s="97"/>
      <c r="J1684" s="97"/>
      <c r="K1684" s="97"/>
      <c r="L1684" s="93"/>
    </row>
    <row r="1685" spans="1:15" ht="16.5">
      <c r="A1685" s="112" t="s">
        <v>40</v>
      </c>
      <c r="B1685" s="113"/>
      <c r="C1685" s="92"/>
      <c r="D1685" s="98"/>
      <c r="E1685" s="114"/>
      <c r="F1685" s="98"/>
      <c r="G1685" s="111"/>
      <c r="H1685" s="95"/>
      <c r="I1685" s="97"/>
      <c r="J1685" s="97"/>
      <c r="K1685" s="97"/>
      <c r="L1685" s="93"/>
    </row>
    <row r="1686" spans="1:15" ht="16.5">
      <c r="A1686" s="112" t="s">
        <v>41</v>
      </c>
      <c r="B1686" s="105"/>
      <c r="C1686" s="113"/>
      <c r="D1686" s="98"/>
      <c r="E1686" s="116"/>
      <c r="F1686" s="111"/>
      <c r="G1686" s="111"/>
      <c r="H1686" s="95"/>
      <c r="I1686" s="97"/>
      <c r="J1686" s="97"/>
      <c r="K1686" s="97"/>
      <c r="L1686" s="111"/>
    </row>
    <row r="1690" spans="1:15">
      <c r="A1690" s="157" t="s">
        <v>0</v>
      </c>
      <c r="B1690" s="157"/>
      <c r="C1690" s="157"/>
      <c r="D1690" s="157"/>
      <c r="E1690" s="157"/>
      <c r="F1690" s="157"/>
      <c r="G1690" s="157"/>
      <c r="H1690" s="157"/>
      <c r="I1690" s="157"/>
      <c r="J1690" s="157"/>
      <c r="K1690" s="157"/>
      <c r="L1690" s="157"/>
      <c r="M1690" s="157"/>
      <c r="N1690" s="157"/>
      <c r="O1690" s="157"/>
    </row>
    <row r="1691" spans="1:15">
      <c r="A1691" s="157"/>
      <c r="B1691" s="157"/>
      <c r="C1691" s="157"/>
      <c r="D1691" s="157"/>
      <c r="E1691" s="157"/>
      <c r="F1691" s="157"/>
      <c r="G1691" s="157"/>
      <c r="H1691" s="157"/>
      <c r="I1691" s="157"/>
      <c r="J1691" s="157"/>
      <c r="K1691" s="157"/>
      <c r="L1691" s="157"/>
      <c r="M1691" s="157"/>
      <c r="N1691" s="157"/>
      <c r="O1691" s="157"/>
    </row>
    <row r="1692" spans="1:15">
      <c r="A1692" s="157"/>
      <c r="B1692" s="157"/>
      <c r="C1692" s="157"/>
      <c r="D1692" s="157"/>
      <c r="E1692" s="157"/>
      <c r="F1692" s="157"/>
      <c r="G1692" s="157"/>
      <c r="H1692" s="157"/>
      <c r="I1692" s="157"/>
      <c r="J1692" s="157"/>
      <c r="K1692" s="157"/>
      <c r="L1692" s="157"/>
      <c r="M1692" s="157"/>
      <c r="N1692" s="157"/>
      <c r="O1692" s="157"/>
    </row>
    <row r="1693" spans="1:15">
      <c r="A1693" s="168" t="s">
        <v>1</v>
      </c>
      <c r="B1693" s="168"/>
      <c r="C1693" s="168"/>
      <c r="D1693" s="168"/>
      <c r="E1693" s="168"/>
      <c r="F1693" s="168"/>
      <c r="G1693" s="168"/>
      <c r="H1693" s="168"/>
      <c r="I1693" s="168"/>
      <c r="J1693" s="168"/>
      <c r="K1693" s="168"/>
      <c r="L1693" s="168"/>
      <c r="M1693" s="168"/>
      <c r="N1693" s="168"/>
      <c r="O1693" s="168"/>
    </row>
    <row r="1694" spans="1:15">
      <c r="A1694" s="168" t="s">
        <v>2</v>
      </c>
      <c r="B1694" s="168"/>
      <c r="C1694" s="168"/>
      <c r="D1694" s="168"/>
      <c r="E1694" s="168"/>
      <c r="F1694" s="168"/>
      <c r="G1694" s="168"/>
      <c r="H1694" s="168"/>
      <c r="I1694" s="168"/>
      <c r="J1694" s="168"/>
      <c r="K1694" s="168"/>
      <c r="L1694" s="168"/>
      <c r="M1694" s="168"/>
      <c r="N1694" s="168"/>
      <c r="O1694" s="168"/>
    </row>
    <row r="1695" spans="1:15">
      <c r="A1695" s="161" t="s">
        <v>3</v>
      </c>
      <c r="B1695" s="161"/>
      <c r="C1695" s="161"/>
      <c r="D1695" s="161"/>
      <c r="E1695" s="161"/>
      <c r="F1695" s="161"/>
      <c r="G1695" s="161"/>
      <c r="H1695" s="161"/>
      <c r="I1695" s="161"/>
      <c r="J1695" s="161"/>
      <c r="K1695" s="161"/>
      <c r="L1695" s="161"/>
      <c r="M1695" s="161"/>
      <c r="N1695" s="161"/>
      <c r="O1695" s="161"/>
    </row>
    <row r="1696" spans="1:15" ht="16.5">
      <c r="A1696" s="163" t="s">
        <v>133</v>
      </c>
      <c r="B1696" s="163"/>
      <c r="C1696" s="163"/>
      <c r="D1696" s="163"/>
      <c r="E1696" s="163"/>
      <c r="F1696" s="163"/>
      <c r="G1696" s="163"/>
      <c r="H1696" s="163"/>
      <c r="I1696" s="163"/>
      <c r="J1696" s="163"/>
      <c r="K1696" s="163"/>
      <c r="L1696" s="163"/>
      <c r="M1696" s="163"/>
      <c r="N1696" s="163"/>
      <c r="O1696" s="163"/>
    </row>
    <row r="1697" spans="1:15" ht="16.5">
      <c r="A1697" s="163" t="s">
        <v>5</v>
      </c>
      <c r="B1697" s="163"/>
      <c r="C1697" s="163"/>
      <c r="D1697" s="163"/>
      <c r="E1697" s="163"/>
      <c r="F1697" s="163"/>
      <c r="G1697" s="163"/>
      <c r="H1697" s="163"/>
      <c r="I1697" s="163"/>
      <c r="J1697" s="163"/>
      <c r="K1697" s="163"/>
      <c r="L1697" s="163"/>
      <c r="M1697" s="163"/>
      <c r="N1697" s="163"/>
      <c r="O1697" s="163"/>
    </row>
    <row r="1698" spans="1:15" ht="13.9" customHeight="1">
      <c r="A1698" s="169" t="s">
        <v>6</v>
      </c>
      <c r="B1698" s="166" t="s">
        <v>7</v>
      </c>
      <c r="C1698" s="166" t="s">
        <v>8</v>
      </c>
      <c r="D1698" s="166" t="s">
        <v>9</v>
      </c>
      <c r="E1698" s="169" t="s">
        <v>10</v>
      </c>
      <c r="F1698" s="169" t="s">
        <v>11</v>
      </c>
      <c r="G1698" s="166" t="s">
        <v>12</v>
      </c>
      <c r="H1698" s="166" t="s">
        <v>13</v>
      </c>
      <c r="I1698" s="166" t="s">
        <v>14</v>
      </c>
      <c r="J1698" s="166" t="s">
        <v>15</v>
      </c>
      <c r="K1698" s="166" t="s">
        <v>16</v>
      </c>
      <c r="L1698" s="167" t="s">
        <v>17</v>
      </c>
      <c r="M1698" s="166" t="s">
        <v>18</v>
      </c>
      <c r="N1698" s="166" t="s">
        <v>19</v>
      </c>
      <c r="O1698" s="166" t="s">
        <v>20</v>
      </c>
    </row>
    <row r="1699" spans="1:15">
      <c r="A1699" s="169"/>
      <c r="B1699" s="166"/>
      <c r="C1699" s="166"/>
      <c r="D1699" s="166"/>
      <c r="E1699" s="169"/>
      <c r="F1699" s="169"/>
      <c r="G1699" s="166"/>
      <c r="H1699" s="166"/>
      <c r="I1699" s="166"/>
      <c r="J1699" s="166"/>
      <c r="K1699" s="166"/>
      <c r="L1699" s="167"/>
      <c r="M1699" s="166"/>
      <c r="N1699" s="166"/>
      <c r="O1699" s="166"/>
    </row>
    <row r="1700" spans="1:15" ht="16.5">
      <c r="A1700" s="127">
        <v>1</v>
      </c>
      <c r="B1700" s="124">
        <v>42825</v>
      </c>
      <c r="C1700" s="119">
        <v>105</v>
      </c>
      <c r="D1700" s="119" t="s">
        <v>21</v>
      </c>
      <c r="E1700" s="119" t="s">
        <v>22</v>
      </c>
      <c r="F1700" s="119" t="s">
        <v>134</v>
      </c>
      <c r="G1700" s="123">
        <v>7.3</v>
      </c>
      <c r="H1700" s="123">
        <v>6.7</v>
      </c>
      <c r="I1700" s="123">
        <v>7.7</v>
      </c>
      <c r="J1700" s="123">
        <v>8</v>
      </c>
      <c r="K1700" s="123">
        <v>8.3000000000000007</v>
      </c>
      <c r="L1700" s="123">
        <v>6.7</v>
      </c>
      <c r="M1700" s="119">
        <v>8000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-4799.9999999999973</v>
      </c>
      <c r="O1700" s="8">
        <f>'NORMAL OPTION CALLS'!N1700/('NORMAL OPTION CALLS'!M1700)/'NORMAL OPTION CALLS'!G1700%</f>
        <v>-8.2191780821917764</v>
      </c>
    </row>
    <row r="1701" spans="1:15" ht="16.5">
      <c r="A1701" s="127">
        <v>2</v>
      </c>
      <c r="B1701" s="124">
        <v>42825</v>
      </c>
      <c r="C1701" s="119">
        <v>390</v>
      </c>
      <c r="D1701" s="119" t="s">
        <v>21</v>
      </c>
      <c r="E1701" s="119" t="s">
        <v>22</v>
      </c>
      <c r="F1701" s="119" t="s">
        <v>56</v>
      </c>
      <c r="G1701" s="123">
        <v>10.7</v>
      </c>
      <c r="H1701" s="123">
        <v>8.5</v>
      </c>
      <c r="I1701" s="123">
        <v>12</v>
      </c>
      <c r="J1701" s="123">
        <v>13</v>
      </c>
      <c r="K1701" s="123">
        <v>14</v>
      </c>
      <c r="L1701" s="123">
        <v>12</v>
      </c>
      <c r="M1701" s="119">
        <v>3000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3900.0000000000023</v>
      </c>
      <c r="O1701" s="8">
        <f>'NORMAL OPTION CALLS'!N1701/('NORMAL OPTION CALLS'!M1701)/'NORMAL OPTION CALLS'!G1701%</f>
        <v>12.149532710280381</v>
      </c>
    </row>
    <row r="1702" spans="1:15" ht="16.5">
      <c r="A1702" s="127">
        <v>3</v>
      </c>
      <c r="B1702" s="124">
        <v>42825</v>
      </c>
      <c r="C1702" s="119">
        <v>660</v>
      </c>
      <c r="D1702" s="119" t="s">
        <v>21</v>
      </c>
      <c r="E1702" s="119" t="s">
        <v>22</v>
      </c>
      <c r="F1702" s="119" t="s">
        <v>76</v>
      </c>
      <c r="G1702" s="123">
        <v>18.399999999999999</v>
      </c>
      <c r="H1702" s="123">
        <v>16.5</v>
      </c>
      <c r="I1702" s="123">
        <v>19.5</v>
      </c>
      <c r="J1702" s="123">
        <v>20.5</v>
      </c>
      <c r="K1702" s="123">
        <v>21.5</v>
      </c>
      <c r="L1702" s="123">
        <v>19.5</v>
      </c>
      <c r="M1702" s="119">
        <v>1200</v>
      </c>
      <c r="N1702" s="122">
        <f>IF('NORMAL OPTION CALLS'!E1702="BUY",('NORMAL OPTION CALLS'!L1702-'NORMAL OPTION CALLS'!G1702)*('NORMAL OPTION CALLS'!M1702),('NORMAL OPTION CALLS'!G1702-'NORMAL OPTION CALLS'!L1702)*('NORMAL OPTION CALLS'!M1702))</f>
        <v>1320.0000000000018</v>
      </c>
      <c r="O1702" s="8">
        <f>'NORMAL OPTION CALLS'!N1702/('NORMAL OPTION CALLS'!M1702)/'NORMAL OPTION CALLS'!G1702%</f>
        <v>5.9782608695652248</v>
      </c>
    </row>
    <row r="1703" spans="1:15" ht="16.5">
      <c r="A1703" s="127">
        <v>4</v>
      </c>
      <c r="B1703" s="124">
        <v>42825</v>
      </c>
      <c r="C1703" s="119">
        <v>190</v>
      </c>
      <c r="D1703" s="119" t="s">
        <v>21</v>
      </c>
      <c r="E1703" s="119" t="s">
        <v>22</v>
      </c>
      <c r="F1703" s="119" t="s">
        <v>24</v>
      </c>
      <c r="G1703" s="123">
        <v>10.25</v>
      </c>
      <c r="H1703" s="123">
        <v>9.6</v>
      </c>
      <c r="I1703" s="123">
        <v>10.7</v>
      </c>
      <c r="J1703" s="123">
        <v>11</v>
      </c>
      <c r="K1703" s="123">
        <v>11.3</v>
      </c>
      <c r="L1703" s="123">
        <v>11.3</v>
      </c>
      <c r="M1703" s="119">
        <v>3500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3675.0000000000023</v>
      </c>
      <c r="O1703" s="8">
        <f>'NORMAL OPTION CALLS'!N1703/('NORMAL OPTION CALLS'!M1703)/'NORMAL OPTION CALLS'!G1703%</f>
        <v>10.243902439024398</v>
      </c>
    </row>
    <row r="1704" spans="1:15" ht="16.5">
      <c r="A1704" s="127">
        <v>5</v>
      </c>
      <c r="B1704" s="124">
        <v>42824</v>
      </c>
      <c r="C1704" s="119">
        <v>620</v>
      </c>
      <c r="D1704" s="119" t="s">
        <v>21</v>
      </c>
      <c r="E1704" s="119" t="s">
        <v>22</v>
      </c>
      <c r="F1704" s="119" t="s">
        <v>77</v>
      </c>
      <c r="G1704" s="123">
        <v>4</v>
      </c>
      <c r="H1704" s="123">
        <v>1</v>
      </c>
      <c r="I1704" s="123">
        <v>5.5</v>
      </c>
      <c r="J1704" s="123">
        <v>7</v>
      </c>
      <c r="K1704" s="123">
        <v>8.5</v>
      </c>
      <c r="L1704" s="123">
        <v>8.5</v>
      </c>
      <c r="M1704" s="119">
        <v>1100</v>
      </c>
      <c r="N1704" s="122">
        <f>IF('NORMAL OPTION CALLS'!E1704="BUY",('NORMAL OPTION CALLS'!L1704-'NORMAL OPTION CALLS'!G1704)*('NORMAL OPTION CALLS'!M1704),('NORMAL OPTION CALLS'!G1704-'NORMAL OPTION CALLS'!L1704)*('NORMAL OPTION CALLS'!M1704))</f>
        <v>4950</v>
      </c>
      <c r="O1704" s="8">
        <f>'NORMAL OPTION CALLS'!N1704/('NORMAL OPTION CALLS'!M1704)/'NORMAL OPTION CALLS'!G1704%</f>
        <v>112.5</v>
      </c>
    </row>
    <row r="1705" spans="1:15" ht="16.5">
      <c r="A1705" s="127">
        <v>6</v>
      </c>
      <c r="B1705" s="124">
        <v>42824</v>
      </c>
      <c r="C1705" s="119">
        <v>330</v>
      </c>
      <c r="D1705" s="119" t="s">
        <v>21</v>
      </c>
      <c r="E1705" s="119" t="s">
        <v>22</v>
      </c>
      <c r="F1705" s="119" t="s">
        <v>135</v>
      </c>
      <c r="G1705" s="123">
        <v>5</v>
      </c>
      <c r="H1705" s="123">
        <v>3</v>
      </c>
      <c r="I1705" s="123">
        <v>6</v>
      </c>
      <c r="J1705" s="123">
        <v>7</v>
      </c>
      <c r="K1705" s="123">
        <v>8</v>
      </c>
      <c r="L1705" s="123">
        <v>8</v>
      </c>
      <c r="M1705" s="119">
        <v>2500</v>
      </c>
      <c r="N1705" s="122">
        <f>IF('NORMAL OPTION CALLS'!E1705="BUY",('NORMAL OPTION CALLS'!L1705-'NORMAL OPTION CALLS'!G1705)*('NORMAL OPTION CALLS'!M1705),('NORMAL OPTION CALLS'!G1705-'NORMAL OPTION CALLS'!L1705)*('NORMAL OPTION CALLS'!M1705))</f>
        <v>7500</v>
      </c>
      <c r="O1705" s="8">
        <f>'NORMAL OPTION CALLS'!N1705/('NORMAL OPTION CALLS'!M1705)/'NORMAL OPTION CALLS'!G1705%</f>
        <v>60</v>
      </c>
    </row>
    <row r="1706" spans="1:15" ht="16.5">
      <c r="A1706" s="127">
        <v>7</v>
      </c>
      <c r="B1706" s="124">
        <v>42824</v>
      </c>
      <c r="C1706" s="119">
        <v>180</v>
      </c>
      <c r="D1706" s="119" t="s">
        <v>21</v>
      </c>
      <c r="E1706" s="119" t="s">
        <v>22</v>
      </c>
      <c r="F1706" s="119" t="s">
        <v>64</v>
      </c>
      <c r="G1706" s="123">
        <v>4.2</v>
      </c>
      <c r="H1706" s="123">
        <v>3.6</v>
      </c>
      <c r="I1706" s="123">
        <v>4.5999999999999996</v>
      </c>
      <c r="J1706" s="123">
        <v>5</v>
      </c>
      <c r="K1706" s="123">
        <v>5.4</v>
      </c>
      <c r="L1706" s="123">
        <v>5.4</v>
      </c>
      <c r="M1706" s="119">
        <v>6000</v>
      </c>
      <c r="N1706" s="122">
        <f>IF('NORMAL OPTION CALLS'!E1706="BUY",('NORMAL OPTION CALLS'!L1706-'NORMAL OPTION CALLS'!G1706)*('NORMAL OPTION CALLS'!M1706),('NORMAL OPTION CALLS'!G1706-'NORMAL OPTION CALLS'!L1706)*('NORMAL OPTION CALLS'!M1706))</f>
        <v>7200.0000000000009</v>
      </c>
      <c r="O1706" s="8">
        <f>'NORMAL OPTION CALLS'!N1706/('NORMAL OPTION CALLS'!M1706)/'NORMAL OPTION CALLS'!G1706%</f>
        <v>28.571428571428573</v>
      </c>
    </row>
    <row r="1707" spans="1:15" ht="16.5">
      <c r="A1707" s="127">
        <v>8</v>
      </c>
      <c r="B1707" s="124">
        <v>42823</v>
      </c>
      <c r="C1707" s="119">
        <v>290</v>
      </c>
      <c r="D1707" s="119" t="s">
        <v>21</v>
      </c>
      <c r="E1707" s="119" t="s">
        <v>22</v>
      </c>
      <c r="F1707" s="119" t="s">
        <v>49</v>
      </c>
      <c r="G1707" s="123">
        <v>2</v>
      </c>
      <c r="H1707" s="123">
        <v>0.7</v>
      </c>
      <c r="I1707" s="123">
        <v>2.7</v>
      </c>
      <c r="J1707" s="123">
        <v>3.4</v>
      </c>
      <c r="K1707" s="123">
        <v>4</v>
      </c>
      <c r="L1707" s="123">
        <v>1.1000000000000001</v>
      </c>
      <c r="M1707" s="119">
        <v>3000</v>
      </c>
      <c r="N1707" s="122">
        <f>IF('NORMAL OPTION CALLS'!E1707="BUY",('NORMAL OPTION CALLS'!L1707-'NORMAL OPTION CALLS'!G1707)*('NORMAL OPTION CALLS'!M1707),('NORMAL OPTION CALLS'!G1707-'NORMAL OPTION CALLS'!L1707)*('NORMAL OPTION CALLS'!M1707))</f>
        <v>-2699.9999999999995</v>
      </c>
      <c r="O1707" s="8">
        <f>'NORMAL OPTION CALLS'!N1707/('NORMAL OPTION CALLS'!M1707)/'NORMAL OPTION CALLS'!G1707%</f>
        <v>-44.999999999999986</v>
      </c>
    </row>
    <row r="1708" spans="1:15" ht="16.5">
      <c r="A1708" s="127">
        <v>9</v>
      </c>
      <c r="B1708" s="124">
        <v>42823</v>
      </c>
      <c r="C1708" s="119">
        <v>390</v>
      </c>
      <c r="D1708" s="119" t="s">
        <v>21</v>
      </c>
      <c r="E1708" s="119" t="s">
        <v>22</v>
      </c>
      <c r="F1708" s="119" t="s">
        <v>102</v>
      </c>
      <c r="G1708" s="123">
        <v>8</v>
      </c>
      <c r="H1708" s="123">
        <v>6.5</v>
      </c>
      <c r="I1708" s="123">
        <v>8.8000000000000007</v>
      </c>
      <c r="J1708" s="123">
        <v>9.6</v>
      </c>
      <c r="K1708" s="123">
        <v>10.4</v>
      </c>
      <c r="L1708" s="123">
        <v>6.2</v>
      </c>
      <c r="M1708" s="119">
        <v>2000</v>
      </c>
      <c r="N1708" s="122">
        <f>IF('NORMAL OPTION CALLS'!E1708="BUY",('NORMAL OPTION CALLS'!L1708-'NORMAL OPTION CALLS'!G1708)*('NORMAL OPTION CALLS'!M1708),('NORMAL OPTION CALLS'!G1708-'NORMAL OPTION CALLS'!L1708)*('NORMAL OPTION CALLS'!M1708))</f>
        <v>-3599.9999999999995</v>
      </c>
      <c r="O1708" s="8">
        <f>'NORMAL OPTION CALLS'!N1708/('NORMAL OPTION CALLS'!M1708)/'NORMAL OPTION CALLS'!G1708%</f>
        <v>-22.499999999999996</v>
      </c>
    </row>
    <row r="1709" spans="1:15" ht="16.5">
      <c r="A1709" s="127">
        <v>10</v>
      </c>
      <c r="B1709" s="124">
        <v>42823</v>
      </c>
      <c r="C1709" s="119">
        <v>180</v>
      </c>
      <c r="D1709" s="119" t="s">
        <v>21</v>
      </c>
      <c r="E1709" s="119" t="s">
        <v>22</v>
      </c>
      <c r="F1709" s="119" t="s">
        <v>64</v>
      </c>
      <c r="G1709" s="123">
        <v>2.4</v>
      </c>
      <c r="H1709" s="123">
        <v>1.6</v>
      </c>
      <c r="I1709" s="123">
        <v>2.9</v>
      </c>
      <c r="J1709" s="123">
        <v>3.3</v>
      </c>
      <c r="K1709" s="123">
        <v>3.7</v>
      </c>
      <c r="L1709" s="123">
        <v>2.9</v>
      </c>
      <c r="M1709" s="119">
        <v>6000</v>
      </c>
      <c r="N1709" s="122">
        <f>IF('NORMAL OPTION CALLS'!E1709="BUY",('NORMAL OPTION CALLS'!L1709-'NORMAL OPTION CALLS'!G1709)*('NORMAL OPTION CALLS'!M1709),('NORMAL OPTION CALLS'!G1709-'NORMAL OPTION CALLS'!L1709)*('NORMAL OPTION CALLS'!M1709))</f>
        <v>3000</v>
      </c>
      <c r="O1709" s="8">
        <f>'NORMAL OPTION CALLS'!N1709/('NORMAL OPTION CALLS'!M1709)/'NORMAL OPTION CALLS'!G1709%</f>
        <v>20.833333333333332</v>
      </c>
    </row>
    <row r="1710" spans="1:15" ht="16.5">
      <c r="A1710" s="127">
        <v>11</v>
      </c>
      <c r="B1710" s="124">
        <v>42823</v>
      </c>
      <c r="C1710" s="119">
        <v>1050</v>
      </c>
      <c r="D1710" s="119" t="s">
        <v>21</v>
      </c>
      <c r="E1710" s="119" t="s">
        <v>22</v>
      </c>
      <c r="F1710" s="119" t="s">
        <v>84</v>
      </c>
      <c r="G1710" s="123">
        <v>22</v>
      </c>
      <c r="H1710" s="123">
        <v>19</v>
      </c>
      <c r="I1710" s="123">
        <v>23.5</v>
      </c>
      <c r="J1710" s="123">
        <v>25</v>
      </c>
      <c r="K1710" s="123">
        <v>26.5</v>
      </c>
      <c r="L1710" s="123">
        <v>23.5</v>
      </c>
      <c r="M1710" s="119">
        <v>1100</v>
      </c>
      <c r="N1710" s="122">
        <f>IF('NORMAL OPTION CALLS'!E1710="BUY",('NORMAL OPTION CALLS'!L1710-'NORMAL OPTION CALLS'!G1710)*('NORMAL OPTION CALLS'!M1710),('NORMAL OPTION CALLS'!G1710-'NORMAL OPTION CALLS'!L1710)*('NORMAL OPTION CALLS'!M1710))</f>
        <v>1650</v>
      </c>
      <c r="O1710" s="8">
        <f>'NORMAL OPTION CALLS'!N1710/('NORMAL OPTION CALLS'!M1710)/'NORMAL OPTION CALLS'!G1710%</f>
        <v>6.8181818181818183</v>
      </c>
    </row>
    <row r="1711" spans="1:15" ht="16.5">
      <c r="A1711" s="127">
        <v>12</v>
      </c>
      <c r="B1711" s="124">
        <v>42823</v>
      </c>
      <c r="C1711" s="119">
        <v>800</v>
      </c>
      <c r="D1711" s="119" t="s">
        <v>21</v>
      </c>
      <c r="E1711" s="119" t="s">
        <v>22</v>
      </c>
      <c r="F1711" s="119" t="s">
        <v>108</v>
      </c>
      <c r="G1711" s="123">
        <v>5</v>
      </c>
      <c r="H1711" s="123">
        <v>3</v>
      </c>
      <c r="I1711" s="123">
        <v>6</v>
      </c>
      <c r="J1711" s="123">
        <v>7</v>
      </c>
      <c r="K1711" s="123">
        <v>8</v>
      </c>
      <c r="L1711" s="123">
        <v>7</v>
      </c>
      <c r="M1711" s="119">
        <v>2000</v>
      </c>
      <c r="N1711" s="122">
        <f>IF('NORMAL OPTION CALLS'!E1711="BUY",('NORMAL OPTION CALLS'!L1711-'NORMAL OPTION CALLS'!G1711)*('NORMAL OPTION CALLS'!M1711),('NORMAL OPTION CALLS'!G1711-'NORMAL OPTION CALLS'!L1711)*('NORMAL OPTION CALLS'!M1711))</f>
        <v>4000</v>
      </c>
      <c r="O1711" s="8">
        <f>'NORMAL OPTION CALLS'!N1711/('NORMAL OPTION CALLS'!M1711)/'NORMAL OPTION CALLS'!G1711%</f>
        <v>40</v>
      </c>
    </row>
    <row r="1712" spans="1:15" ht="16.5">
      <c r="A1712" s="127">
        <v>13</v>
      </c>
      <c r="B1712" s="124">
        <v>42818</v>
      </c>
      <c r="C1712" s="119">
        <v>860</v>
      </c>
      <c r="D1712" s="119" t="s">
        <v>21</v>
      </c>
      <c r="E1712" s="119" t="s">
        <v>22</v>
      </c>
      <c r="F1712" s="119" t="s">
        <v>85</v>
      </c>
      <c r="G1712" s="123">
        <v>25</v>
      </c>
      <c r="H1712" s="123">
        <v>22</v>
      </c>
      <c r="I1712" s="123">
        <v>26.5</v>
      </c>
      <c r="J1712" s="123">
        <v>28</v>
      </c>
      <c r="K1712" s="123">
        <v>29.5</v>
      </c>
      <c r="L1712" s="123">
        <v>22</v>
      </c>
      <c r="M1712" s="119">
        <v>1000</v>
      </c>
      <c r="N1712" s="122">
        <f>IF('NORMAL OPTION CALLS'!E1712="BUY",('NORMAL OPTION CALLS'!L1712-'NORMAL OPTION CALLS'!G1712)*('NORMAL OPTION CALLS'!M1712),('NORMAL OPTION CALLS'!G1712-'NORMAL OPTION CALLS'!L1712)*('NORMAL OPTION CALLS'!M1712))</f>
        <v>-3000</v>
      </c>
      <c r="O1712" s="8">
        <f>'NORMAL OPTION CALLS'!N1712/('NORMAL OPTION CALLS'!M1712)/'NORMAL OPTION CALLS'!G1712%</f>
        <v>-12</v>
      </c>
    </row>
    <row r="1713" spans="1:15" ht="16.5">
      <c r="A1713" s="127">
        <v>14</v>
      </c>
      <c r="B1713" s="124">
        <v>42818</v>
      </c>
      <c r="C1713" s="119">
        <v>760</v>
      </c>
      <c r="D1713" s="119" t="s">
        <v>21</v>
      </c>
      <c r="E1713" s="119" t="s">
        <v>22</v>
      </c>
      <c r="F1713" s="119" t="s">
        <v>108</v>
      </c>
      <c r="G1713" s="123">
        <v>17.100000000000001</v>
      </c>
      <c r="H1713" s="123">
        <v>15</v>
      </c>
      <c r="I1713" s="123">
        <v>18</v>
      </c>
      <c r="J1713" s="123">
        <v>19</v>
      </c>
      <c r="K1713" s="123">
        <v>20</v>
      </c>
      <c r="L1713" s="123">
        <v>20</v>
      </c>
      <c r="M1713" s="119">
        <v>2000</v>
      </c>
      <c r="N1713" s="122">
        <f>IF('NORMAL OPTION CALLS'!E1713="BUY",('NORMAL OPTION CALLS'!L1713-'NORMAL OPTION CALLS'!G1713)*('NORMAL OPTION CALLS'!M1713),('NORMAL OPTION CALLS'!G1713-'NORMAL OPTION CALLS'!L1713)*('NORMAL OPTION CALLS'!M1713))</f>
        <v>5799.9999999999973</v>
      </c>
      <c r="O1713" s="8">
        <f>'NORMAL OPTION CALLS'!N1713/('NORMAL OPTION CALLS'!M1713)/'NORMAL OPTION CALLS'!G1713%</f>
        <v>16.959064327485372</v>
      </c>
    </row>
    <row r="1714" spans="1:15" ht="15" customHeight="1">
      <c r="A1714" s="127">
        <v>15</v>
      </c>
      <c r="B1714" s="124">
        <v>42822</v>
      </c>
      <c r="C1714" s="119">
        <v>330</v>
      </c>
      <c r="D1714" s="119" t="s">
        <v>21</v>
      </c>
      <c r="E1714" s="119" t="s">
        <v>22</v>
      </c>
      <c r="F1714" s="119" t="s">
        <v>136</v>
      </c>
      <c r="G1714" s="123">
        <v>5.5</v>
      </c>
      <c r="H1714" s="123">
        <v>3.5</v>
      </c>
      <c r="I1714" s="123">
        <v>6.5</v>
      </c>
      <c r="J1714" s="123">
        <v>7.5</v>
      </c>
      <c r="K1714" s="123">
        <v>8.5</v>
      </c>
      <c r="L1714" s="123">
        <v>8.5</v>
      </c>
      <c r="M1714" s="119">
        <v>2500</v>
      </c>
      <c r="N1714" s="122">
        <f>IF('NORMAL OPTION CALLS'!E1714="BUY",('NORMAL OPTION CALLS'!L1714-'NORMAL OPTION CALLS'!G1714)*('NORMAL OPTION CALLS'!M1714),('NORMAL OPTION CALLS'!G1714-'NORMAL OPTION CALLS'!L1714)*('NORMAL OPTION CALLS'!M1714))</f>
        <v>7500</v>
      </c>
      <c r="O1714" s="8">
        <f>'NORMAL OPTION CALLS'!N1714/('NORMAL OPTION CALLS'!M1714)/'NORMAL OPTION CALLS'!G1714%</f>
        <v>54.545454545454547</v>
      </c>
    </row>
    <row r="1715" spans="1:15" ht="16.5">
      <c r="A1715" s="127">
        <v>16</v>
      </c>
      <c r="B1715" s="124">
        <v>42821</v>
      </c>
      <c r="C1715" s="119">
        <v>300</v>
      </c>
      <c r="D1715" s="119" t="s">
        <v>21</v>
      </c>
      <c r="E1715" s="119" t="s">
        <v>22</v>
      </c>
      <c r="F1715" s="119" t="s">
        <v>137</v>
      </c>
      <c r="G1715" s="123">
        <v>8.6</v>
      </c>
      <c r="H1715" s="123">
        <v>6.8</v>
      </c>
      <c r="I1715" s="123">
        <v>9.5</v>
      </c>
      <c r="J1715" s="123">
        <v>10.4</v>
      </c>
      <c r="K1715" s="123">
        <v>11.3</v>
      </c>
      <c r="L1715" s="123">
        <v>11.3</v>
      </c>
      <c r="M1715" s="119">
        <v>3500</v>
      </c>
      <c r="N1715" s="122">
        <f>IF('NORMAL OPTION CALLS'!E1715="BUY",('NORMAL OPTION CALLS'!L1715-'NORMAL OPTION CALLS'!G1715)*('NORMAL OPTION CALLS'!M1715),('NORMAL OPTION CALLS'!G1715-'NORMAL OPTION CALLS'!L1715)*('NORMAL OPTION CALLS'!M1715))</f>
        <v>9450.0000000000036</v>
      </c>
      <c r="O1715" s="8">
        <f>'NORMAL OPTION CALLS'!N1715/('NORMAL OPTION CALLS'!M1715)/'NORMAL OPTION CALLS'!G1715%</f>
        <v>31.395348837209315</v>
      </c>
    </row>
    <row r="1716" spans="1:15" ht="16.5">
      <c r="A1716" s="127">
        <v>17</v>
      </c>
      <c r="B1716" s="124">
        <v>42821</v>
      </c>
      <c r="C1716" s="119">
        <v>300</v>
      </c>
      <c r="D1716" s="119" t="s">
        <v>21</v>
      </c>
      <c r="E1716" s="119" t="s">
        <v>22</v>
      </c>
      <c r="F1716" s="119" t="s">
        <v>112</v>
      </c>
      <c r="G1716" s="123">
        <v>4</v>
      </c>
      <c r="H1716" s="123">
        <v>3.2</v>
      </c>
      <c r="I1716" s="123">
        <v>4.4000000000000004</v>
      </c>
      <c r="J1716" s="123">
        <v>4.8</v>
      </c>
      <c r="K1716" s="123">
        <v>5.2</v>
      </c>
      <c r="L1716" s="123">
        <v>3.2</v>
      </c>
      <c r="M1716" s="119">
        <v>3084</v>
      </c>
      <c r="N1716" s="122">
        <f>IF('NORMAL OPTION CALLS'!E1716="BUY",('NORMAL OPTION CALLS'!L1716-'NORMAL OPTION CALLS'!G1716)*('NORMAL OPTION CALLS'!M1716),('NORMAL OPTION CALLS'!G1716-'NORMAL OPTION CALLS'!L1716)*('NORMAL OPTION CALLS'!M1716))</f>
        <v>-2467.1999999999994</v>
      </c>
      <c r="O1716" s="8">
        <f>'NORMAL OPTION CALLS'!N1716/('NORMAL OPTION CALLS'!M1716)/'NORMAL OPTION CALLS'!G1716%</f>
        <v>-19.999999999999996</v>
      </c>
    </row>
    <row r="1717" spans="1:15" ht="16.5">
      <c r="A1717" s="127">
        <v>18</v>
      </c>
      <c r="B1717" s="124">
        <v>42821</v>
      </c>
      <c r="C1717" s="119">
        <v>860</v>
      </c>
      <c r="D1717" s="119" t="s">
        <v>21</v>
      </c>
      <c r="E1717" s="119" t="s">
        <v>22</v>
      </c>
      <c r="F1717" s="119" t="s">
        <v>85</v>
      </c>
      <c r="G1717" s="123">
        <v>16.5</v>
      </c>
      <c r="H1717" s="123">
        <v>13.5</v>
      </c>
      <c r="I1717" s="123">
        <v>18</v>
      </c>
      <c r="J1717" s="123">
        <v>19.5</v>
      </c>
      <c r="K1717" s="123">
        <v>21</v>
      </c>
      <c r="L1717" s="123">
        <v>18</v>
      </c>
      <c r="M1717" s="119">
        <v>1000</v>
      </c>
      <c r="N1717" s="122">
        <f>IF('NORMAL OPTION CALLS'!E1717="BUY",('NORMAL OPTION CALLS'!L1717-'NORMAL OPTION CALLS'!G1717)*('NORMAL OPTION CALLS'!M1717),('NORMAL OPTION CALLS'!G1717-'NORMAL OPTION CALLS'!L1717)*('NORMAL OPTION CALLS'!M1717))</f>
        <v>1500</v>
      </c>
      <c r="O1717" s="8">
        <f>'NORMAL OPTION CALLS'!N1717/('NORMAL OPTION CALLS'!M1717)/'NORMAL OPTION CALLS'!G1717%</f>
        <v>9.0909090909090899</v>
      </c>
    </row>
    <row r="1718" spans="1:15" ht="16.5">
      <c r="A1718" s="127">
        <v>19</v>
      </c>
      <c r="B1718" s="124">
        <v>42818</v>
      </c>
      <c r="C1718" s="119">
        <v>270</v>
      </c>
      <c r="D1718" s="119" t="s">
        <v>21</v>
      </c>
      <c r="E1718" s="119" t="s">
        <v>22</v>
      </c>
      <c r="F1718" s="119" t="s">
        <v>91</v>
      </c>
      <c r="G1718" s="123">
        <v>6.8</v>
      </c>
      <c r="H1718" s="123">
        <v>5.6</v>
      </c>
      <c r="I1718" s="123">
        <v>7.5</v>
      </c>
      <c r="J1718" s="123">
        <v>8</v>
      </c>
      <c r="K1718" s="123">
        <v>8.5</v>
      </c>
      <c r="L1718" s="123">
        <v>8.5</v>
      </c>
      <c r="M1718" s="119">
        <v>2500</v>
      </c>
      <c r="N1718" s="122">
        <f>IF('NORMAL OPTION CALLS'!E1718="BUY",('NORMAL OPTION CALLS'!L1718-'NORMAL OPTION CALLS'!G1718)*('NORMAL OPTION CALLS'!M1718),('NORMAL OPTION CALLS'!G1718-'NORMAL OPTION CALLS'!L1718)*('NORMAL OPTION CALLS'!M1718))</f>
        <v>4250</v>
      </c>
      <c r="O1718" s="8">
        <f>'NORMAL OPTION CALLS'!N1718/('NORMAL OPTION CALLS'!M1718)/'NORMAL OPTION CALLS'!G1718%</f>
        <v>24.999999999999996</v>
      </c>
    </row>
    <row r="1719" spans="1:15" ht="16.5">
      <c r="A1719" s="127">
        <v>20</v>
      </c>
      <c r="B1719" s="124">
        <v>42818</v>
      </c>
      <c r="C1719" s="119">
        <v>140</v>
      </c>
      <c r="D1719" s="119" t="s">
        <v>21</v>
      </c>
      <c r="E1719" s="119" t="s">
        <v>22</v>
      </c>
      <c r="F1719" s="119" t="s">
        <v>138</v>
      </c>
      <c r="G1719" s="123">
        <v>1.4</v>
      </c>
      <c r="H1719" s="123">
        <v>0.6</v>
      </c>
      <c r="I1719" s="123">
        <v>1.8</v>
      </c>
      <c r="J1719" s="123">
        <v>2.2000000000000002</v>
      </c>
      <c r="K1719" s="123">
        <v>2.6</v>
      </c>
      <c r="L1719" s="123">
        <v>2.6</v>
      </c>
      <c r="M1719" s="119">
        <v>6000</v>
      </c>
      <c r="N1719" s="122">
        <f>IF('NORMAL OPTION CALLS'!E1719="BUY",('NORMAL OPTION CALLS'!L1719-'NORMAL OPTION CALLS'!G1719)*('NORMAL OPTION CALLS'!M1719),('NORMAL OPTION CALLS'!G1719-'NORMAL OPTION CALLS'!L1719)*('NORMAL OPTION CALLS'!M1719))</f>
        <v>7200.0000000000009</v>
      </c>
      <c r="O1719" s="8">
        <f>'NORMAL OPTION CALLS'!N1719/('NORMAL OPTION CALLS'!M1719)/'NORMAL OPTION CALLS'!G1719%</f>
        <v>85.714285714285737</v>
      </c>
    </row>
    <row r="1720" spans="1:15" ht="16.5">
      <c r="A1720" s="127">
        <v>21</v>
      </c>
      <c r="B1720" s="124">
        <v>42818</v>
      </c>
      <c r="C1720" s="119">
        <v>165</v>
      </c>
      <c r="D1720" s="119" t="s">
        <v>21</v>
      </c>
      <c r="E1720" s="119" t="s">
        <v>22</v>
      </c>
      <c r="F1720" s="119" t="s">
        <v>139</v>
      </c>
      <c r="G1720" s="123">
        <v>3.8</v>
      </c>
      <c r="H1720" s="123">
        <v>2.4</v>
      </c>
      <c r="I1720" s="123">
        <v>4.5999999999999996</v>
      </c>
      <c r="J1720" s="123">
        <v>5.4</v>
      </c>
      <c r="K1720" s="123">
        <v>6.2</v>
      </c>
      <c r="L1720" s="123">
        <v>6.2</v>
      </c>
      <c r="M1720" s="119">
        <v>3500</v>
      </c>
      <c r="N1720" s="122">
        <f>IF('NORMAL OPTION CALLS'!E1720="BUY",('NORMAL OPTION CALLS'!L1720-'NORMAL OPTION CALLS'!G1720)*('NORMAL OPTION CALLS'!M1720),('NORMAL OPTION CALLS'!G1720-'NORMAL OPTION CALLS'!L1720)*('NORMAL OPTION CALLS'!M1720))</f>
        <v>8400.0000000000018</v>
      </c>
      <c r="O1720" s="8">
        <f>'NORMAL OPTION CALLS'!N1720/('NORMAL OPTION CALLS'!M1720)/'NORMAL OPTION CALLS'!G1720%</f>
        <v>63.157894736842117</v>
      </c>
    </row>
    <row r="1721" spans="1:15" ht="16.5">
      <c r="A1721" s="127">
        <v>22</v>
      </c>
      <c r="B1721" s="124">
        <v>42818</v>
      </c>
      <c r="C1721" s="119">
        <v>170</v>
      </c>
      <c r="D1721" s="119" t="s">
        <v>21</v>
      </c>
      <c r="E1721" s="119" t="s">
        <v>22</v>
      </c>
      <c r="F1721" s="119" t="s">
        <v>64</v>
      </c>
      <c r="G1721" s="123">
        <v>2.5</v>
      </c>
      <c r="H1721" s="123">
        <v>1.7</v>
      </c>
      <c r="I1721" s="123">
        <v>2.9</v>
      </c>
      <c r="J1721" s="123">
        <v>3.3</v>
      </c>
      <c r="K1721" s="123">
        <v>3.7</v>
      </c>
      <c r="L1721" s="123">
        <v>3.7</v>
      </c>
      <c r="M1721" s="119">
        <v>6000</v>
      </c>
      <c r="N1721" s="122">
        <f>IF('NORMAL OPTION CALLS'!E1721="BUY",('NORMAL OPTION CALLS'!L1721-'NORMAL OPTION CALLS'!G1721)*('NORMAL OPTION CALLS'!M1721),('NORMAL OPTION CALLS'!G1721-'NORMAL OPTION CALLS'!L1721)*('NORMAL OPTION CALLS'!M1721))</f>
        <v>7200.0000000000009</v>
      </c>
      <c r="O1721" s="8">
        <f>'NORMAL OPTION CALLS'!N1721/('NORMAL OPTION CALLS'!M1721)/'NORMAL OPTION CALLS'!G1721%</f>
        <v>48.000000000000007</v>
      </c>
    </row>
    <row r="1722" spans="1:15" ht="16.5">
      <c r="A1722" s="127">
        <v>23</v>
      </c>
      <c r="B1722" s="124">
        <v>42817</v>
      </c>
      <c r="C1722" s="119">
        <v>295</v>
      </c>
      <c r="D1722" s="119" t="s">
        <v>21</v>
      </c>
      <c r="E1722" s="119" t="s">
        <v>22</v>
      </c>
      <c r="F1722" s="119" t="s">
        <v>140</v>
      </c>
      <c r="G1722" s="123">
        <v>3.75</v>
      </c>
      <c r="H1722" s="123">
        <v>2.2000000000000002</v>
      </c>
      <c r="I1722" s="123">
        <v>4.5</v>
      </c>
      <c r="J1722" s="123">
        <v>5.7</v>
      </c>
      <c r="K1722" s="123">
        <v>6.4</v>
      </c>
      <c r="L1722" s="123">
        <v>2.8</v>
      </c>
      <c r="M1722" s="119">
        <v>1700</v>
      </c>
      <c r="N1722" s="122">
        <f>IF('NORMAL OPTION CALLS'!E1722="BUY",('NORMAL OPTION CALLS'!L1722-'NORMAL OPTION CALLS'!G1722)*('NORMAL OPTION CALLS'!M1722),('NORMAL OPTION CALLS'!G1722-'NORMAL OPTION CALLS'!L1722)*('NORMAL OPTION CALLS'!M1722))</f>
        <v>-1615.0000000000002</v>
      </c>
      <c r="O1722" s="8">
        <f>'NORMAL OPTION CALLS'!N1722/('NORMAL OPTION CALLS'!M1722)/'NORMAL OPTION CALLS'!G1722%</f>
        <v>-25.333333333333339</v>
      </c>
    </row>
    <row r="1723" spans="1:15" ht="16.5">
      <c r="A1723" s="127">
        <v>24</v>
      </c>
      <c r="B1723" s="124">
        <v>42817</v>
      </c>
      <c r="C1723" s="119">
        <v>620</v>
      </c>
      <c r="D1723" s="119" t="s">
        <v>21</v>
      </c>
      <c r="E1723" s="119" t="s">
        <v>22</v>
      </c>
      <c r="F1723" s="119" t="s">
        <v>141</v>
      </c>
      <c r="G1723" s="123">
        <v>12.15</v>
      </c>
      <c r="H1723" s="123">
        <v>10</v>
      </c>
      <c r="I1723" s="123">
        <v>13</v>
      </c>
      <c r="J1723" s="123">
        <v>14</v>
      </c>
      <c r="K1723" s="123">
        <v>15</v>
      </c>
      <c r="L1723" s="123">
        <v>13</v>
      </c>
      <c r="M1723" s="119">
        <v>1500</v>
      </c>
      <c r="N1723" s="122">
        <f>IF('NORMAL OPTION CALLS'!E1723="BUY",('NORMAL OPTION CALLS'!L1723-'NORMAL OPTION CALLS'!G1723)*('NORMAL OPTION CALLS'!M1723),('NORMAL OPTION CALLS'!G1723-'NORMAL OPTION CALLS'!L1723)*('NORMAL OPTION CALLS'!M1723))</f>
        <v>1274.9999999999995</v>
      </c>
      <c r="O1723" s="8">
        <f>'NORMAL OPTION CALLS'!N1723/('NORMAL OPTION CALLS'!M1723)/'NORMAL OPTION CALLS'!G1723%</f>
        <v>6.9958847736625485</v>
      </c>
    </row>
    <row r="1724" spans="1:15" ht="16.5">
      <c r="A1724" s="127">
        <v>25</v>
      </c>
      <c r="B1724" s="124">
        <v>42817</v>
      </c>
      <c r="C1724" s="119">
        <v>460</v>
      </c>
      <c r="D1724" s="119" t="s">
        <v>21</v>
      </c>
      <c r="E1724" s="119" t="s">
        <v>22</v>
      </c>
      <c r="F1724" s="119" t="s">
        <v>75</v>
      </c>
      <c r="G1724" s="123">
        <v>14.5</v>
      </c>
      <c r="H1724" s="123">
        <v>12.5</v>
      </c>
      <c r="I1724" s="123">
        <v>15.5</v>
      </c>
      <c r="J1724" s="123">
        <v>16.5</v>
      </c>
      <c r="K1724" s="123">
        <v>17.5</v>
      </c>
      <c r="L1724" s="123">
        <v>17.5</v>
      </c>
      <c r="M1724" s="119">
        <v>2100</v>
      </c>
      <c r="N1724" s="122">
        <f>IF('NORMAL OPTION CALLS'!E1724="BUY",('NORMAL OPTION CALLS'!L1724-'NORMAL OPTION CALLS'!G1724)*('NORMAL OPTION CALLS'!M1724),('NORMAL OPTION CALLS'!G1724-'NORMAL OPTION CALLS'!L1724)*('NORMAL OPTION CALLS'!M1724))</f>
        <v>6300</v>
      </c>
      <c r="O1724" s="8">
        <f>'NORMAL OPTION CALLS'!N1724/('NORMAL OPTION CALLS'!M1724)/'NORMAL OPTION CALLS'!G1724%</f>
        <v>20.689655172413794</v>
      </c>
    </row>
    <row r="1725" spans="1:15" ht="16.5">
      <c r="A1725" s="127">
        <v>26</v>
      </c>
      <c r="B1725" s="124">
        <v>42817</v>
      </c>
      <c r="C1725" s="119">
        <v>1300</v>
      </c>
      <c r="D1725" s="119" t="s">
        <v>21</v>
      </c>
      <c r="E1725" s="119" t="s">
        <v>22</v>
      </c>
      <c r="F1725" s="119" t="s">
        <v>119</v>
      </c>
      <c r="G1725" s="123">
        <v>35</v>
      </c>
      <c r="H1725" s="123">
        <v>31</v>
      </c>
      <c r="I1725" s="123">
        <v>37</v>
      </c>
      <c r="J1725" s="123">
        <v>39</v>
      </c>
      <c r="K1725" s="123">
        <v>41</v>
      </c>
      <c r="L1725" s="123">
        <v>41</v>
      </c>
      <c r="M1725" s="119">
        <v>700</v>
      </c>
      <c r="N1725" s="122">
        <f>IF('NORMAL OPTION CALLS'!E1725="BUY",('NORMAL OPTION CALLS'!L1725-'NORMAL OPTION CALLS'!G1725)*('NORMAL OPTION CALLS'!M1725),('NORMAL OPTION CALLS'!G1725-'NORMAL OPTION CALLS'!L1725)*('NORMAL OPTION CALLS'!M1725))</f>
        <v>4200</v>
      </c>
      <c r="O1725" s="8">
        <f>'NORMAL OPTION CALLS'!N1725/('NORMAL OPTION CALLS'!M1725)/'NORMAL OPTION CALLS'!G1725%</f>
        <v>17.142857142857142</v>
      </c>
    </row>
    <row r="1726" spans="1:15" ht="16.5">
      <c r="A1726" s="127">
        <v>27</v>
      </c>
      <c r="B1726" s="124">
        <v>42816</v>
      </c>
      <c r="C1726" s="119">
        <v>260</v>
      </c>
      <c r="D1726" s="119" t="s">
        <v>47</v>
      </c>
      <c r="E1726" s="119" t="s">
        <v>22</v>
      </c>
      <c r="F1726" s="119" t="s">
        <v>74</v>
      </c>
      <c r="G1726" s="123">
        <v>7.2</v>
      </c>
      <c r="H1726" s="123">
        <v>6</v>
      </c>
      <c r="I1726" s="123">
        <v>7.8</v>
      </c>
      <c r="J1726" s="123">
        <v>8.4</v>
      </c>
      <c r="K1726" s="123">
        <v>9</v>
      </c>
      <c r="L1726" s="123">
        <v>6</v>
      </c>
      <c r="M1726" s="119">
        <v>3500</v>
      </c>
      <c r="N1726" s="122">
        <f>IF('NORMAL OPTION CALLS'!E1726="BUY",('NORMAL OPTION CALLS'!L1726-'NORMAL OPTION CALLS'!G1726)*('NORMAL OPTION CALLS'!M1726),('NORMAL OPTION CALLS'!G1726-'NORMAL OPTION CALLS'!L1726)*('NORMAL OPTION CALLS'!M1726))</f>
        <v>-4200.0000000000009</v>
      </c>
      <c r="O1726" s="8">
        <f>'NORMAL OPTION CALLS'!N1726/('NORMAL OPTION CALLS'!M1726)/'NORMAL OPTION CALLS'!G1726%</f>
        <v>-16.666666666666668</v>
      </c>
    </row>
    <row r="1727" spans="1:15" ht="16.5">
      <c r="A1727" s="127">
        <v>28</v>
      </c>
      <c r="B1727" s="124">
        <v>42816</v>
      </c>
      <c r="C1727" s="119">
        <v>205</v>
      </c>
      <c r="D1727" s="119" t="s">
        <v>21</v>
      </c>
      <c r="E1727" s="119" t="s">
        <v>22</v>
      </c>
      <c r="F1727" s="119" t="s">
        <v>87</v>
      </c>
      <c r="G1727" s="123">
        <v>6.4</v>
      </c>
      <c r="H1727" s="123">
        <v>5.4</v>
      </c>
      <c r="I1727" s="123">
        <v>7</v>
      </c>
      <c r="J1727" s="123">
        <v>7.5</v>
      </c>
      <c r="K1727" s="123">
        <v>8</v>
      </c>
      <c r="L1727" s="123">
        <v>7</v>
      </c>
      <c r="M1727" s="119">
        <v>3000</v>
      </c>
      <c r="N1727" s="122">
        <f>IF('NORMAL OPTION CALLS'!E1727="BUY",('NORMAL OPTION CALLS'!L1727-'NORMAL OPTION CALLS'!G1727)*('NORMAL OPTION CALLS'!M1727),('NORMAL OPTION CALLS'!G1727-'NORMAL OPTION CALLS'!L1727)*('NORMAL OPTION CALLS'!M1727))</f>
        <v>1799.9999999999989</v>
      </c>
      <c r="O1727" s="8">
        <f>'NORMAL OPTION CALLS'!N1727/('NORMAL OPTION CALLS'!M1727)/'NORMAL OPTION CALLS'!G1727%</f>
        <v>9.3749999999999947</v>
      </c>
    </row>
    <row r="1728" spans="1:15" ht="16.5">
      <c r="A1728" s="127">
        <v>29</v>
      </c>
      <c r="B1728" s="124">
        <v>42816</v>
      </c>
      <c r="C1728" s="119">
        <v>500</v>
      </c>
      <c r="D1728" s="119" t="s">
        <v>21</v>
      </c>
      <c r="E1728" s="119" t="s">
        <v>22</v>
      </c>
      <c r="F1728" s="119" t="s">
        <v>58</v>
      </c>
      <c r="G1728" s="123">
        <v>10.5</v>
      </c>
      <c r="H1728" s="123">
        <v>7.5</v>
      </c>
      <c r="I1728" s="123">
        <v>12</v>
      </c>
      <c r="J1728" s="123">
        <v>13.5</v>
      </c>
      <c r="K1728" s="123">
        <v>15</v>
      </c>
      <c r="L1728" s="123">
        <v>12</v>
      </c>
      <c r="M1728" s="119">
        <v>1200</v>
      </c>
      <c r="N1728" s="122">
        <f>IF('NORMAL OPTION CALLS'!E1728="BUY",('NORMAL OPTION CALLS'!L1728-'NORMAL OPTION CALLS'!G1728)*('NORMAL OPTION CALLS'!M1728),('NORMAL OPTION CALLS'!G1728-'NORMAL OPTION CALLS'!L1728)*('NORMAL OPTION CALLS'!M1728))</f>
        <v>1800</v>
      </c>
      <c r="O1728" s="8">
        <f>'NORMAL OPTION CALLS'!N1728/('NORMAL OPTION CALLS'!M1728)/'NORMAL OPTION CALLS'!G1728%</f>
        <v>14.285714285714286</v>
      </c>
    </row>
    <row r="1729" spans="1:15" ht="16.5">
      <c r="A1729" s="127">
        <v>30</v>
      </c>
      <c r="B1729" s="124">
        <v>42815</v>
      </c>
      <c r="C1729" s="119">
        <v>92.5</v>
      </c>
      <c r="D1729" s="119" t="s">
        <v>47</v>
      </c>
      <c r="E1729" s="119" t="s">
        <v>22</v>
      </c>
      <c r="F1729" s="119" t="s">
        <v>46</v>
      </c>
      <c r="G1729" s="123">
        <v>4.5999999999999996</v>
      </c>
      <c r="H1729" s="123">
        <v>3.8</v>
      </c>
      <c r="I1729" s="123">
        <v>5</v>
      </c>
      <c r="J1729" s="123">
        <v>5.4</v>
      </c>
      <c r="K1729" s="123">
        <v>5.8</v>
      </c>
      <c r="L1729" s="123">
        <v>5</v>
      </c>
      <c r="M1729" s="119">
        <v>7000</v>
      </c>
      <c r="N1729" s="122">
        <f>IF('NORMAL OPTION CALLS'!E1729="BUY",('NORMAL OPTION CALLS'!L1729-'NORMAL OPTION CALLS'!G1729)*('NORMAL OPTION CALLS'!M1729),('NORMAL OPTION CALLS'!G1729-'NORMAL OPTION CALLS'!L1729)*('NORMAL OPTION CALLS'!M1729))</f>
        <v>2800.0000000000023</v>
      </c>
      <c r="O1729" s="8">
        <f>'NORMAL OPTION CALLS'!N1729/('NORMAL OPTION CALLS'!M1729)/'NORMAL OPTION CALLS'!G1729%</f>
        <v>8.6956521739130501</v>
      </c>
    </row>
    <row r="1730" spans="1:15" ht="16.5">
      <c r="A1730" s="127">
        <v>31</v>
      </c>
      <c r="B1730" s="124">
        <v>42815</v>
      </c>
      <c r="C1730" s="119">
        <v>1500</v>
      </c>
      <c r="D1730" s="119" t="s">
        <v>47</v>
      </c>
      <c r="E1730" s="119" t="s">
        <v>22</v>
      </c>
      <c r="F1730" s="119" t="s">
        <v>55</v>
      </c>
      <c r="G1730" s="123">
        <v>20.5</v>
      </c>
      <c r="H1730" s="123">
        <v>16.5</v>
      </c>
      <c r="I1730" s="123">
        <v>22.5</v>
      </c>
      <c r="J1730" s="123">
        <v>24.5</v>
      </c>
      <c r="K1730" s="123">
        <v>26.5</v>
      </c>
      <c r="L1730" s="123">
        <v>26.5</v>
      </c>
      <c r="M1730" s="119">
        <v>700</v>
      </c>
      <c r="N1730" s="122">
        <f>IF('NORMAL OPTION CALLS'!E1730="BUY",('NORMAL OPTION CALLS'!L1730-'NORMAL OPTION CALLS'!G1730)*('NORMAL OPTION CALLS'!M1730),('NORMAL OPTION CALLS'!G1730-'NORMAL OPTION CALLS'!L1730)*('NORMAL OPTION CALLS'!M1730))</f>
        <v>4200</v>
      </c>
      <c r="O1730" s="8">
        <f>'NORMAL OPTION CALLS'!N1730/('NORMAL OPTION CALLS'!M1730)/'NORMAL OPTION CALLS'!G1730%</f>
        <v>29.26829268292683</v>
      </c>
    </row>
    <row r="1731" spans="1:15" ht="16.5">
      <c r="A1731" s="127">
        <v>32</v>
      </c>
      <c r="B1731" s="124">
        <v>42815</v>
      </c>
      <c r="C1731" s="119">
        <v>260</v>
      </c>
      <c r="D1731" s="119" t="s">
        <v>47</v>
      </c>
      <c r="E1731" s="119" t="s">
        <v>22</v>
      </c>
      <c r="F1731" s="119" t="s">
        <v>74</v>
      </c>
      <c r="G1731" s="123">
        <v>4.75</v>
      </c>
      <c r="H1731" s="123">
        <v>3.8</v>
      </c>
      <c r="I1731" s="123">
        <v>5.25</v>
      </c>
      <c r="J1731" s="123">
        <v>5.7</v>
      </c>
      <c r="K1731" s="123">
        <v>6.2</v>
      </c>
      <c r="L1731" s="123">
        <v>6.2</v>
      </c>
      <c r="M1731" s="119">
        <v>3500</v>
      </c>
      <c r="N1731" s="122">
        <f>IF('NORMAL OPTION CALLS'!E1731="BUY",('NORMAL OPTION CALLS'!L1731-'NORMAL OPTION CALLS'!G1731)*('NORMAL OPTION CALLS'!M1731),('NORMAL OPTION CALLS'!G1731-'NORMAL OPTION CALLS'!L1731)*('NORMAL OPTION CALLS'!M1731))</f>
        <v>5075.0000000000009</v>
      </c>
      <c r="O1731" s="8">
        <f>'NORMAL OPTION CALLS'!N1731/('NORMAL OPTION CALLS'!M1731)/'NORMAL OPTION CALLS'!G1731%</f>
        <v>30.526315789473689</v>
      </c>
    </row>
    <row r="1732" spans="1:15" ht="16.5">
      <c r="A1732" s="127">
        <v>33</v>
      </c>
      <c r="B1732" s="124">
        <v>42814</v>
      </c>
      <c r="C1732" s="119">
        <v>710</v>
      </c>
      <c r="D1732" s="119" t="s">
        <v>21</v>
      </c>
      <c r="E1732" s="119" t="s">
        <v>22</v>
      </c>
      <c r="F1732" s="119" t="s">
        <v>142</v>
      </c>
      <c r="G1732" s="123">
        <v>17</v>
      </c>
      <c r="H1732" s="123">
        <v>13</v>
      </c>
      <c r="I1732" s="123">
        <v>19</v>
      </c>
      <c r="J1732" s="123">
        <v>21</v>
      </c>
      <c r="K1732" s="123">
        <v>23</v>
      </c>
      <c r="L1732" s="123">
        <v>18.95</v>
      </c>
      <c r="M1732" s="119">
        <v>700</v>
      </c>
      <c r="N1732" s="122">
        <f>IF('NORMAL OPTION CALLS'!E1732="BUY",('NORMAL OPTION CALLS'!L1732-'NORMAL OPTION CALLS'!G1732)*('NORMAL OPTION CALLS'!M1732),('NORMAL OPTION CALLS'!G1732-'NORMAL OPTION CALLS'!L1732)*('NORMAL OPTION CALLS'!M1732))</f>
        <v>1364.9999999999995</v>
      </c>
      <c r="O1732" s="8">
        <f>'NORMAL OPTION CALLS'!N1732/('NORMAL OPTION CALLS'!M1732)/'NORMAL OPTION CALLS'!G1732%</f>
        <v>11.470588235294112</v>
      </c>
    </row>
    <row r="1733" spans="1:15" ht="16.5">
      <c r="A1733" s="127">
        <v>34</v>
      </c>
      <c r="B1733" s="124">
        <v>42814</v>
      </c>
      <c r="C1733" s="119">
        <v>1140</v>
      </c>
      <c r="D1733" s="119" t="s">
        <v>21</v>
      </c>
      <c r="E1733" s="119" t="s">
        <v>22</v>
      </c>
      <c r="F1733" s="119" t="s">
        <v>143</v>
      </c>
      <c r="G1733" s="123">
        <v>22.6</v>
      </c>
      <c r="H1733" s="123">
        <v>19</v>
      </c>
      <c r="I1733" s="123">
        <v>24.5</v>
      </c>
      <c r="J1733" s="123">
        <v>26.5</v>
      </c>
      <c r="K1733" s="123">
        <v>28.5</v>
      </c>
      <c r="L1733" s="123">
        <v>19</v>
      </c>
      <c r="M1733" s="119">
        <v>600</v>
      </c>
      <c r="N1733" s="122">
        <f>IF('NORMAL OPTION CALLS'!E1733="BUY",('NORMAL OPTION CALLS'!L1733-'NORMAL OPTION CALLS'!G1733)*('NORMAL OPTION CALLS'!M1733),('NORMAL OPTION CALLS'!G1733-'NORMAL OPTION CALLS'!L1733)*('NORMAL OPTION CALLS'!M1733))</f>
        <v>-2160.0000000000009</v>
      </c>
      <c r="O1733" s="8">
        <f>'NORMAL OPTION CALLS'!N1733/('NORMAL OPTION CALLS'!M1733)/'NORMAL OPTION CALLS'!G1733%</f>
        <v>-15.929203539823014</v>
      </c>
    </row>
    <row r="1734" spans="1:15" ht="16.5">
      <c r="A1734" s="127">
        <v>35</v>
      </c>
      <c r="B1734" s="124">
        <v>42814</v>
      </c>
      <c r="C1734" s="119">
        <v>145</v>
      </c>
      <c r="D1734" s="119" t="s">
        <v>21</v>
      </c>
      <c r="E1734" s="119" t="s">
        <v>22</v>
      </c>
      <c r="F1734" s="119" t="s">
        <v>59</v>
      </c>
      <c r="G1734" s="123">
        <v>2.5</v>
      </c>
      <c r="H1734" s="123">
        <v>1.9</v>
      </c>
      <c r="I1734" s="123">
        <v>2.8</v>
      </c>
      <c r="J1734" s="123">
        <v>3.2</v>
      </c>
      <c r="K1734" s="123">
        <v>3.5</v>
      </c>
      <c r="L1734" s="123">
        <v>2.8</v>
      </c>
      <c r="M1734" s="119">
        <v>6000</v>
      </c>
      <c r="N1734" s="122">
        <f>IF('NORMAL OPTION CALLS'!E1734="BUY",('NORMAL OPTION CALLS'!L1734-'NORMAL OPTION CALLS'!G1734)*('NORMAL OPTION CALLS'!M1734),('NORMAL OPTION CALLS'!G1734-'NORMAL OPTION CALLS'!L1734)*('NORMAL OPTION CALLS'!M1734))</f>
        <v>1799.9999999999989</v>
      </c>
      <c r="O1734" s="8">
        <f>'NORMAL OPTION CALLS'!N1734/('NORMAL OPTION CALLS'!M1734)/'NORMAL OPTION CALLS'!G1734%</f>
        <v>11.999999999999993</v>
      </c>
    </row>
    <row r="1735" spans="1:15" ht="16.5">
      <c r="A1735" s="127">
        <v>36</v>
      </c>
      <c r="B1735" s="124">
        <v>42811</v>
      </c>
      <c r="C1735" s="119">
        <v>140</v>
      </c>
      <c r="D1735" s="119" t="s">
        <v>21</v>
      </c>
      <c r="E1735" s="119" t="s">
        <v>22</v>
      </c>
      <c r="F1735" s="119" t="s">
        <v>59</v>
      </c>
      <c r="G1735" s="123">
        <v>2.2999999999999998</v>
      </c>
      <c r="H1735" s="123">
        <v>1.6</v>
      </c>
      <c r="I1735" s="123">
        <v>2.7</v>
      </c>
      <c r="J1735" s="123">
        <v>3.1</v>
      </c>
      <c r="K1735" s="123">
        <v>3.5</v>
      </c>
      <c r="L1735" s="123">
        <v>3.5</v>
      </c>
      <c r="M1735" s="119">
        <v>6000</v>
      </c>
      <c r="N1735" s="122">
        <f>IF('NORMAL OPTION CALLS'!E1735="BUY",('NORMAL OPTION CALLS'!L1735-'NORMAL OPTION CALLS'!G1735)*('NORMAL OPTION CALLS'!M1735),('NORMAL OPTION CALLS'!G1735-'NORMAL OPTION CALLS'!L1735)*('NORMAL OPTION CALLS'!M1735))</f>
        <v>7200.0000000000009</v>
      </c>
      <c r="O1735" s="8">
        <f>'NORMAL OPTION CALLS'!N1735/('NORMAL OPTION CALLS'!M1735)/'NORMAL OPTION CALLS'!G1735%</f>
        <v>52.173913043478272</v>
      </c>
    </row>
    <row r="1736" spans="1:15" ht="16.5">
      <c r="A1736" s="127">
        <v>37</v>
      </c>
      <c r="B1736" s="124">
        <v>42811</v>
      </c>
      <c r="C1736" s="119">
        <v>980</v>
      </c>
      <c r="D1736" s="119" t="s">
        <v>21</v>
      </c>
      <c r="E1736" s="119" t="s">
        <v>22</v>
      </c>
      <c r="F1736" s="119" t="s">
        <v>144</v>
      </c>
      <c r="G1736" s="123">
        <v>12</v>
      </c>
      <c r="H1736" s="123">
        <v>8</v>
      </c>
      <c r="I1736" s="123">
        <v>14</v>
      </c>
      <c r="J1736" s="123">
        <v>16</v>
      </c>
      <c r="K1736" s="123">
        <v>18</v>
      </c>
      <c r="L1736" s="123">
        <v>14</v>
      </c>
      <c r="M1736" s="119">
        <v>800</v>
      </c>
      <c r="N1736" s="122">
        <f>IF('NORMAL OPTION CALLS'!E1736="BUY",('NORMAL OPTION CALLS'!L1736-'NORMAL OPTION CALLS'!G1736)*('NORMAL OPTION CALLS'!M1736),('NORMAL OPTION CALLS'!G1736-'NORMAL OPTION CALLS'!L1736)*('NORMAL OPTION CALLS'!M1736))</f>
        <v>1600</v>
      </c>
      <c r="O1736" s="8">
        <f>'NORMAL OPTION CALLS'!N1736/('NORMAL OPTION CALLS'!M1736)/'NORMAL OPTION CALLS'!G1736%</f>
        <v>16.666666666666668</v>
      </c>
    </row>
    <row r="1737" spans="1:15" ht="16.5">
      <c r="A1737" s="127">
        <v>38</v>
      </c>
      <c r="B1737" s="124">
        <v>42811</v>
      </c>
      <c r="C1737" s="119">
        <v>165</v>
      </c>
      <c r="D1737" s="119" t="s">
        <v>21</v>
      </c>
      <c r="E1737" s="119" t="s">
        <v>22</v>
      </c>
      <c r="F1737" s="119" t="s">
        <v>64</v>
      </c>
      <c r="G1737" s="123">
        <v>3.5</v>
      </c>
      <c r="H1737" s="123">
        <v>2.7</v>
      </c>
      <c r="I1737" s="123">
        <v>3.9</v>
      </c>
      <c r="J1737" s="123">
        <v>4.3</v>
      </c>
      <c r="K1737" s="123">
        <v>4.7</v>
      </c>
      <c r="L1737" s="123">
        <v>4.7</v>
      </c>
      <c r="M1737" s="119">
        <v>6000</v>
      </c>
      <c r="N1737" s="122">
        <f>IF('NORMAL OPTION CALLS'!E1737="BUY",('NORMAL OPTION CALLS'!L1737-'NORMAL OPTION CALLS'!G1737)*('NORMAL OPTION CALLS'!M1737),('NORMAL OPTION CALLS'!G1737-'NORMAL OPTION CALLS'!L1737)*('NORMAL OPTION CALLS'!M1737))</f>
        <v>7200.0000000000009</v>
      </c>
      <c r="O1737" s="8">
        <f>'NORMAL OPTION CALLS'!N1737/('NORMAL OPTION CALLS'!M1737)/'NORMAL OPTION CALLS'!G1737%</f>
        <v>34.285714285714285</v>
      </c>
    </row>
    <row r="1738" spans="1:15" ht="16.5">
      <c r="A1738" s="127">
        <v>39</v>
      </c>
      <c r="B1738" s="124">
        <v>42810</v>
      </c>
      <c r="C1738" s="119">
        <v>490</v>
      </c>
      <c r="D1738" s="119" t="s">
        <v>21</v>
      </c>
      <c r="E1738" s="119" t="s">
        <v>22</v>
      </c>
      <c r="F1738" s="119" t="s">
        <v>99</v>
      </c>
      <c r="G1738" s="123">
        <v>9.6</v>
      </c>
      <c r="H1738" s="123">
        <v>8.5</v>
      </c>
      <c r="I1738" s="123">
        <v>10.199999999999999</v>
      </c>
      <c r="J1738" s="123">
        <v>10.7</v>
      </c>
      <c r="K1738" s="123">
        <v>11.2</v>
      </c>
      <c r="L1738" s="123">
        <v>11.2</v>
      </c>
      <c r="M1738" s="119">
        <v>2000</v>
      </c>
      <c r="N1738" s="122">
        <f>IF('NORMAL OPTION CALLS'!E1738="BUY",('NORMAL OPTION CALLS'!L1738-'NORMAL OPTION CALLS'!G1738)*('NORMAL OPTION CALLS'!M1738),('NORMAL OPTION CALLS'!G1738-'NORMAL OPTION CALLS'!L1738)*('NORMAL OPTION CALLS'!M1738))</f>
        <v>3199.9999999999991</v>
      </c>
      <c r="O1738" s="8">
        <f>'NORMAL OPTION CALLS'!N1738/('NORMAL OPTION CALLS'!M1738)/'NORMAL OPTION CALLS'!G1738%</f>
        <v>16.666666666666664</v>
      </c>
    </row>
    <row r="1739" spans="1:15" ht="16.5">
      <c r="A1739" s="127">
        <v>40</v>
      </c>
      <c r="B1739" s="124">
        <v>42810</v>
      </c>
      <c r="C1739" s="119">
        <v>1580</v>
      </c>
      <c r="D1739" s="119" t="s">
        <v>21</v>
      </c>
      <c r="E1739" s="119" t="s">
        <v>22</v>
      </c>
      <c r="F1739" s="119" t="s">
        <v>131</v>
      </c>
      <c r="G1739" s="123">
        <v>23.5</v>
      </c>
      <c r="H1739" s="123">
        <v>19.5</v>
      </c>
      <c r="I1739" s="123">
        <v>25.5</v>
      </c>
      <c r="J1739" s="123">
        <v>27.5</v>
      </c>
      <c r="K1739" s="123">
        <v>29.5</v>
      </c>
      <c r="L1739" s="123">
        <v>19.5</v>
      </c>
      <c r="M1739" s="119">
        <v>500</v>
      </c>
      <c r="N1739" s="122">
        <f>IF('NORMAL OPTION CALLS'!E1739="BUY",('NORMAL OPTION CALLS'!L1739-'NORMAL OPTION CALLS'!G1739)*('NORMAL OPTION CALLS'!M1739),('NORMAL OPTION CALLS'!G1739-'NORMAL OPTION CALLS'!L1739)*('NORMAL OPTION CALLS'!M1739))</f>
        <v>-2000</v>
      </c>
      <c r="O1739" s="8">
        <f>'NORMAL OPTION CALLS'!N1739/('NORMAL OPTION CALLS'!M1739)/'NORMAL OPTION CALLS'!G1739%</f>
        <v>-17.021276595744681</v>
      </c>
    </row>
    <row r="1740" spans="1:15" ht="16.5">
      <c r="A1740" s="127">
        <v>41</v>
      </c>
      <c r="B1740" s="124">
        <v>42810</v>
      </c>
      <c r="C1740" s="119">
        <v>700</v>
      </c>
      <c r="D1740" s="119" t="s">
        <v>21</v>
      </c>
      <c r="E1740" s="119" t="s">
        <v>22</v>
      </c>
      <c r="F1740" s="119" t="s">
        <v>145</v>
      </c>
      <c r="G1740" s="123">
        <v>11.25</v>
      </c>
      <c r="H1740" s="123">
        <v>7.5</v>
      </c>
      <c r="I1740" s="123">
        <v>13</v>
      </c>
      <c r="J1740" s="123">
        <v>15</v>
      </c>
      <c r="K1740" s="123">
        <v>17</v>
      </c>
      <c r="L1740" s="123">
        <v>13</v>
      </c>
      <c r="M1740" s="119">
        <v>700</v>
      </c>
      <c r="N1740" s="122">
        <f>IF('NORMAL OPTION CALLS'!E1740="BUY",('NORMAL OPTION CALLS'!L1740-'NORMAL OPTION CALLS'!G1740)*('NORMAL OPTION CALLS'!M1740),('NORMAL OPTION CALLS'!G1740-'NORMAL OPTION CALLS'!L1740)*('NORMAL OPTION CALLS'!M1740))</f>
        <v>1225</v>
      </c>
      <c r="O1740" s="8">
        <f>'NORMAL OPTION CALLS'!N1740/('NORMAL OPTION CALLS'!M1740)/'NORMAL OPTION CALLS'!G1740%</f>
        <v>15.555555555555555</v>
      </c>
    </row>
    <row r="1741" spans="1:15" ht="16.5">
      <c r="A1741" s="127">
        <v>42</v>
      </c>
      <c r="B1741" s="124">
        <v>42810</v>
      </c>
      <c r="C1741" s="119">
        <v>780</v>
      </c>
      <c r="D1741" s="119" t="s">
        <v>21</v>
      </c>
      <c r="E1741" s="119" t="s">
        <v>22</v>
      </c>
      <c r="F1741" s="119" t="s">
        <v>146</v>
      </c>
      <c r="G1741" s="123">
        <v>16</v>
      </c>
      <c r="H1741" s="123">
        <v>14</v>
      </c>
      <c r="I1741" s="123">
        <v>17</v>
      </c>
      <c r="J1741" s="123">
        <v>18</v>
      </c>
      <c r="K1741" s="123">
        <v>19</v>
      </c>
      <c r="L1741" s="123">
        <v>19</v>
      </c>
      <c r="M1741" s="119">
        <v>5000</v>
      </c>
      <c r="N1741" s="122">
        <f>IF('NORMAL OPTION CALLS'!E1741="BUY",('NORMAL OPTION CALLS'!L1741-'NORMAL OPTION CALLS'!G1741)*('NORMAL OPTION CALLS'!M1741),('NORMAL OPTION CALLS'!G1741-'NORMAL OPTION CALLS'!L1741)*('NORMAL OPTION CALLS'!M1741))</f>
        <v>15000</v>
      </c>
      <c r="O1741" s="8">
        <f>'NORMAL OPTION CALLS'!N1741/('NORMAL OPTION CALLS'!M1741)/'NORMAL OPTION CALLS'!G1741%</f>
        <v>18.75</v>
      </c>
    </row>
    <row r="1742" spans="1:15" ht="16.5">
      <c r="A1742" s="127">
        <v>43</v>
      </c>
      <c r="B1742" s="124">
        <v>42809</v>
      </c>
      <c r="C1742" s="119">
        <v>170</v>
      </c>
      <c r="D1742" s="119" t="s">
        <v>21</v>
      </c>
      <c r="E1742" s="119" t="s">
        <v>22</v>
      </c>
      <c r="F1742" s="119" t="s">
        <v>89</v>
      </c>
      <c r="G1742" s="123">
        <v>3.45</v>
      </c>
      <c r="H1742" s="123">
        <v>2.7</v>
      </c>
      <c r="I1742" s="123">
        <v>4</v>
      </c>
      <c r="J1742" s="123">
        <v>4.5</v>
      </c>
      <c r="K1742" s="123">
        <v>5</v>
      </c>
      <c r="L1742" s="123">
        <v>4</v>
      </c>
      <c r="M1742" s="119">
        <v>7000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3849.9999999999986</v>
      </c>
      <c r="O1742" s="8">
        <f>'NORMAL OPTION CALLS'!N1742/('NORMAL OPTION CALLS'!M1742)/'NORMAL OPTION CALLS'!G1742%</f>
        <v>15.942028985507239</v>
      </c>
    </row>
    <row r="1743" spans="1:15" ht="16.5">
      <c r="A1743" s="127">
        <v>44</v>
      </c>
      <c r="B1743" s="124">
        <v>42809</v>
      </c>
      <c r="C1743" s="119">
        <v>600</v>
      </c>
      <c r="D1743" s="119" t="s">
        <v>21</v>
      </c>
      <c r="E1743" s="119" t="s">
        <v>22</v>
      </c>
      <c r="F1743" s="119" t="s">
        <v>147</v>
      </c>
      <c r="G1743" s="123">
        <v>8.1</v>
      </c>
      <c r="H1743" s="123">
        <v>6</v>
      </c>
      <c r="I1743" s="123">
        <v>9</v>
      </c>
      <c r="J1743" s="123">
        <v>10</v>
      </c>
      <c r="K1743" s="123">
        <v>11</v>
      </c>
      <c r="L1743" s="123">
        <v>7.5</v>
      </c>
      <c r="M1743" s="119">
        <v>1100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-659.99999999999966</v>
      </c>
      <c r="O1743" s="8">
        <f>'NORMAL OPTION CALLS'!N1743/('NORMAL OPTION CALLS'!M1743)/'NORMAL OPTION CALLS'!G1743%</f>
        <v>-7.407407407407403</v>
      </c>
    </row>
    <row r="1744" spans="1:15" ht="16.5">
      <c r="A1744" s="127">
        <v>45</v>
      </c>
      <c r="B1744" s="124">
        <v>42809</v>
      </c>
      <c r="C1744" s="119">
        <v>1080</v>
      </c>
      <c r="D1744" s="119" t="s">
        <v>21</v>
      </c>
      <c r="E1744" s="119" t="s">
        <v>22</v>
      </c>
      <c r="F1744" s="119" t="s">
        <v>148</v>
      </c>
      <c r="G1744" s="123">
        <v>16</v>
      </c>
      <c r="H1744" s="123">
        <v>12</v>
      </c>
      <c r="I1744" s="123">
        <v>18</v>
      </c>
      <c r="J1744" s="123">
        <v>20</v>
      </c>
      <c r="K1744" s="123">
        <v>22</v>
      </c>
      <c r="L1744" s="123">
        <v>18</v>
      </c>
      <c r="M1744" s="119">
        <v>600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1200</v>
      </c>
      <c r="O1744" s="8">
        <f>'NORMAL OPTION CALLS'!N1744/('NORMAL OPTION CALLS'!M1744)/'NORMAL OPTION CALLS'!G1744%</f>
        <v>12.5</v>
      </c>
    </row>
    <row r="1745" spans="1:15" ht="16.5">
      <c r="A1745" s="127">
        <v>46</v>
      </c>
      <c r="B1745" s="124">
        <v>42809</v>
      </c>
      <c r="C1745" s="119">
        <v>1000</v>
      </c>
      <c r="D1745" s="119" t="s">
        <v>21</v>
      </c>
      <c r="E1745" s="119" t="s">
        <v>22</v>
      </c>
      <c r="F1745" s="119" t="s">
        <v>149</v>
      </c>
      <c r="G1745" s="123">
        <v>31</v>
      </c>
      <c r="H1745" s="123">
        <v>29</v>
      </c>
      <c r="I1745" s="123">
        <v>32</v>
      </c>
      <c r="J1745" s="123">
        <v>33</v>
      </c>
      <c r="K1745" s="123">
        <v>34</v>
      </c>
      <c r="L1745" s="123">
        <v>34</v>
      </c>
      <c r="M1745" s="119">
        <v>1100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3300</v>
      </c>
      <c r="O1745" s="8">
        <f>'NORMAL OPTION CALLS'!N1745/('NORMAL OPTION CALLS'!M1745)/'NORMAL OPTION CALLS'!G1745%</f>
        <v>9.67741935483871</v>
      </c>
    </row>
    <row r="1746" spans="1:15" ht="16.5">
      <c r="A1746" s="127">
        <v>47</v>
      </c>
      <c r="B1746" s="124">
        <v>42809</v>
      </c>
      <c r="C1746" s="119">
        <v>1300</v>
      </c>
      <c r="D1746" s="119" t="s">
        <v>21</v>
      </c>
      <c r="E1746" s="119" t="s">
        <v>22</v>
      </c>
      <c r="F1746" s="119" t="s">
        <v>119</v>
      </c>
      <c r="G1746" s="123">
        <v>25</v>
      </c>
      <c r="H1746" s="123">
        <v>21</v>
      </c>
      <c r="I1746" s="123">
        <v>27</v>
      </c>
      <c r="J1746" s="123">
        <v>29</v>
      </c>
      <c r="K1746" s="123">
        <v>31</v>
      </c>
      <c r="L1746" s="123">
        <v>27</v>
      </c>
      <c r="M1746" s="119">
        <v>700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1400</v>
      </c>
      <c r="O1746" s="8">
        <f>'NORMAL OPTION CALLS'!N1746/('NORMAL OPTION CALLS'!M1746)/'NORMAL OPTION CALLS'!G1746%</f>
        <v>8</v>
      </c>
    </row>
    <row r="1747" spans="1:15" ht="16.5">
      <c r="A1747" s="127">
        <v>48</v>
      </c>
      <c r="B1747" s="124">
        <v>42804</v>
      </c>
      <c r="C1747" s="119">
        <v>1040</v>
      </c>
      <c r="D1747" s="119" t="s">
        <v>150</v>
      </c>
      <c r="E1747" s="119" t="s">
        <v>22</v>
      </c>
      <c r="F1747" s="119" t="s">
        <v>151</v>
      </c>
      <c r="G1747" s="123">
        <v>14.6</v>
      </c>
      <c r="H1747" s="123">
        <v>5</v>
      </c>
      <c r="I1747" s="123">
        <v>19</v>
      </c>
      <c r="J1747" s="123">
        <v>24</v>
      </c>
      <c r="K1747" s="123">
        <v>28</v>
      </c>
      <c r="L1747" s="123">
        <v>5</v>
      </c>
      <c r="M1747" s="119">
        <v>500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-4800</v>
      </c>
      <c r="O1747" s="8">
        <f>'NORMAL OPTION CALLS'!N1747/('NORMAL OPTION CALLS'!M1747)/'NORMAL OPTION CALLS'!G1747%</f>
        <v>-65.753424657534254</v>
      </c>
    </row>
    <row r="1748" spans="1:15" ht="16.5">
      <c r="A1748" s="127">
        <v>49</v>
      </c>
      <c r="B1748" s="124">
        <v>42804</v>
      </c>
      <c r="C1748" s="119">
        <v>560</v>
      </c>
      <c r="D1748" s="119" t="s">
        <v>21</v>
      </c>
      <c r="E1748" s="119" t="s">
        <v>22</v>
      </c>
      <c r="F1748" s="119" t="s">
        <v>147</v>
      </c>
      <c r="G1748" s="123">
        <v>13</v>
      </c>
      <c r="H1748" s="123">
        <v>10</v>
      </c>
      <c r="I1748" s="123">
        <v>14.5</v>
      </c>
      <c r="J1748" s="123">
        <v>16</v>
      </c>
      <c r="K1748" s="123">
        <v>17</v>
      </c>
      <c r="L1748" s="123">
        <v>11.45</v>
      </c>
      <c r="M1748" s="119">
        <v>1100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-1705.0000000000007</v>
      </c>
      <c r="O1748" s="8">
        <f>'NORMAL OPTION CALLS'!N1748/('NORMAL OPTION CALLS'!M1748)/'NORMAL OPTION CALLS'!G1748%</f>
        <v>-11.923076923076929</v>
      </c>
    </row>
    <row r="1749" spans="1:15" ht="16.5">
      <c r="A1749" s="127">
        <v>50</v>
      </c>
      <c r="B1749" s="124">
        <v>42804</v>
      </c>
      <c r="C1749" s="119">
        <v>620</v>
      </c>
      <c r="D1749" s="119" t="s">
        <v>47</v>
      </c>
      <c r="E1749" s="119" t="s">
        <v>22</v>
      </c>
      <c r="F1749" s="119" t="s">
        <v>76</v>
      </c>
      <c r="G1749" s="123">
        <v>13.4</v>
      </c>
      <c r="H1749" s="123">
        <v>11.4</v>
      </c>
      <c r="I1749" s="123">
        <v>14.5</v>
      </c>
      <c r="J1749" s="123">
        <v>15.5</v>
      </c>
      <c r="K1749" s="123">
        <v>16.5</v>
      </c>
      <c r="L1749" s="123">
        <v>15.5</v>
      </c>
      <c r="M1749" s="119">
        <v>1200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2519.9999999999995</v>
      </c>
      <c r="O1749" s="8">
        <f>'NORMAL OPTION CALLS'!N1749/('NORMAL OPTION CALLS'!M1749)/'NORMAL OPTION CALLS'!G1749%</f>
        <v>15.671641791044772</v>
      </c>
    </row>
    <row r="1750" spans="1:15" ht="16.5">
      <c r="A1750" s="127">
        <v>51</v>
      </c>
      <c r="B1750" s="124">
        <v>42804</v>
      </c>
      <c r="C1750" s="119">
        <v>950</v>
      </c>
      <c r="D1750" s="119" t="s">
        <v>21</v>
      </c>
      <c r="E1750" s="119" t="s">
        <v>22</v>
      </c>
      <c r="F1750" s="119" t="s">
        <v>149</v>
      </c>
      <c r="G1750" s="123">
        <v>31</v>
      </c>
      <c r="H1750" s="123">
        <v>29</v>
      </c>
      <c r="I1750" s="123">
        <v>32</v>
      </c>
      <c r="J1750" s="123">
        <v>33</v>
      </c>
      <c r="K1750" s="123">
        <v>34</v>
      </c>
      <c r="L1750" s="123">
        <v>34</v>
      </c>
      <c r="M1750" s="119">
        <v>1100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3300</v>
      </c>
      <c r="O1750" s="8">
        <f>'NORMAL OPTION CALLS'!N1750/('NORMAL OPTION CALLS'!M1750)/'NORMAL OPTION CALLS'!G1750%</f>
        <v>9.67741935483871</v>
      </c>
    </row>
    <row r="1751" spans="1:15" ht="16.5">
      <c r="A1751" s="127">
        <v>52</v>
      </c>
      <c r="B1751" s="124">
        <v>42804</v>
      </c>
      <c r="C1751" s="119">
        <v>480</v>
      </c>
      <c r="D1751" s="119" t="s">
        <v>47</v>
      </c>
      <c r="E1751" s="119" t="s">
        <v>22</v>
      </c>
      <c r="F1751" s="119" t="s">
        <v>152</v>
      </c>
      <c r="G1751" s="123">
        <v>8.3000000000000007</v>
      </c>
      <c r="H1751" s="123">
        <v>6.3</v>
      </c>
      <c r="I1751" s="123">
        <v>9.5</v>
      </c>
      <c r="J1751" s="123">
        <v>10.5</v>
      </c>
      <c r="K1751" s="123">
        <v>11.5</v>
      </c>
      <c r="L1751" s="123">
        <v>11.5</v>
      </c>
      <c r="M1751" s="119">
        <v>1100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3519.9999999999991</v>
      </c>
      <c r="O1751" s="8">
        <f>'NORMAL OPTION CALLS'!N1751/('NORMAL OPTION CALLS'!M1751)/'NORMAL OPTION CALLS'!G1751%</f>
        <v>38.554216867469869</v>
      </c>
    </row>
    <row r="1752" spans="1:15" ht="16.5">
      <c r="A1752" s="127">
        <v>53</v>
      </c>
      <c r="B1752" s="124">
        <v>42803</v>
      </c>
      <c r="C1752" s="119">
        <v>105</v>
      </c>
      <c r="D1752" s="119" t="s">
        <v>21</v>
      </c>
      <c r="E1752" s="119" t="s">
        <v>22</v>
      </c>
      <c r="F1752" s="119" t="s">
        <v>153</v>
      </c>
      <c r="G1752" s="123">
        <v>3.5</v>
      </c>
      <c r="H1752" s="123">
        <v>2.9</v>
      </c>
      <c r="I1752" s="123">
        <v>3.8</v>
      </c>
      <c r="J1752" s="123">
        <v>4.0999999999999996</v>
      </c>
      <c r="K1752" s="123">
        <v>4.4000000000000004</v>
      </c>
      <c r="L1752" s="123">
        <v>4.4000000000000004</v>
      </c>
      <c r="M1752" s="119">
        <v>7000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6300.0000000000027</v>
      </c>
      <c r="O1752" s="8">
        <f>'NORMAL OPTION CALLS'!N1752/('NORMAL OPTION CALLS'!M1752)/'NORMAL OPTION CALLS'!G1752%</f>
        <v>25.714285714285722</v>
      </c>
    </row>
    <row r="1753" spans="1:15" ht="16.5">
      <c r="A1753" s="127">
        <v>54</v>
      </c>
      <c r="B1753" s="124">
        <v>42803</v>
      </c>
      <c r="C1753" s="119">
        <v>275</v>
      </c>
      <c r="D1753" s="119" t="s">
        <v>21</v>
      </c>
      <c r="E1753" s="119" t="s">
        <v>22</v>
      </c>
      <c r="F1753" s="119" t="s">
        <v>49</v>
      </c>
      <c r="G1753" s="123">
        <v>6.4</v>
      </c>
      <c r="H1753" s="123">
        <v>5.6</v>
      </c>
      <c r="I1753" s="123">
        <v>6.9</v>
      </c>
      <c r="J1753" s="123">
        <v>7.3</v>
      </c>
      <c r="K1753" s="123">
        <v>7.7</v>
      </c>
      <c r="L1753" s="123">
        <v>7.3</v>
      </c>
      <c r="M1753" s="119">
        <v>3000</v>
      </c>
      <c r="N1753" s="122">
        <f>IF('NORMAL OPTION CALLS'!E1753="BUY",('NORMAL OPTION CALLS'!L1753-'NORMAL OPTION CALLS'!G1753)*('NORMAL OPTION CALLS'!M1753),('NORMAL OPTION CALLS'!G1753-'NORMAL OPTION CALLS'!L1753)*('NORMAL OPTION CALLS'!M1753))</f>
        <v>2699.9999999999982</v>
      </c>
      <c r="O1753" s="8">
        <f>'NORMAL OPTION CALLS'!N1753/('NORMAL OPTION CALLS'!M1753)/'NORMAL OPTION CALLS'!G1753%</f>
        <v>14.062499999999989</v>
      </c>
    </row>
    <row r="1754" spans="1:15" ht="16.5">
      <c r="A1754" s="127">
        <v>55</v>
      </c>
      <c r="B1754" s="124">
        <v>42803</v>
      </c>
      <c r="C1754" s="119">
        <v>840</v>
      </c>
      <c r="D1754" s="119" t="s">
        <v>154</v>
      </c>
      <c r="E1754" s="119" t="s">
        <v>22</v>
      </c>
      <c r="F1754" s="119" t="s">
        <v>80</v>
      </c>
      <c r="G1754" s="123">
        <v>14.2</v>
      </c>
      <c r="H1754" s="123">
        <v>9</v>
      </c>
      <c r="I1754" s="123">
        <v>17</v>
      </c>
      <c r="J1754" s="123">
        <v>20</v>
      </c>
      <c r="K1754" s="123">
        <v>23</v>
      </c>
      <c r="L1754" s="123">
        <v>13.5</v>
      </c>
      <c r="M1754" s="119">
        <v>700</v>
      </c>
      <c r="N1754" s="122">
        <f>IF('NORMAL OPTION CALLS'!E1754="BUY",('NORMAL OPTION CALLS'!L1754-'NORMAL OPTION CALLS'!G1754)*('NORMAL OPTION CALLS'!M1754),('NORMAL OPTION CALLS'!G1754-'NORMAL OPTION CALLS'!L1754)*('NORMAL OPTION CALLS'!M1754))</f>
        <v>-489.99999999999949</v>
      </c>
      <c r="O1754" s="8">
        <f>'NORMAL OPTION CALLS'!N1754/('NORMAL OPTION CALLS'!M1754)/'NORMAL OPTION CALLS'!G1754%</f>
        <v>-4.9295774647887276</v>
      </c>
    </row>
    <row r="1755" spans="1:15" ht="16.5">
      <c r="A1755" s="127">
        <v>56</v>
      </c>
      <c r="B1755" s="124">
        <v>42802</v>
      </c>
      <c r="C1755" s="119">
        <v>105</v>
      </c>
      <c r="D1755" s="119" t="s">
        <v>47</v>
      </c>
      <c r="E1755" s="119" t="s">
        <v>22</v>
      </c>
      <c r="F1755" s="119" t="s">
        <v>46</v>
      </c>
      <c r="G1755" s="123">
        <v>3.1</v>
      </c>
      <c r="H1755" s="123">
        <v>2.4</v>
      </c>
      <c r="I1755" s="123">
        <v>3.5</v>
      </c>
      <c r="J1755" s="123">
        <v>3.8</v>
      </c>
      <c r="K1755" s="123">
        <v>4.0999999999999996</v>
      </c>
      <c r="L1755" s="123">
        <v>3.8</v>
      </c>
      <c r="M1755" s="119">
        <v>7000</v>
      </c>
      <c r="N1755" s="122">
        <f>IF('NORMAL OPTION CALLS'!E1755="BUY",('NORMAL OPTION CALLS'!L1755-'NORMAL OPTION CALLS'!G1755)*('NORMAL OPTION CALLS'!M1755),('NORMAL OPTION CALLS'!G1755-'NORMAL OPTION CALLS'!L1755)*('NORMAL OPTION CALLS'!M1755))</f>
        <v>4899.9999999999982</v>
      </c>
      <c r="O1755" s="8">
        <f>'NORMAL OPTION CALLS'!N1755/('NORMAL OPTION CALLS'!M1755)/'NORMAL OPTION CALLS'!G1755%</f>
        <v>22.580645161290313</v>
      </c>
    </row>
    <row r="1756" spans="1:15" ht="16.5">
      <c r="A1756" s="127">
        <v>57</v>
      </c>
      <c r="B1756" s="124">
        <v>42802</v>
      </c>
      <c r="C1756" s="119">
        <v>340</v>
      </c>
      <c r="D1756" s="119" t="s">
        <v>21</v>
      </c>
      <c r="E1756" s="119" t="s">
        <v>22</v>
      </c>
      <c r="F1756" s="119" t="s">
        <v>78</v>
      </c>
      <c r="G1756" s="123">
        <v>8.5500000000000007</v>
      </c>
      <c r="H1756" s="123">
        <v>5.5</v>
      </c>
      <c r="I1756" s="123">
        <v>10</v>
      </c>
      <c r="J1756" s="123">
        <v>11.5</v>
      </c>
      <c r="K1756" s="123">
        <v>13</v>
      </c>
      <c r="L1756" s="123">
        <v>7.15</v>
      </c>
      <c r="M1756" s="119">
        <v>3000</v>
      </c>
      <c r="N1756" s="122">
        <f>IF('NORMAL OPTION CALLS'!E1756="BUY",('NORMAL OPTION CALLS'!L1756-'NORMAL OPTION CALLS'!G1756)*('NORMAL OPTION CALLS'!M1756),('NORMAL OPTION CALLS'!G1756-'NORMAL OPTION CALLS'!L1756)*('NORMAL OPTION CALLS'!M1756))</f>
        <v>-4200.0000000000009</v>
      </c>
      <c r="O1756" s="8">
        <f>'NORMAL OPTION CALLS'!N1756/('NORMAL OPTION CALLS'!M1756)/'NORMAL OPTION CALLS'!G1756%</f>
        <v>-16.374269005847957</v>
      </c>
    </row>
    <row r="1757" spans="1:15" ht="16.5">
      <c r="A1757" s="127">
        <v>58</v>
      </c>
      <c r="B1757" s="124">
        <v>42802</v>
      </c>
      <c r="C1757" s="119">
        <v>260</v>
      </c>
      <c r="D1757" s="119" t="s">
        <v>47</v>
      </c>
      <c r="E1757" s="119" t="s">
        <v>22</v>
      </c>
      <c r="F1757" s="119" t="s">
        <v>155</v>
      </c>
      <c r="G1757" s="123">
        <v>8.5500000000000007</v>
      </c>
      <c r="H1757" s="123">
        <v>7.5</v>
      </c>
      <c r="I1757" s="123">
        <v>9</v>
      </c>
      <c r="J1757" s="123">
        <v>9.5</v>
      </c>
      <c r="K1757" s="123">
        <v>10</v>
      </c>
      <c r="L1757" s="123">
        <v>9</v>
      </c>
      <c r="M1757" s="119">
        <v>600</v>
      </c>
      <c r="N1757" s="122">
        <f>IF('NORMAL OPTION CALLS'!E1757="BUY",('NORMAL OPTION CALLS'!L1757-'NORMAL OPTION CALLS'!G1757)*('NORMAL OPTION CALLS'!M1757),('NORMAL OPTION CALLS'!G1757-'NORMAL OPTION CALLS'!L1757)*('NORMAL OPTION CALLS'!M1757))</f>
        <v>269.99999999999955</v>
      </c>
      <c r="O1757" s="8">
        <f>'NORMAL OPTION CALLS'!N1757/('NORMAL OPTION CALLS'!M1757)/'NORMAL OPTION CALLS'!G1757%</f>
        <v>5.2631578947368327</v>
      </c>
    </row>
    <row r="1758" spans="1:15" ht="16.5">
      <c r="A1758" s="127">
        <v>59</v>
      </c>
      <c r="B1758" s="124">
        <v>42802</v>
      </c>
      <c r="C1758" s="119">
        <v>1500</v>
      </c>
      <c r="D1758" s="119" t="s">
        <v>21</v>
      </c>
      <c r="E1758" s="119" t="s">
        <v>22</v>
      </c>
      <c r="F1758" s="119" t="s">
        <v>55</v>
      </c>
      <c r="G1758" s="123">
        <v>29.5</v>
      </c>
      <c r="H1758" s="123">
        <v>23.5</v>
      </c>
      <c r="I1758" s="123">
        <v>32.5</v>
      </c>
      <c r="J1758" s="123">
        <v>35.5</v>
      </c>
      <c r="K1758" s="123">
        <v>38.5</v>
      </c>
      <c r="L1758" s="123">
        <v>31.4</v>
      </c>
      <c r="M1758" s="119">
        <v>700</v>
      </c>
      <c r="N1758" s="122">
        <f>IF('NORMAL OPTION CALLS'!E1758="BUY",('NORMAL OPTION CALLS'!L1758-'NORMAL OPTION CALLS'!G1758)*('NORMAL OPTION CALLS'!M1758),('NORMAL OPTION CALLS'!G1758-'NORMAL OPTION CALLS'!L1758)*('NORMAL OPTION CALLS'!M1758))</f>
        <v>1329.9999999999991</v>
      </c>
      <c r="O1758" s="8">
        <f>'NORMAL OPTION CALLS'!N1758/('NORMAL OPTION CALLS'!M1758)/'NORMAL OPTION CALLS'!G1758%</f>
        <v>6.4406779661016911</v>
      </c>
    </row>
    <row r="1759" spans="1:15" ht="16.5">
      <c r="A1759" s="127">
        <v>60</v>
      </c>
      <c r="B1759" s="124">
        <v>42802</v>
      </c>
      <c r="C1759" s="119">
        <v>580</v>
      </c>
      <c r="D1759" s="119" t="s">
        <v>21</v>
      </c>
      <c r="E1759" s="119" t="s">
        <v>22</v>
      </c>
      <c r="F1759" s="119" t="s">
        <v>147</v>
      </c>
      <c r="G1759" s="123">
        <v>14.2</v>
      </c>
      <c r="H1759" s="123">
        <v>10.199999999999999</v>
      </c>
      <c r="I1759" s="123">
        <v>16.2</v>
      </c>
      <c r="J1759" s="123">
        <v>18.2</v>
      </c>
      <c r="K1759" s="123">
        <v>20.2</v>
      </c>
      <c r="L1759" s="123">
        <v>16.2</v>
      </c>
      <c r="M1759" s="119">
        <v>1100</v>
      </c>
      <c r="N1759" s="122">
        <f>IF('NORMAL OPTION CALLS'!E1759="BUY",('NORMAL OPTION CALLS'!L1759-'NORMAL OPTION CALLS'!G1759)*('NORMAL OPTION CALLS'!M1759),('NORMAL OPTION CALLS'!G1759-'NORMAL OPTION CALLS'!L1759)*('NORMAL OPTION CALLS'!M1759))</f>
        <v>2200</v>
      </c>
      <c r="O1759" s="8">
        <f>'NORMAL OPTION CALLS'!N1759/('NORMAL OPTION CALLS'!M1759)/'NORMAL OPTION CALLS'!G1759%</f>
        <v>14.084507042253522</v>
      </c>
    </row>
    <row r="1760" spans="1:15" ht="16.5">
      <c r="A1760" s="127">
        <v>61</v>
      </c>
      <c r="B1760" s="124">
        <v>42802</v>
      </c>
      <c r="C1760" s="119">
        <v>200</v>
      </c>
      <c r="D1760" s="119" t="s">
        <v>21</v>
      </c>
      <c r="E1760" s="119" t="s">
        <v>22</v>
      </c>
      <c r="F1760" s="119" t="s">
        <v>62</v>
      </c>
      <c r="G1760" s="123">
        <v>3.2</v>
      </c>
      <c r="H1760" s="123">
        <v>2.7</v>
      </c>
      <c r="I1760" s="123">
        <v>3.5</v>
      </c>
      <c r="J1760" s="123">
        <v>3.8</v>
      </c>
      <c r="K1760" s="123">
        <v>4.2</v>
      </c>
      <c r="L1760" s="123">
        <v>3.8</v>
      </c>
      <c r="M1760" s="119">
        <v>4000</v>
      </c>
      <c r="N1760" s="122">
        <f>IF('NORMAL OPTION CALLS'!E1760="BUY",('NORMAL OPTION CALLS'!L1760-'NORMAL OPTION CALLS'!G1760)*('NORMAL OPTION CALLS'!M1760),('NORMAL OPTION CALLS'!G1760-'NORMAL OPTION CALLS'!L1760)*('NORMAL OPTION CALLS'!M1760))</f>
        <v>2399.9999999999986</v>
      </c>
      <c r="O1760" s="8">
        <f>'NORMAL OPTION CALLS'!N1760/('NORMAL OPTION CALLS'!M1760)/'NORMAL OPTION CALLS'!G1760%</f>
        <v>18.749999999999989</v>
      </c>
    </row>
    <row r="1761" spans="1:15" ht="16.5">
      <c r="A1761" s="127">
        <v>62</v>
      </c>
      <c r="B1761" s="124">
        <v>42801</v>
      </c>
      <c r="C1761" s="119">
        <v>310</v>
      </c>
      <c r="D1761" s="119" t="s">
        <v>150</v>
      </c>
      <c r="E1761" s="119" t="s">
        <v>22</v>
      </c>
      <c r="F1761" s="119" t="s">
        <v>135</v>
      </c>
      <c r="G1761" s="123">
        <v>11.1</v>
      </c>
      <c r="H1761" s="123">
        <v>9.5</v>
      </c>
      <c r="I1761" s="123">
        <v>12</v>
      </c>
      <c r="J1761" s="123">
        <v>13</v>
      </c>
      <c r="K1761" s="123">
        <v>14</v>
      </c>
      <c r="L1761" s="123">
        <v>10.5</v>
      </c>
      <c r="M1761" s="119">
        <v>2500</v>
      </c>
      <c r="N1761" s="122">
        <f>IF('NORMAL OPTION CALLS'!E1761="BUY",('NORMAL OPTION CALLS'!L1761-'NORMAL OPTION CALLS'!G1761)*('NORMAL OPTION CALLS'!M1761),('NORMAL OPTION CALLS'!G1761-'NORMAL OPTION CALLS'!L1761)*('NORMAL OPTION CALLS'!M1761))</f>
        <v>-1499.9999999999991</v>
      </c>
      <c r="O1761" s="8">
        <f>'NORMAL OPTION CALLS'!N1761/('NORMAL OPTION CALLS'!M1761)/'NORMAL OPTION CALLS'!G1761%</f>
        <v>-5.4054054054054017</v>
      </c>
    </row>
    <row r="1762" spans="1:15" ht="16.5">
      <c r="A1762" s="127">
        <v>63</v>
      </c>
      <c r="B1762" s="124">
        <v>42801</v>
      </c>
      <c r="C1762" s="119">
        <v>260</v>
      </c>
      <c r="D1762" s="119" t="s">
        <v>47</v>
      </c>
      <c r="E1762" s="119" t="s">
        <v>22</v>
      </c>
      <c r="F1762" s="119" t="s">
        <v>74</v>
      </c>
      <c r="G1762" s="123">
        <v>8.5500000000000007</v>
      </c>
      <c r="H1762" s="123">
        <v>7.5</v>
      </c>
      <c r="I1762" s="123">
        <v>9</v>
      </c>
      <c r="J1762" s="123">
        <v>9.5</v>
      </c>
      <c r="K1762" s="123">
        <v>10</v>
      </c>
      <c r="L1762" s="123">
        <v>9</v>
      </c>
      <c r="M1762" s="119">
        <v>3500</v>
      </c>
      <c r="N1762" s="122">
        <f>IF('NORMAL OPTION CALLS'!E1762="BUY",('NORMAL OPTION CALLS'!L1762-'NORMAL OPTION CALLS'!G1762)*('NORMAL OPTION CALLS'!M1762),('NORMAL OPTION CALLS'!G1762-'NORMAL OPTION CALLS'!L1762)*('NORMAL OPTION CALLS'!M1762))</f>
        <v>1574.9999999999975</v>
      </c>
      <c r="O1762" s="8">
        <f>'NORMAL OPTION CALLS'!N1762/('NORMAL OPTION CALLS'!M1762)/'NORMAL OPTION CALLS'!G1762%</f>
        <v>5.2631578947368336</v>
      </c>
    </row>
    <row r="1763" spans="1:15" ht="16.5">
      <c r="A1763" s="127">
        <v>64</v>
      </c>
      <c r="B1763" s="124">
        <v>42801</v>
      </c>
      <c r="C1763" s="119">
        <v>470</v>
      </c>
      <c r="D1763" s="119" t="s">
        <v>47</v>
      </c>
      <c r="E1763" s="119" t="s">
        <v>22</v>
      </c>
      <c r="F1763" s="119" t="s">
        <v>99</v>
      </c>
      <c r="G1763" s="123">
        <v>6.5</v>
      </c>
      <c r="H1763" s="123">
        <v>5.5</v>
      </c>
      <c r="I1763" s="123">
        <v>7</v>
      </c>
      <c r="J1763" s="123">
        <v>7.5</v>
      </c>
      <c r="K1763" s="123">
        <v>8</v>
      </c>
      <c r="L1763" s="123">
        <v>8</v>
      </c>
      <c r="M1763" s="119">
        <v>2000</v>
      </c>
      <c r="N1763" s="122">
        <f>IF('NORMAL OPTION CALLS'!E1763="BUY",('NORMAL OPTION CALLS'!L1763-'NORMAL OPTION CALLS'!G1763)*('NORMAL OPTION CALLS'!M1763),('NORMAL OPTION CALLS'!G1763-'NORMAL OPTION CALLS'!L1763)*('NORMAL OPTION CALLS'!M1763))</f>
        <v>3000</v>
      </c>
      <c r="O1763" s="8">
        <f>'NORMAL OPTION CALLS'!N1763/('NORMAL OPTION CALLS'!M1763)/'NORMAL OPTION CALLS'!G1763%</f>
        <v>23.076923076923077</v>
      </c>
    </row>
    <row r="1764" spans="1:15" ht="16.5">
      <c r="A1764" s="127">
        <v>65</v>
      </c>
      <c r="B1764" s="124">
        <v>42800</v>
      </c>
      <c r="C1764" s="119">
        <v>950</v>
      </c>
      <c r="D1764" s="119" t="s">
        <v>21</v>
      </c>
      <c r="E1764" s="119" t="s">
        <v>22</v>
      </c>
      <c r="F1764" s="119" t="s">
        <v>156</v>
      </c>
      <c r="G1764" s="123">
        <v>28</v>
      </c>
      <c r="H1764" s="123">
        <v>24</v>
      </c>
      <c r="I1764" s="123">
        <v>30</v>
      </c>
      <c r="J1764" s="123">
        <v>32</v>
      </c>
      <c r="K1764" s="123">
        <v>34</v>
      </c>
      <c r="L1764" s="123">
        <v>24</v>
      </c>
      <c r="M1764" s="119">
        <v>600</v>
      </c>
      <c r="N1764" s="122">
        <f>IF('NORMAL OPTION CALLS'!E1764="BUY",('NORMAL OPTION CALLS'!L1764-'NORMAL OPTION CALLS'!G1764)*('NORMAL OPTION CALLS'!M1764),('NORMAL OPTION CALLS'!G1764-'NORMAL OPTION CALLS'!L1764)*('NORMAL OPTION CALLS'!M1764))</f>
        <v>-2400</v>
      </c>
      <c r="O1764" s="8">
        <f>'NORMAL OPTION CALLS'!N1764/('NORMAL OPTION CALLS'!M1764)/'NORMAL OPTION CALLS'!G1764%</f>
        <v>-14.285714285714285</v>
      </c>
    </row>
    <row r="1765" spans="1:15" ht="16.5">
      <c r="A1765" s="127">
        <v>66</v>
      </c>
      <c r="B1765" s="124">
        <v>42800</v>
      </c>
      <c r="C1765" s="119">
        <v>740</v>
      </c>
      <c r="D1765" s="119" t="s">
        <v>21</v>
      </c>
      <c r="E1765" s="119" t="s">
        <v>22</v>
      </c>
      <c r="F1765" s="119" t="s">
        <v>157</v>
      </c>
      <c r="G1765" s="123">
        <v>39</v>
      </c>
      <c r="H1765" s="123">
        <v>35</v>
      </c>
      <c r="I1765" s="123">
        <v>41</v>
      </c>
      <c r="J1765" s="123">
        <v>43</v>
      </c>
      <c r="K1765" s="123">
        <v>45</v>
      </c>
      <c r="L1765" s="123">
        <v>41</v>
      </c>
      <c r="M1765" s="119">
        <v>600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1200</v>
      </c>
      <c r="O1765" s="8">
        <f>'NORMAL OPTION CALLS'!N1765/('NORMAL OPTION CALLS'!M1765)/'NORMAL OPTION CALLS'!G1765%</f>
        <v>5.1282051282051277</v>
      </c>
    </row>
    <row r="1766" spans="1:15" ht="16.5">
      <c r="A1766" s="127">
        <v>67</v>
      </c>
      <c r="B1766" s="124">
        <v>42800</v>
      </c>
      <c r="C1766" s="119">
        <v>1280</v>
      </c>
      <c r="D1766" s="119" t="s">
        <v>21</v>
      </c>
      <c r="E1766" s="119" t="s">
        <v>22</v>
      </c>
      <c r="F1766" s="119" t="s">
        <v>158</v>
      </c>
      <c r="G1766" s="123">
        <v>35</v>
      </c>
      <c r="H1766" s="123">
        <v>31</v>
      </c>
      <c r="I1766" s="123">
        <v>37</v>
      </c>
      <c r="J1766" s="123">
        <v>39</v>
      </c>
      <c r="K1766" s="123">
        <v>41</v>
      </c>
      <c r="L1766" s="123">
        <v>41</v>
      </c>
      <c r="M1766" s="119">
        <v>500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3000</v>
      </c>
      <c r="O1766" s="8">
        <f>'NORMAL OPTION CALLS'!N1766/('NORMAL OPTION CALLS'!M1766)/'NORMAL OPTION CALLS'!G1766%</f>
        <v>17.142857142857142</v>
      </c>
    </row>
    <row r="1767" spans="1:15" ht="16.5">
      <c r="A1767" s="127">
        <v>68</v>
      </c>
      <c r="B1767" s="124">
        <v>42797</v>
      </c>
      <c r="C1767" s="119">
        <v>260</v>
      </c>
      <c r="D1767" s="119" t="s">
        <v>47</v>
      </c>
      <c r="E1767" s="119" t="s">
        <v>22</v>
      </c>
      <c r="F1767" s="119" t="s">
        <v>74</v>
      </c>
      <c r="G1767" s="123">
        <v>7.45</v>
      </c>
      <c r="H1767" s="123">
        <v>6.7</v>
      </c>
      <c r="I1767" s="123">
        <v>7.9</v>
      </c>
      <c r="J1767" s="123">
        <v>8.4</v>
      </c>
      <c r="K1767" s="123">
        <v>8.8000000000000007</v>
      </c>
      <c r="L1767" s="123">
        <v>6.7</v>
      </c>
      <c r="M1767" s="119">
        <v>3500</v>
      </c>
      <c r="N1767" s="122">
        <f>IF('NORMAL OPTION CALLS'!E1767="BUY",('NORMAL OPTION CALLS'!L1767-'NORMAL OPTION CALLS'!G1767)*('NORMAL OPTION CALLS'!M1767),('NORMAL OPTION CALLS'!G1767-'NORMAL OPTION CALLS'!L1767)*('NORMAL OPTION CALLS'!M1767))</f>
        <v>-2625</v>
      </c>
      <c r="O1767" s="8">
        <f>'NORMAL OPTION CALLS'!N1767/('NORMAL OPTION CALLS'!M1767)/'NORMAL OPTION CALLS'!G1767%</f>
        <v>-10.067114093959733</v>
      </c>
    </row>
    <row r="1768" spans="1:15" ht="16.5">
      <c r="A1768" s="127">
        <v>69</v>
      </c>
      <c r="B1768" s="124">
        <v>42797</v>
      </c>
      <c r="C1768" s="119">
        <v>100</v>
      </c>
      <c r="D1768" s="119" t="s">
        <v>21</v>
      </c>
      <c r="E1768" s="119" t="s">
        <v>22</v>
      </c>
      <c r="F1768" s="119" t="s">
        <v>24</v>
      </c>
      <c r="G1768" s="123">
        <v>6.5</v>
      </c>
      <c r="H1768" s="123">
        <v>5.8</v>
      </c>
      <c r="I1768" s="123">
        <v>7</v>
      </c>
      <c r="J1768" s="123">
        <v>7.4</v>
      </c>
      <c r="K1768" s="123">
        <v>7.8</v>
      </c>
      <c r="L1768" s="123">
        <v>7.4</v>
      </c>
      <c r="M1768" s="119">
        <v>3500</v>
      </c>
      <c r="N1768" s="122">
        <f>IF('NORMAL OPTION CALLS'!E1768="BUY",('NORMAL OPTION CALLS'!L1768-'NORMAL OPTION CALLS'!G1768)*('NORMAL OPTION CALLS'!M1768),('NORMAL OPTION CALLS'!G1768-'NORMAL OPTION CALLS'!L1768)*('NORMAL OPTION CALLS'!M1768))</f>
        <v>3150.0000000000014</v>
      </c>
      <c r="O1768" s="8">
        <f>'NORMAL OPTION CALLS'!N1768/('NORMAL OPTION CALLS'!M1768)/'NORMAL OPTION CALLS'!G1768%</f>
        <v>13.846153846153852</v>
      </c>
    </row>
    <row r="1769" spans="1:15" ht="16.5">
      <c r="A1769" s="127">
        <v>70</v>
      </c>
      <c r="B1769" s="124">
        <v>42797</v>
      </c>
      <c r="C1769" s="119">
        <v>1360</v>
      </c>
      <c r="D1769" s="119" t="s">
        <v>47</v>
      </c>
      <c r="E1769" s="119" t="s">
        <v>22</v>
      </c>
      <c r="F1769" s="119" t="s">
        <v>159</v>
      </c>
      <c r="G1769" s="123">
        <v>16</v>
      </c>
      <c r="H1769" s="123">
        <v>12</v>
      </c>
      <c r="I1769" s="123">
        <v>18</v>
      </c>
      <c r="J1769" s="123">
        <v>20</v>
      </c>
      <c r="K1769" s="123">
        <v>22</v>
      </c>
      <c r="L1769" s="123">
        <v>22</v>
      </c>
      <c r="M1769" s="119">
        <v>500</v>
      </c>
      <c r="N1769" s="122">
        <f>IF('NORMAL OPTION CALLS'!E1769="BUY",('NORMAL OPTION CALLS'!L1769-'NORMAL OPTION CALLS'!G1769)*('NORMAL OPTION CALLS'!M1769),('NORMAL OPTION CALLS'!G1769-'NORMAL OPTION CALLS'!L1769)*('NORMAL OPTION CALLS'!M1769))</f>
        <v>3000</v>
      </c>
      <c r="O1769" s="8">
        <f>'NORMAL OPTION CALLS'!N1769/('NORMAL OPTION CALLS'!M1769)/'NORMAL OPTION CALLS'!G1769%</f>
        <v>37.5</v>
      </c>
    </row>
    <row r="1770" spans="1:15" ht="16.5">
      <c r="A1770" s="127">
        <v>71</v>
      </c>
      <c r="B1770" s="124">
        <v>42797</v>
      </c>
      <c r="C1770" s="119">
        <v>680</v>
      </c>
      <c r="D1770" s="119" t="s">
        <v>47</v>
      </c>
      <c r="E1770" s="119" t="s">
        <v>22</v>
      </c>
      <c r="F1770" s="119" t="s">
        <v>54</v>
      </c>
      <c r="G1770" s="123">
        <v>15.5</v>
      </c>
      <c r="H1770" s="123">
        <v>13.5</v>
      </c>
      <c r="I1770" s="123">
        <v>16.5</v>
      </c>
      <c r="J1770" s="123">
        <v>17.5</v>
      </c>
      <c r="K1770" s="123">
        <v>18.5</v>
      </c>
      <c r="L1770" s="123">
        <v>18.5</v>
      </c>
      <c r="M1770" s="119">
        <v>1200</v>
      </c>
      <c r="N1770" s="122">
        <f>IF('NORMAL OPTION CALLS'!E1770="BUY",('NORMAL OPTION CALLS'!L1770-'NORMAL OPTION CALLS'!G1770)*('NORMAL OPTION CALLS'!M1770),('NORMAL OPTION CALLS'!G1770-'NORMAL OPTION CALLS'!L1770)*('NORMAL OPTION CALLS'!M1770))</f>
        <v>3600</v>
      </c>
      <c r="O1770" s="8">
        <f>'NORMAL OPTION CALLS'!N1770/('NORMAL OPTION CALLS'!M1770)/'NORMAL OPTION CALLS'!G1770%</f>
        <v>19.35483870967742</v>
      </c>
    </row>
    <row r="1771" spans="1:15" ht="16.5">
      <c r="A1771" s="127">
        <v>72</v>
      </c>
      <c r="B1771" s="124">
        <v>42796</v>
      </c>
      <c r="C1771" s="119">
        <v>200</v>
      </c>
      <c r="D1771" s="119" t="s">
        <v>21</v>
      </c>
      <c r="E1771" s="119" t="s">
        <v>22</v>
      </c>
      <c r="F1771" s="119" t="s">
        <v>24</v>
      </c>
      <c r="G1771" s="123">
        <v>6.3</v>
      </c>
      <c r="H1771" s="123">
        <v>5.3</v>
      </c>
      <c r="I1771" s="123">
        <v>6.8</v>
      </c>
      <c r="J1771" s="123">
        <v>7.3</v>
      </c>
      <c r="K1771" s="123">
        <v>7.8</v>
      </c>
      <c r="L1771" s="123">
        <v>5.3</v>
      </c>
      <c r="M1771" s="119">
        <v>3500</v>
      </c>
      <c r="N1771" s="122">
        <f>IF('NORMAL OPTION CALLS'!E1771="BUY",('NORMAL OPTION CALLS'!L1771-'NORMAL OPTION CALLS'!G1771)*('NORMAL OPTION CALLS'!M1771),('NORMAL OPTION CALLS'!G1771-'NORMAL OPTION CALLS'!L1771)*('NORMAL OPTION CALLS'!M1771))</f>
        <v>-3500</v>
      </c>
      <c r="O1771" s="8">
        <f>'NORMAL OPTION CALLS'!N1771/('NORMAL OPTION CALLS'!M1771)/'NORMAL OPTION CALLS'!G1771%</f>
        <v>-15.873015873015873</v>
      </c>
    </row>
    <row r="1772" spans="1:15" ht="16.5">
      <c r="A1772" s="127">
        <v>73</v>
      </c>
      <c r="B1772" s="124">
        <v>42796</v>
      </c>
      <c r="C1772" s="119">
        <v>145</v>
      </c>
      <c r="D1772" s="119" t="s">
        <v>21</v>
      </c>
      <c r="E1772" s="119" t="s">
        <v>22</v>
      </c>
      <c r="F1772" s="119" t="s">
        <v>160</v>
      </c>
      <c r="G1772" s="123">
        <v>6</v>
      </c>
      <c r="H1772" s="123">
        <v>5.4</v>
      </c>
      <c r="I1772" s="123">
        <v>6.3</v>
      </c>
      <c r="J1772" s="123">
        <v>6.6</v>
      </c>
      <c r="K1772" s="123">
        <v>7</v>
      </c>
      <c r="L1772" s="123">
        <v>5.4</v>
      </c>
      <c r="M1772" s="119">
        <v>7375</v>
      </c>
      <c r="N1772" s="122">
        <f>IF('NORMAL OPTION CALLS'!E1772="BUY",('NORMAL OPTION CALLS'!L1772-'NORMAL OPTION CALLS'!G1772)*('NORMAL OPTION CALLS'!M1772),('NORMAL OPTION CALLS'!G1772-'NORMAL OPTION CALLS'!L1772)*('NORMAL OPTION CALLS'!M1772))</f>
        <v>-4424.9999999999973</v>
      </c>
      <c r="O1772" s="8">
        <f>'NORMAL OPTION CALLS'!N1772/('NORMAL OPTION CALLS'!M1772)/'NORMAL OPTION CALLS'!G1772%</f>
        <v>-9.9999999999999947</v>
      </c>
    </row>
    <row r="1773" spans="1:15" ht="16.5">
      <c r="A1773" s="127">
        <v>74</v>
      </c>
      <c r="B1773" s="124">
        <v>42796</v>
      </c>
      <c r="C1773" s="119">
        <v>420</v>
      </c>
      <c r="D1773" s="119" t="s">
        <v>21</v>
      </c>
      <c r="E1773" s="119" t="s">
        <v>22</v>
      </c>
      <c r="F1773" s="119" t="s">
        <v>92</v>
      </c>
      <c r="G1773" s="123">
        <v>14.1</v>
      </c>
      <c r="H1773" s="123">
        <v>13</v>
      </c>
      <c r="I1773" s="123">
        <v>14.6</v>
      </c>
      <c r="J1773" s="123">
        <v>15.2</v>
      </c>
      <c r="K1773" s="123">
        <v>15.7</v>
      </c>
      <c r="L1773" s="123">
        <v>15.7</v>
      </c>
      <c r="M1773" s="119">
        <v>2000</v>
      </c>
      <c r="N1773" s="130">
        <f>IF('NORMAL OPTION CALLS'!E1773="BUY",('NORMAL OPTION CALLS'!L1773-'NORMAL OPTION CALLS'!G1773)*('NORMAL OPTION CALLS'!M1773),('NORMAL OPTION CALLS'!G1773-'NORMAL OPTION CALLS'!L1773)*('NORMAL OPTION CALLS'!M1773))</f>
        <v>3199.9999999999991</v>
      </c>
      <c r="O1773" s="8">
        <f>'NORMAL OPTION CALLS'!N1773/('NORMAL OPTION CALLS'!M1773)/'NORMAL OPTION CALLS'!G1773%</f>
        <v>11.347517730496453</v>
      </c>
    </row>
    <row r="1774" spans="1:15" ht="16.5">
      <c r="A1774" s="127">
        <v>75</v>
      </c>
      <c r="B1774" s="124">
        <v>42796</v>
      </c>
      <c r="C1774" s="119">
        <v>340</v>
      </c>
      <c r="D1774" s="119" t="s">
        <v>21</v>
      </c>
      <c r="E1774" s="119" t="s">
        <v>22</v>
      </c>
      <c r="F1774" s="119" t="s">
        <v>78</v>
      </c>
      <c r="G1774" s="123">
        <v>13.6</v>
      </c>
      <c r="H1774" s="123">
        <v>12.5</v>
      </c>
      <c r="I1774" s="123">
        <v>14</v>
      </c>
      <c r="J1774" s="123">
        <v>14.5</v>
      </c>
      <c r="K1774" s="123">
        <v>15</v>
      </c>
      <c r="L1774" s="123">
        <v>14</v>
      </c>
      <c r="M1774" s="119">
        <v>3000</v>
      </c>
      <c r="N1774" s="122">
        <f>IF('NORMAL OPTION CALLS'!E1774="BUY",('NORMAL OPTION CALLS'!L1774-'NORMAL OPTION CALLS'!G1774)*('NORMAL OPTION CALLS'!M1774),('NORMAL OPTION CALLS'!G1774-'NORMAL OPTION CALLS'!L1774)*('NORMAL OPTION CALLS'!M1774))</f>
        <v>1200.0000000000011</v>
      </c>
      <c r="O1774" s="8">
        <f>'NORMAL OPTION CALLS'!N1774/('NORMAL OPTION CALLS'!M1774)/'NORMAL OPTION CALLS'!G1774%</f>
        <v>2.9411764705882377</v>
      </c>
    </row>
    <row r="1775" spans="1:15" ht="16.5">
      <c r="A1775" s="127">
        <v>76</v>
      </c>
      <c r="B1775" s="124">
        <v>42796</v>
      </c>
      <c r="C1775" s="119">
        <v>160</v>
      </c>
      <c r="D1775" s="119" t="s">
        <v>47</v>
      </c>
      <c r="E1775" s="119" t="s">
        <v>22</v>
      </c>
      <c r="F1775" s="119" t="s">
        <v>83</v>
      </c>
      <c r="G1775" s="123">
        <v>3.55</v>
      </c>
      <c r="H1775" s="123">
        <v>2.75</v>
      </c>
      <c r="I1775" s="123">
        <v>4</v>
      </c>
      <c r="J1775" s="123">
        <v>4.4000000000000004</v>
      </c>
      <c r="K1775" s="123">
        <v>4.8</v>
      </c>
      <c r="L1775" s="123">
        <v>4.8</v>
      </c>
      <c r="M1775" s="119">
        <v>3500</v>
      </c>
      <c r="N1775" s="122">
        <f>IF('NORMAL OPTION CALLS'!E1775="BUY",('NORMAL OPTION CALLS'!L1775-'NORMAL OPTION CALLS'!G1775)*('NORMAL OPTION CALLS'!M1775),('NORMAL OPTION CALLS'!G1775-'NORMAL OPTION CALLS'!L1775)*('NORMAL OPTION CALLS'!M1775))</f>
        <v>4375</v>
      </c>
      <c r="O1775" s="8">
        <f>'NORMAL OPTION CALLS'!N1775/('NORMAL OPTION CALLS'!M1775)/'NORMAL OPTION CALLS'!G1775%</f>
        <v>35.211267605633807</v>
      </c>
    </row>
    <row r="1776" spans="1:15" ht="16.5">
      <c r="A1776" s="127">
        <v>77</v>
      </c>
      <c r="B1776" s="124">
        <v>61</v>
      </c>
      <c r="C1776" s="119">
        <v>700</v>
      </c>
      <c r="D1776" s="119" t="s">
        <v>21</v>
      </c>
      <c r="E1776" s="119" t="s">
        <v>22</v>
      </c>
      <c r="F1776" s="119" t="s">
        <v>161</v>
      </c>
      <c r="G1776" s="123">
        <v>21</v>
      </c>
      <c r="H1776" s="123">
        <v>17</v>
      </c>
      <c r="I1776" s="123">
        <v>23</v>
      </c>
      <c r="J1776" s="123">
        <v>25</v>
      </c>
      <c r="K1776" s="123">
        <v>27</v>
      </c>
      <c r="L1776" s="123">
        <v>23</v>
      </c>
      <c r="M1776" s="119">
        <v>700</v>
      </c>
      <c r="N1776" s="122">
        <f>IF('NORMAL OPTION CALLS'!E1776="BUY",('NORMAL OPTION CALLS'!L1776-'NORMAL OPTION CALLS'!G1776)*('NORMAL OPTION CALLS'!M1776),('NORMAL OPTION CALLS'!G1776-'NORMAL OPTION CALLS'!L1776)*('NORMAL OPTION CALLS'!M1776))</f>
        <v>1400</v>
      </c>
      <c r="O1776" s="8">
        <f>'NORMAL OPTION CALLS'!N1776/('NORMAL OPTION CALLS'!M1776)/'NORMAL OPTION CALLS'!G1776%</f>
        <v>9.5238095238095237</v>
      </c>
    </row>
    <row r="1777" spans="1:15" ht="16.5">
      <c r="A1777" s="127">
        <v>78</v>
      </c>
      <c r="B1777" s="124">
        <v>61</v>
      </c>
      <c r="C1777" s="119">
        <v>155</v>
      </c>
      <c r="D1777" s="119" t="s">
        <v>21</v>
      </c>
      <c r="E1777" s="119" t="s">
        <v>22</v>
      </c>
      <c r="F1777" s="119" t="s">
        <v>64</v>
      </c>
      <c r="G1777" s="123">
        <v>5.6</v>
      </c>
      <c r="H1777" s="123">
        <v>5.3</v>
      </c>
      <c r="I1777" s="123">
        <v>5.9</v>
      </c>
      <c r="J1777" s="123">
        <v>6.2</v>
      </c>
      <c r="K1777" s="123">
        <v>6.5</v>
      </c>
      <c r="L1777" s="123">
        <v>5.9</v>
      </c>
      <c r="M1777" s="119">
        <v>6000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1800.0000000000043</v>
      </c>
      <c r="O1777" s="8">
        <f>'NORMAL OPTION CALLS'!N1777/('NORMAL OPTION CALLS'!M1777)/'NORMAL OPTION CALLS'!G1777%</f>
        <v>5.3571428571428701</v>
      </c>
    </row>
    <row r="1778" spans="1:15" ht="16.5">
      <c r="A1778" s="127">
        <v>79</v>
      </c>
      <c r="B1778" s="124">
        <v>61</v>
      </c>
      <c r="C1778" s="119">
        <v>500</v>
      </c>
      <c r="D1778" s="119" t="s">
        <v>21</v>
      </c>
      <c r="E1778" s="119" t="s">
        <v>22</v>
      </c>
      <c r="F1778" s="119" t="s">
        <v>99</v>
      </c>
      <c r="G1778" s="123">
        <v>14</v>
      </c>
      <c r="H1778" s="123">
        <v>13</v>
      </c>
      <c r="I1778" s="123">
        <v>14.5</v>
      </c>
      <c r="J1778" s="123">
        <v>15</v>
      </c>
      <c r="K1778" s="123">
        <v>15.5</v>
      </c>
      <c r="L1778" s="123">
        <v>15.5</v>
      </c>
      <c r="M1778" s="119">
        <v>2000</v>
      </c>
      <c r="N1778" s="122">
        <f>IF('NORMAL OPTION CALLS'!E1778="BUY",('NORMAL OPTION CALLS'!L1778-'NORMAL OPTION CALLS'!G1778)*('NORMAL OPTION CALLS'!M1778),('NORMAL OPTION CALLS'!G1778-'NORMAL OPTION CALLS'!L1778)*('NORMAL OPTION CALLS'!M1778))</f>
        <v>3000</v>
      </c>
      <c r="O1778" s="8">
        <f>'NORMAL OPTION CALLS'!N1778/('NORMAL OPTION CALLS'!M1778)/'NORMAL OPTION CALLS'!G1778%</f>
        <v>10.714285714285714</v>
      </c>
    </row>
    <row r="1779" spans="1:15" ht="16.5">
      <c r="A1779" s="127">
        <v>48</v>
      </c>
      <c r="B1779" s="124">
        <v>42829</v>
      </c>
      <c r="C1779" s="119">
        <v>280</v>
      </c>
      <c r="D1779" s="119" t="s">
        <v>21</v>
      </c>
      <c r="E1779" s="119" t="s">
        <v>22</v>
      </c>
      <c r="F1779" s="119" t="s">
        <v>91</v>
      </c>
      <c r="G1779" s="123">
        <v>11</v>
      </c>
      <c r="H1779" s="123">
        <v>9</v>
      </c>
      <c r="I1779" s="123">
        <v>12</v>
      </c>
      <c r="J1779" s="123">
        <v>13</v>
      </c>
      <c r="K1779" s="123">
        <v>14</v>
      </c>
      <c r="L1779" s="123">
        <v>12</v>
      </c>
      <c r="M1779" s="119">
        <v>2500</v>
      </c>
      <c r="N1779" s="122">
        <f>IF('NORMAL OPTION CALLS'!E1779="BUY",('NORMAL OPTION CALLS'!L1779-'NORMAL OPTION CALLS'!G1779)*('NORMAL OPTION CALLS'!M1779),('NORMAL OPTION CALLS'!G1779-'NORMAL OPTION CALLS'!L1779)*('NORMAL OPTION CALLS'!M1779))</f>
        <v>2500</v>
      </c>
      <c r="O1779" s="8">
        <f>'NORMAL OPTION CALLS'!N1779/('NORMAL OPTION CALLS'!M1779)/'NORMAL OPTION CALLS'!G1779%</f>
        <v>9.0909090909090917</v>
      </c>
    </row>
    <row r="1781" spans="1:15" ht="16.5">
      <c r="A1781" s="129" t="s">
        <v>95</v>
      </c>
      <c r="B1781" s="92"/>
      <c r="C1781" s="92"/>
      <c r="D1781" s="98"/>
      <c r="E1781" s="112"/>
      <c r="F1781" s="93"/>
      <c r="G1781" s="93"/>
      <c r="H1781" s="110"/>
      <c r="I1781" s="93"/>
      <c r="J1781" s="93"/>
      <c r="K1781" s="93"/>
      <c r="L1781" s="93"/>
      <c r="N1781" s="91"/>
      <c r="O1781" s="44"/>
    </row>
    <row r="1782" spans="1:15" ht="16.5">
      <c r="A1782" s="129" t="s">
        <v>96</v>
      </c>
      <c r="B1782" s="92"/>
      <c r="C1782" s="92"/>
      <c r="D1782" s="98"/>
      <c r="E1782" s="112"/>
      <c r="F1782" s="93"/>
      <c r="G1782" s="93"/>
      <c r="H1782" s="110"/>
      <c r="I1782" s="93"/>
      <c r="J1782" s="93"/>
      <c r="K1782" s="93"/>
      <c r="L1782" s="93"/>
      <c r="N1782" s="91"/>
      <c r="O1782" s="91"/>
    </row>
    <row r="1783" spans="1:15" ht="16.5">
      <c r="A1783" s="129" t="s">
        <v>96</v>
      </c>
      <c r="B1783" s="92"/>
      <c r="C1783" s="92"/>
      <c r="D1783" s="98"/>
      <c r="E1783" s="112"/>
      <c r="F1783" s="93"/>
      <c r="G1783" s="93"/>
      <c r="H1783" s="110"/>
      <c r="I1783" s="93"/>
      <c r="J1783" s="93"/>
      <c r="K1783" s="93"/>
      <c r="L1783" s="93"/>
    </row>
    <row r="1784" spans="1:15" ht="17.25" thickBot="1">
      <c r="A1784" s="98"/>
      <c r="B1784" s="92"/>
      <c r="C1784" s="92"/>
      <c r="D1784" s="93"/>
      <c r="E1784" s="93"/>
      <c r="F1784" s="93"/>
      <c r="G1784" s="94"/>
      <c r="H1784" s="95"/>
      <c r="I1784" s="96" t="s">
        <v>27</v>
      </c>
      <c r="J1784" s="96"/>
      <c r="K1784" s="97"/>
      <c r="L1784" s="97"/>
    </row>
    <row r="1785" spans="1:15" ht="16.5">
      <c r="A1785" s="98"/>
      <c r="B1785" s="92"/>
      <c r="C1785" s="92"/>
      <c r="D1785" s="173" t="s">
        <v>28</v>
      </c>
      <c r="E1785" s="173"/>
      <c r="F1785" s="99">
        <v>79</v>
      </c>
      <c r="G1785" s="100">
        <f>'NORMAL OPTION CALLS'!G1786+'NORMAL OPTION CALLS'!G1787+'NORMAL OPTION CALLS'!G1788+'NORMAL OPTION CALLS'!G1789+'NORMAL OPTION CALLS'!G1790+'NORMAL OPTION CALLS'!G1791</f>
        <v>100</v>
      </c>
      <c r="H1785" s="93">
        <v>79</v>
      </c>
      <c r="I1785" s="101">
        <f>'NORMAL OPTION CALLS'!H1786/'NORMAL OPTION CALLS'!H1785%</f>
        <v>75.949367088607588</v>
      </c>
      <c r="J1785" s="101"/>
      <c r="K1785" s="101"/>
      <c r="L1785" s="102"/>
      <c r="N1785" s="91"/>
      <c r="O1785" s="91"/>
    </row>
    <row r="1786" spans="1:15" ht="16.5">
      <c r="A1786" s="98"/>
      <c r="B1786" s="92"/>
      <c r="C1786" s="92"/>
      <c r="D1786" s="170" t="s">
        <v>29</v>
      </c>
      <c r="E1786" s="170"/>
      <c r="F1786" s="103">
        <v>60</v>
      </c>
      <c r="G1786" s="104">
        <f>('NORMAL OPTION CALLS'!F1786/'NORMAL OPTION CALLS'!F1785)*100</f>
        <v>75.949367088607602</v>
      </c>
      <c r="H1786" s="93">
        <v>60</v>
      </c>
      <c r="I1786" s="97"/>
      <c r="J1786" s="97"/>
      <c r="K1786" s="93"/>
      <c r="L1786" s="97"/>
      <c r="M1786" s="91"/>
      <c r="N1786" s="93" t="s">
        <v>30</v>
      </c>
      <c r="O1786" s="93"/>
    </row>
    <row r="1787" spans="1:15" ht="16.5">
      <c r="A1787" s="105"/>
      <c r="B1787" s="92"/>
      <c r="C1787" s="92"/>
      <c r="D1787" s="170" t="s">
        <v>31</v>
      </c>
      <c r="E1787" s="170"/>
      <c r="F1787" s="103">
        <v>0</v>
      </c>
      <c r="G1787" s="104">
        <f>('NORMAL OPTION CALLS'!F1787/'NORMAL OPTION CALLS'!F1785)*100</f>
        <v>0</v>
      </c>
      <c r="H1787" s="106"/>
      <c r="I1787" s="93"/>
      <c r="J1787" s="93"/>
      <c r="K1787" s="93"/>
      <c r="L1787" s="97"/>
      <c r="N1787" s="98"/>
      <c r="O1787" s="98"/>
    </row>
    <row r="1788" spans="1:15" ht="16.5">
      <c r="A1788" s="105"/>
      <c r="B1788" s="92"/>
      <c r="C1788" s="92"/>
      <c r="D1788" s="170" t="s">
        <v>32</v>
      </c>
      <c r="E1788" s="170"/>
      <c r="F1788" s="103">
        <v>7</v>
      </c>
      <c r="G1788" s="104">
        <f>('NORMAL OPTION CALLS'!F1788/'NORMAL OPTION CALLS'!F1785)*100</f>
        <v>8.8607594936708853</v>
      </c>
      <c r="H1788" s="106"/>
      <c r="I1788" s="93"/>
      <c r="J1788" s="93"/>
      <c r="K1788" s="93"/>
      <c r="L1788" s="97"/>
    </row>
    <row r="1789" spans="1:15" ht="16.5">
      <c r="A1789" s="105"/>
      <c r="B1789" s="92"/>
      <c r="C1789" s="92"/>
      <c r="D1789" s="170" t="s">
        <v>33</v>
      </c>
      <c r="E1789" s="170"/>
      <c r="F1789" s="103">
        <v>12</v>
      </c>
      <c r="G1789" s="104">
        <f>('NORMAL OPTION CALLS'!F1789/'NORMAL OPTION CALLS'!F1785)*100</f>
        <v>15.18987341772152</v>
      </c>
      <c r="H1789" s="106"/>
      <c r="I1789" s="93" t="s">
        <v>34</v>
      </c>
      <c r="J1789" s="93"/>
      <c r="K1789" s="97"/>
      <c r="L1789" s="97"/>
    </row>
    <row r="1790" spans="1:15" ht="16.5">
      <c r="A1790" s="105"/>
      <c r="B1790" s="92"/>
      <c r="C1790" s="92"/>
      <c r="D1790" s="170" t="s">
        <v>35</v>
      </c>
      <c r="E1790" s="170"/>
      <c r="F1790" s="103">
        <v>0</v>
      </c>
      <c r="G1790" s="104">
        <f>('NORMAL OPTION CALLS'!F1790/'NORMAL OPTION CALLS'!F1785)*100</f>
        <v>0</v>
      </c>
      <c r="H1790" s="106"/>
      <c r="I1790" s="93"/>
      <c r="J1790" s="93"/>
      <c r="K1790" s="97"/>
      <c r="L1790" s="97"/>
    </row>
    <row r="1791" spans="1:15" ht="17.25" thickBot="1">
      <c r="A1791" s="105"/>
      <c r="B1791" s="92"/>
      <c r="C1791" s="92"/>
      <c r="D1791" s="171" t="s">
        <v>36</v>
      </c>
      <c r="E1791" s="171"/>
      <c r="F1791" s="107"/>
      <c r="G1791" s="108">
        <f>('NORMAL OPTION CALLS'!F1791/'NORMAL OPTION CALLS'!F1785)*100</f>
        <v>0</v>
      </c>
      <c r="H1791" s="106"/>
      <c r="I1791" s="93"/>
      <c r="J1791" s="93"/>
      <c r="K1791" s="102"/>
      <c r="L1791" s="102"/>
      <c r="M1791" s="91"/>
    </row>
    <row r="1792" spans="1:15" ht="16.5">
      <c r="A1792" s="105"/>
      <c r="B1792" s="92"/>
      <c r="C1792" s="92"/>
      <c r="G1792" s="97"/>
      <c r="H1792" s="106"/>
      <c r="I1792" s="101"/>
      <c r="J1792" s="101"/>
      <c r="K1792" s="97"/>
      <c r="L1792" s="101"/>
    </row>
    <row r="1793" spans="1:15" ht="16.5">
      <c r="A1793" s="105"/>
      <c r="B1793" s="92"/>
      <c r="C1793" s="92"/>
      <c r="D1793" s="98"/>
      <c r="E1793" s="115"/>
      <c r="F1793" s="93"/>
      <c r="G1793" s="93"/>
      <c r="H1793" s="110"/>
      <c r="I1793" s="97"/>
      <c r="J1793" s="97"/>
      <c r="K1793" s="97"/>
      <c r="L1793" s="94"/>
      <c r="N1793" s="91"/>
      <c r="O1793" s="91"/>
    </row>
    <row r="1794" spans="1:15" ht="16.5">
      <c r="A1794" s="109" t="s">
        <v>37</v>
      </c>
      <c r="B1794" s="92"/>
      <c r="C1794" s="92"/>
      <c r="D1794" s="98"/>
      <c r="E1794" s="98"/>
      <c r="F1794" s="93"/>
      <c r="G1794" s="93"/>
      <c r="H1794" s="110"/>
      <c r="I1794" s="111"/>
      <c r="J1794" s="111"/>
      <c r="K1794" s="111"/>
      <c r="L1794" s="93"/>
      <c r="N1794" s="115"/>
      <c r="O1794" s="115"/>
    </row>
    <row r="1795" spans="1:15" ht="16.5">
      <c r="A1795" s="112" t="s">
        <v>38</v>
      </c>
      <c r="B1795" s="92"/>
      <c r="C1795" s="92"/>
      <c r="D1795" s="113"/>
      <c r="E1795" s="114"/>
      <c r="F1795" s="98"/>
      <c r="G1795" s="111"/>
      <c r="H1795" s="110"/>
      <c r="I1795" s="111"/>
      <c r="J1795" s="111"/>
      <c r="K1795" s="111"/>
      <c r="L1795" s="93"/>
      <c r="N1795" s="98"/>
      <c r="O1795" s="98"/>
    </row>
    <row r="1796" spans="1:15" ht="16.5">
      <c r="A1796" s="112" t="s">
        <v>39</v>
      </c>
      <c r="B1796" s="92"/>
      <c r="C1796" s="92"/>
      <c r="D1796" s="98"/>
      <c r="E1796" s="114"/>
      <c r="F1796" s="98"/>
      <c r="G1796" s="111"/>
      <c r="H1796" s="110"/>
      <c r="I1796" s="97"/>
      <c r="J1796" s="97"/>
      <c r="K1796" s="97"/>
      <c r="L1796" s="93"/>
    </row>
    <row r="1797" spans="1:15" ht="16.5">
      <c r="A1797" s="112" t="s">
        <v>40</v>
      </c>
      <c r="B1797" s="113"/>
      <c r="C1797" s="92"/>
      <c r="D1797" s="98"/>
      <c r="E1797" s="114"/>
      <c r="F1797" s="98"/>
      <c r="G1797" s="111"/>
      <c r="H1797" s="95"/>
      <c r="I1797" s="97"/>
      <c r="J1797" s="97"/>
      <c r="K1797" s="97"/>
      <c r="L1797" s="93"/>
    </row>
    <row r="1798" spans="1:15" ht="16.5">
      <c r="A1798" s="112" t="s">
        <v>41</v>
      </c>
      <c r="B1798" s="105"/>
      <c r="C1798" s="113"/>
      <c r="D1798" s="98"/>
      <c r="E1798" s="116"/>
      <c r="F1798" s="111"/>
      <c r="G1798" s="111"/>
      <c r="H1798" s="95"/>
      <c r="I1798" s="97"/>
      <c r="J1798" s="97"/>
      <c r="K1798" s="97"/>
      <c r="L1798" s="111"/>
    </row>
    <row r="1802" spans="1:15">
      <c r="A1802" s="157" t="s">
        <v>0</v>
      </c>
      <c r="B1802" s="157"/>
      <c r="C1802" s="157"/>
      <c r="D1802" s="157"/>
      <c r="E1802" s="157"/>
      <c r="F1802" s="157"/>
      <c r="G1802" s="157"/>
      <c r="H1802" s="157"/>
      <c r="I1802" s="157"/>
      <c r="J1802" s="157"/>
      <c r="K1802" s="157"/>
      <c r="L1802" s="157"/>
      <c r="M1802" s="157"/>
      <c r="N1802" s="157"/>
      <c r="O1802" s="157"/>
    </row>
    <row r="1803" spans="1:15">
      <c r="A1803" s="157"/>
      <c r="B1803" s="157"/>
      <c r="C1803" s="157"/>
      <c r="D1803" s="157"/>
      <c r="E1803" s="157"/>
      <c r="F1803" s="157"/>
      <c r="G1803" s="157"/>
      <c r="H1803" s="157"/>
      <c r="I1803" s="157"/>
      <c r="J1803" s="157"/>
      <c r="K1803" s="157"/>
      <c r="L1803" s="157"/>
      <c r="M1803" s="157"/>
      <c r="N1803" s="157"/>
      <c r="O1803" s="157"/>
    </row>
    <row r="1804" spans="1:15">
      <c r="A1804" s="157"/>
      <c r="B1804" s="157"/>
      <c r="C1804" s="157"/>
      <c r="D1804" s="157"/>
      <c r="E1804" s="157"/>
      <c r="F1804" s="157"/>
      <c r="G1804" s="157"/>
      <c r="H1804" s="157"/>
      <c r="I1804" s="157"/>
      <c r="J1804" s="157"/>
      <c r="K1804" s="157"/>
      <c r="L1804" s="157"/>
      <c r="M1804" s="157"/>
      <c r="N1804" s="157"/>
      <c r="O1804" s="157"/>
    </row>
    <row r="1805" spans="1:15">
      <c r="A1805" s="168" t="s">
        <v>1</v>
      </c>
      <c r="B1805" s="168"/>
      <c r="C1805" s="168"/>
      <c r="D1805" s="168"/>
      <c r="E1805" s="168"/>
      <c r="F1805" s="168"/>
      <c r="G1805" s="168"/>
      <c r="H1805" s="168"/>
      <c r="I1805" s="168"/>
      <c r="J1805" s="168"/>
      <c r="K1805" s="168"/>
      <c r="L1805" s="168"/>
      <c r="M1805" s="168"/>
      <c r="N1805" s="168"/>
      <c r="O1805" s="168"/>
    </row>
    <row r="1806" spans="1:15">
      <c r="A1806" s="168" t="s">
        <v>2</v>
      </c>
      <c r="B1806" s="168"/>
      <c r="C1806" s="168"/>
      <c r="D1806" s="168"/>
      <c r="E1806" s="168"/>
      <c r="F1806" s="168"/>
      <c r="G1806" s="168"/>
      <c r="H1806" s="168"/>
      <c r="I1806" s="168"/>
      <c r="J1806" s="168"/>
      <c r="K1806" s="168"/>
      <c r="L1806" s="168"/>
      <c r="M1806" s="168"/>
      <c r="N1806" s="168"/>
      <c r="O1806" s="168"/>
    </row>
    <row r="1807" spans="1:15" ht="15.75" thickBot="1">
      <c r="A1807" s="172" t="s">
        <v>3</v>
      </c>
      <c r="B1807" s="172"/>
      <c r="C1807" s="172"/>
      <c r="D1807" s="172"/>
      <c r="E1807" s="172"/>
      <c r="F1807" s="172"/>
      <c r="G1807" s="172"/>
      <c r="H1807" s="172"/>
      <c r="I1807" s="172"/>
      <c r="J1807" s="172"/>
      <c r="K1807" s="172"/>
      <c r="L1807" s="172"/>
      <c r="M1807" s="172"/>
      <c r="N1807" s="172"/>
      <c r="O1807" s="172"/>
    </row>
    <row r="1808" spans="1:15" ht="16.5">
      <c r="A1808" s="131"/>
      <c r="B1808" s="132"/>
      <c r="C1808" s="132"/>
      <c r="D1808" s="132"/>
      <c r="E1808" s="132"/>
      <c r="F1808" s="133"/>
      <c r="G1808" s="134"/>
      <c r="H1808" s="135"/>
      <c r="I1808" s="134"/>
      <c r="J1808" s="134"/>
      <c r="K1808" s="134"/>
      <c r="L1808" s="134"/>
      <c r="M1808" s="133"/>
      <c r="N1808" s="133"/>
      <c r="O1808" s="136"/>
    </row>
    <row r="1809" spans="1:15" ht="16.5">
      <c r="A1809" s="163" t="s">
        <v>162</v>
      </c>
      <c r="B1809" s="163"/>
      <c r="C1809" s="163"/>
      <c r="D1809" s="163"/>
      <c r="E1809" s="163"/>
      <c r="F1809" s="163"/>
      <c r="G1809" s="163"/>
      <c r="H1809" s="163"/>
      <c r="I1809" s="163"/>
      <c r="J1809" s="163"/>
      <c r="K1809" s="163"/>
      <c r="L1809" s="163"/>
      <c r="M1809" s="163"/>
      <c r="N1809" s="163"/>
      <c r="O1809" s="163"/>
    </row>
    <row r="1810" spans="1:15" ht="16.5">
      <c r="A1810" s="163" t="s">
        <v>5</v>
      </c>
      <c r="B1810" s="163"/>
      <c r="C1810" s="163"/>
      <c r="D1810" s="163"/>
      <c r="E1810" s="163"/>
      <c r="F1810" s="163"/>
      <c r="G1810" s="163"/>
      <c r="H1810" s="163"/>
      <c r="I1810" s="163"/>
      <c r="J1810" s="163"/>
      <c r="K1810" s="163"/>
      <c r="L1810" s="163"/>
      <c r="M1810" s="163"/>
      <c r="N1810" s="163"/>
      <c r="O1810" s="163"/>
    </row>
    <row r="1811" spans="1:15" ht="13.9" customHeight="1">
      <c r="A1811" s="169" t="s">
        <v>6</v>
      </c>
      <c r="B1811" s="166" t="s">
        <v>7</v>
      </c>
      <c r="C1811" s="166" t="s">
        <v>8</v>
      </c>
      <c r="D1811" s="166" t="s">
        <v>9</v>
      </c>
      <c r="E1811" s="169" t="s">
        <v>10</v>
      </c>
      <c r="F1811" s="169" t="s">
        <v>11</v>
      </c>
      <c r="G1811" s="166" t="s">
        <v>12</v>
      </c>
      <c r="H1811" s="166" t="s">
        <v>13</v>
      </c>
      <c r="I1811" s="166" t="s">
        <v>14</v>
      </c>
      <c r="J1811" s="166" t="s">
        <v>15</v>
      </c>
      <c r="K1811" s="166" t="s">
        <v>16</v>
      </c>
      <c r="L1811" s="167" t="s">
        <v>17</v>
      </c>
      <c r="M1811" s="166" t="s">
        <v>18</v>
      </c>
      <c r="N1811" s="166" t="s">
        <v>19</v>
      </c>
      <c r="O1811" s="166" t="s">
        <v>20</v>
      </c>
    </row>
    <row r="1812" spans="1:15">
      <c r="A1812" s="169"/>
      <c r="B1812" s="166"/>
      <c r="C1812" s="166"/>
      <c r="D1812" s="166"/>
      <c r="E1812" s="169"/>
      <c r="F1812" s="169"/>
      <c r="G1812" s="166"/>
      <c r="H1812" s="166"/>
      <c r="I1812" s="166"/>
      <c r="J1812" s="166"/>
      <c r="K1812" s="166"/>
      <c r="L1812" s="167"/>
      <c r="M1812" s="166"/>
      <c r="N1812" s="166"/>
      <c r="O1812" s="166"/>
    </row>
    <row r="1813" spans="1:15" ht="16.5">
      <c r="A1813" s="127">
        <v>1</v>
      </c>
      <c r="B1813" s="124">
        <v>59</v>
      </c>
      <c r="C1813" s="119">
        <v>155</v>
      </c>
      <c r="D1813" s="119" t="s">
        <v>21</v>
      </c>
      <c r="E1813" s="119" t="s">
        <v>22</v>
      </c>
      <c r="F1813" s="119" t="s">
        <v>64</v>
      </c>
      <c r="G1813" s="123">
        <v>5</v>
      </c>
      <c r="H1813" s="123">
        <v>4.2</v>
      </c>
      <c r="I1813" s="123">
        <v>5.5</v>
      </c>
      <c r="J1813" s="123">
        <v>6</v>
      </c>
      <c r="K1813" s="123">
        <v>6.5</v>
      </c>
      <c r="L1813" s="123">
        <v>5.5</v>
      </c>
      <c r="M1813" s="119">
        <v>6000</v>
      </c>
      <c r="N1813" s="122">
        <f>IF('NORMAL OPTION CALLS'!E1813="BUY",('NORMAL OPTION CALLS'!L1813-'NORMAL OPTION CALLS'!G1813)*('NORMAL OPTION CALLS'!M1813),('NORMAL OPTION CALLS'!G1813-'NORMAL OPTION CALLS'!L1813)*('NORMAL OPTION CALLS'!M1813))</f>
        <v>3000</v>
      </c>
      <c r="O1813" s="8">
        <f>'NORMAL OPTION CALLS'!N1813/('NORMAL OPTION CALLS'!M1813)/'NORMAL OPTION CALLS'!G1813%</f>
        <v>10</v>
      </c>
    </row>
    <row r="1814" spans="1:15" ht="16.5">
      <c r="A1814" s="127">
        <v>2</v>
      </c>
      <c r="B1814" s="124">
        <v>59</v>
      </c>
      <c r="C1814" s="119">
        <v>730</v>
      </c>
      <c r="D1814" s="119" t="s">
        <v>21</v>
      </c>
      <c r="E1814" s="119" t="s">
        <v>22</v>
      </c>
      <c r="F1814" s="119" t="s">
        <v>54</v>
      </c>
      <c r="G1814" s="123">
        <v>31</v>
      </c>
      <c r="H1814" s="123">
        <v>29</v>
      </c>
      <c r="I1814" s="123">
        <v>32</v>
      </c>
      <c r="J1814" s="123">
        <v>33</v>
      </c>
      <c r="K1814" s="123">
        <v>34</v>
      </c>
      <c r="L1814" s="123">
        <v>33</v>
      </c>
      <c r="M1814" s="119">
        <v>1200</v>
      </c>
      <c r="N1814" s="122">
        <f>IF('NORMAL OPTION CALLS'!E1814="BUY",('NORMAL OPTION CALLS'!L1814-'NORMAL OPTION CALLS'!G1814)*('NORMAL OPTION CALLS'!M1814),('NORMAL OPTION CALLS'!G1814-'NORMAL OPTION CALLS'!L1814)*('NORMAL OPTION CALLS'!M1814))</f>
        <v>2400</v>
      </c>
      <c r="O1814" s="8">
        <f>'NORMAL OPTION CALLS'!N1814/('NORMAL OPTION CALLS'!M1814)/'NORMAL OPTION CALLS'!G1814%</f>
        <v>6.4516129032258069</v>
      </c>
    </row>
    <row r="1815" spans="1:15" ht="16.5">
      <c r="A1815" s="127">
        <v>3</v>
      </c>
      <c r="B1815" s="124">
        <v>59</v>
      </c>
      <c r="C1815" s="119">
        <v>100</v>
      </c>
      <c r="D1815" s="119" t="s">
        <v>21</v>
      </c>
      <c r="E1815" s="119" t="s">
        <v>22</v>
      </c>
      <c r="F1815" s="119" t="s">
        <v>153</v>
      </c>
      <c r="G1815" s="123">
        <v>3.1</v>
      </c>
      <c r="H1815" s="123">
        <v>2.4</v>
      </c>
      <c r="I1815" s="123">
        <v>3.5</v>
      </c>
      <c r="J1815" s="123">
        <v>3.8</v>
      </c>
      <c r="K1815" s="123">
        <v>4.4000000000000004</v>
      </c>
      <c r="L1815" s="123">
        <v>3.5</v>
      </c>
      <c r="M1815" s="119">
        <v>7000</v>
      </c>
      <c r="N1815" s="122">
        <f>IF('NORMAL OPTION CALLS'!E1815="BUY",('NORMAL OPTION CALLS'!L1815-'NORMAL OPTION CALLS'!G1815)*('NORMAL OPTION CALLS'!M1815),('NORMAL OPTION CALLS'!G1815-'NORMAL OPTION CALLS'!L1815)*('NORMAL OPTION CALLS'!M1815))</f>
        <v>2799.9999999999995</v>
      </c>
      <c r="O1815" s="8">
        <f>'NORMAL OPTION CALLS'!N1815/('NORMAL OPTION CALLS'!M1815)/'NORMAL OPTION CALLS'!G1815%</f>
        <v>12.90322580645161</v>
      </c>
    </row>
    <row r="1816" spans="1:15" ht="16.5">
      <c r="A1816" s="127">
        <v>4</v>
      </c>
      <c r="B1816" s="124">
        <v>59</v>
      </c>
      <c r="C1816" s="119">
        <v>370</v>
      </c>
      <c r="D1816" s="119" t="s">
        <v>21</v>
      </c>
      <c r="E1816" s="119" t="s">
        <v>22</v>
      </c>
      <c r="F1816" s="119" t="s">
        <v>94</v>
      </c>
      <c r="G1816" s="123">
        <v>14</v>
      </c>
      <c r="H1816" s="123">
        <v>12</v>
      </c>
      <c r="I1816" s="123">
        <v>15</v>
      </c>
      <c r="J1816" s="123">
        <v>16</v>
      </c>
      <c r="K1816" s="123">
        <v>17</v>
      </c>
      <c r="L1816" s="123">
        <v>15</v>
      </c>
      <c r="M1816" s="119">
        <v>2000</v>
      </c>
      <c r="N1816" s="122">
        <f>IF('NORMAL OPTION CALLS'!E1816="BUY",('NORMAL OPTION CALLS'!L1816-'NORMAL OPTION CALLS'!G1816)*('NORMAL OPTION CALLS'!M1816),('NORMAL OPTION CALLS'!G1816-'NORMAL OPTION CALLS'!L1816)*('NORMAL OPTION CALLS'!M1816))</f>
        <v>2000</v>
      </c>
      <c r="O1816" s="8">
        <f>'NORMAL OPTION CALLS'!N1816/('NORMAL OPTION CALLS'!M1816)/'NORMAL OPTION CALLS'!G1816%</f>
        <v>7.1428571428571423</v>
      </c>
    </row>
    <row r="1817" spans="1:15" ht="16.5">
      <c r="A1817" s="127">
        <v>5</v>
      </c>
      <c r="B1817" s="124">
        <v>58</v>
      </c>
      <c r="C1817" s="119">
        <v>440</v>
      </c>
      <c r="D1817" s="119" t="s">
        <v>21</v>
      </c>
      <c r="E1817" s="119" t="s">
        <v>22</v>
      </c>
      <c r="F1817" s="119" t="s">
        <v>26</v>
      </c>
      <c r="G1817" s="123">
        <v>12</v>
      </c>
      <c r="H1817" s="123">
        <v>11</v>
      </c>
      <c r="I1817" s="123">
        <v>12.5</v>
      </c>
      <c r="J1817" s="123">
        <v>13</v>
      </c>
      <c r="K1817" s="123">
        <v>13.5</v>
      </c>
      <c r="L1817" s="123">
        <v>12.5</v>
      </c>
      <c r="M1817" s="119">
        <v>2000</v>
      </c>
      <c r="N1817" s="122">
        <f>IF('NORMAL OPTION CALLS'!E1817="BUY",('NORMAL OPTION CALLS'!L1817-'NORMAL OPTION CALLS'!G1817)*('NORMAL OPTION CALLS'!M1817),('NORMAL OPTION CALLS'!G1817-'NORMAL OPTION CALLS'!L1817)*('NORMAL OPTION CALLS'!M1817))</f>
        <v>1000</v>
      </c>
      <c r="O1817" s="8">
        <f>'NORMAL OPTION CALLS'!N1817/('NORMAL OPTION CALLS'!M1817)/'NORMAL OPTION CALLS'!G1817%</f>
        <v>4.166666666666667</v>
      </c>
    </row>
    <row r="1818" spans="1:15" ht="16.5">
      <c r="A1818" s="127">
        <v>6</v>
      </c>
      <c r="B1818" s="124">
        <v>58</v>
      </c>
      <c r="C1818" s="119">
        <v>1260</v>
      </c>
      <c r="D1818" s="119" t="s">
        <v>21</v>
      </c>
      <c r="E1818" s="119" t="s">
        <v>22</v>
      </c>
      <c r="F1818" s="119" t="s">
        <v>163</v>
      </c>
      <c r="G1818" s="123">
        <v>38</v>
      </c>
      <c r="H1818" s="123">
        <v>34</v>
      </c>
      <c r="I1818" s="123">
        <v>40</v>
      </c>
      <c r="J1818" s="123">
        <v>42</v>
      </c>
      <c r="K1818" s="123">
        <v>44</v>
      </c>
      <c r="L1818" s="123">
        <v>42</v>
      </c>
      <c r="M1818" s="119">
        <v>500</v>
      </c>
      <c r="N1818" s="122">
        <f>IF('NORMAL OPTION CALLS'!E1818="BUY",('NORMAL OPTION CALLS'!L1818-'NORMAL OPTION CALLS'!G1818)*('NORMAL OPTION CALLS'!M1818),('NORMAL OPTION CALLS'!G1818-'NORMAL OPTION CALLS'!L1818)*('NORMAL OPTION CALLS'!M1818))</f>
        <v>2000</v>
      </c>
      <c r="O1818" s="8">
        <f>'NORMAL OPTION CALLS'!N1818/('NORMAL OPTION CALLS'!M1818)/'NORMAL OPTION CALLS'!G1818%</f>
        <v>10.526315789473685</v>
      </c>
    </row>
    <row r="1819" spans="1:15" ht="16.5">
      <c r="A1819" s="127">
        <v>7</v>
      </c>
      <c r="B1819" s="124">
        <v>58</v>
      </c>
      <c r="C1819" s="119">
        <v>122.5</v>
      </c>
      <c r="D1819" s="119" t="s">
        <v>21</v>
      </c>
      <c r="E1819" s="119" t="s">
        <v>22</v>
      </c>
      <c r="F1819" s="119" t="s">
        <v>51</v>
      </c>
      <c r="G1819" s="123">
        <v>5.2</v>
      </c>
      <c r="H1819" s="123">
        <v>4.5999999999999996</v>
      </c>
      <c r="I1819" s="123">
        <v>5.6</v>
      </c>
      <c r="J1819" s="123">
        <v>6</v>
      </c>
      <c r="K1819" s="123">
        <v>6.4</v>
      </c>
      <c r="L1819" s="123">
        <v>6.4</v>
      </c>
      <c r="M1819" s="119">
        <v>9000</v>
      </c>
      <c r="N1819" s="122">
        <f>IF('NORMAL OPTION CALLS'!E1819="BUY",('NORMAL OPTION CALLS'!L1819-'NORMAL OPTION CALLS'!G1819)*('NORMAL OPTION CALLS'!M1819),('NORMAL OPTION CALLS'!G1819-'NORMAL OPTION CALLS'!L1819)*('NORMAL OPTION CALLS'!M1819))</f>
        <v>10800.000000000002</v>
      </c>
      <c r="O1819" s="8">
        <f>'NORMAL OPTION CALLS'!N1819/('NORMAL OPTION CALLS'!M1819)/'NORMAL OPTION CALLS'!G1819%</f>
        <v>23.076923076923077</v>
      </c>
    </row>
    <row r="1820" spans="1:15" ht="16.5">
      <c r="A1820" s="127">
        <v>8</v>
      </c>
      <c r="B1820" s="124">
        <v>58</v>
      </c>
      <c r="C1820" s="119">
        <v>340</v>
      </c>
      <c r="D1820" s="119" t="s">
        <v>21</v>
      </c>
      <c r="E1820" s="119" t="s">
        <v>22</v>
      </c>
      <c r="F1820" s="119" t="s">
        <v>78</v>
      </c>
      <c r="G1820" s="123">
        <v>14</v>
      </c>
      <c r="H1820" s="123">
        <v>13</v>
      </c>
      <c r="I1820" s="123">
        <v>14.5</v>
      </c>
      <c r="J1820" s="123">
        <v>15</v>
      </c>
      <c r="K1820" s="123">
        <v>15.5</v>
      </c>
      <c r="L1820" s="123">
        <v>15.5</v>
      </c>
      <c r="M1820" s="119">
        <v>3000</v>
      </c>
      <c r="N1820" s="122">
        <f>IF('NORMAL OPTION CALLS'!E1820="BUY",('NORMAL OPTION CALLS'!L1820-'NORMAL OPTION CALLS'!G1820)*('NORMAL OPTION CALLS'!M1820),('NORMAL OPTION CALLS'!G1820-'NORMAL OPTION CALLS'!L1820)*('NORMAL OPTION CALLS'!M1820))</f>
        <v>4500</v>
      </c>
      <c r="O1820" s="8">
        <f>'NORMAL OPTION CALLS'!N1820/('NORMAL OPTION CALLS'!M1820)/'NORMAL OPTION CALLS'!G1820%</f>
        <v>10.714285714285714</v>
      </c>
    </row>
    <row r="1821" spans="1:15" ht="16.5">
      <c r="A1821" s="127">
        <v>9</v>
      </c>
      <c r="B1821" s="124">
        <v>58</v>
      </c>
      <c r="C1821" s="119">
        <v>720</v>
      </c>
      <c r="D1821" s="119" t="s">
        <v>150</v>
      </c>
      <c r="E1821" s="119" t="s">
        <v>22</v>
      </c>
      <c r="F1821" s="119" t="s">
        <v>108</v>
      </c>
      <c r="G1821" s="123">
        <v>27.6</v>
      </c>
      <c r="H1821" s="123">
        <v>26</v>
      </c>
      <c r="I1821" s="123">
        <v>29</v>
      </c>
      <c r="J1821" s="123">
        <v>30</v>
      </c>
      <c r="K1821" s="123">
        <v>31</v>
      </c>
      <c r="L1821" s="123">
        <v>31</v>
      </c>
      <c r="M1821" s="119">
        <v>2000</v>
      </c>
      <c r="N1821" s="122">
        <f>IF('NORMAL OPTION CALLS'!E1821="BUY",('NORMAL OPTION CALLS'!L1821-'NORMAL OPTION CALLS'!G1821)*('NORMAL OPTION CALLS'!M1821),('NORMAL OPTION CALLS'!G1821-'NORMAL OPTION CALLS'!L1821)*('NORMAL OPTION CALLS'!M1821))</f>
        <v>6799.9999999999973</v>
      </c>
      <c r="O1821" s="8">
        <f>'NORMAL OPTION CALLS'!N1821/('NORMAL OPTION CALLS'!M1821)/'NORMAL OPTION CALLS'!G1821%</f>
        <v>12.318840579710139</v>
      </c>
    </row>
    <row r="1822" spans="1:15" ht="16.5">
      <c r="A1822" s="127">
        <v>10</v>
      </c>
      <c r="B1822" s="124">
        <v>58</v>
      </c>
      <c r="C1822" s="119">
        <v>530</v>
      </c>
      <c r="D1822" s="119" t="s">
        <v>21</v>
      </c>
      <c r="E1822" s="119" t="s">
        <v>22</v>
      </c>
      <c r="F1822" s="119" t="s">
        <v>58</v>
      </c>
      <c r="G1822" s="123">
        <v>4.5</v>
      </c>
      <c r="H1822" s="123">
        <v>3.5</v>
      </c>
      <c r="I1822" s="123">
        <v>5.5</v>
      </c>
      <c r="J1822" s="123">
        <v>6.5</v>
      </c>
      <c r="K1822" s="123">
        <v>7.5</v>
      </c>
      <c r="L1822" s="123">
        <v>3.5</v>
      </c>
      <c r="M1822" s="119">
        <v>1200</v>
      </c>
      <c r="N1822" s="122">
        <f>IF('NORMAL OPTION CALLS'!E1822="BUY",('NORMAL OPTION CALLS'!L1822-'NORMAL OPTION CALLS'!G1822)*('NORMAL OPTION CALLS'!M1822),('NORMAL OPTION CALLS'!G1822-'NORMAL OPTION CALLS'!L1822)*('NORMAL OPTION CALLS'!M1822))</f>
        <v>-1200</v>
      </c>
      <c r="O1822" s="8">
        <f>'NORMAL OPTION CALLS'!N1822/('NORMAL OPTION CALLS'!M1822)/'NORMAL OPTION CALLS'!G1822%</f>
        <v>-22.222222222222221</v>
      </c>
    </row>
    <row r="1823" spans="1:15" ht="16.5">
      <c r="A1823" s="127">
        <v>11</v>
      </c>
      <c r="B1823" s="124">
        <v>58</v>
      </c>
      <c r="C1823" s="119">
        <v>1200</v>
      </c>
      <c r="D1823" s="119" t="s">
        <v>21</v>
      </c>
      <c r="E1823" s="119" t="s">
        <v>22</v>
      </c>
      <c r="F1823" s="119" t="s">
        <v>163</v>
      </c>
      <c r="G1823" s="123">
        <v>16</v>
      </c>
      <c r="H1823" s="123">
        <v>12</v>
      </c>
      <c r="I1823" s="123">
        <v>18</v>
      </c>
      <c r="J1823" s="123">
        <v>20</v>
      </c>
      <c r="K1823" s="123">
        <v>22</v>
      </c>
      <c r="L1823" s="123">
        <v>18</v>
      </c>
      <c r="M1823" s="119">
        <v>500</v>
      </c>
      <c r="N1823" s="122">
        <f>IF('NORMAL OPTION CALLS'!E1823="BUY",('NORMAL OPTION CALLS'!L1823-'NORMAL OPTION CALLS'!G1823)*('NORMAL OPTION CALLS'!M1823),('NORMAL OPTION CALLS'!G1823-'NORMAL OPTION CALLS'!L1823)*('NORMAL OPTION CALLS'!M1823))</f>
        <v>1000</v>
      </c>
      <c r="O1823" s="8">
        <f>'NORMAL OPTION CALLS'!N1823/('NORMAL OPTION CALLS'!M1823)/'NORMAL OPTION CALLS'!G1823%</f>
        <v>12.5</v>
      </c>
    </row>
    <row r="1824" spans="1:15" ht="16.5">
      <c r="A1824" s="127">
        <v>12</v>
      </c>
      <c r="B1824" s="124">
        <v>53</v>
      </c>
      <c r="C1824" s="119">
        <v>1180</v>
      </c>
      <c r="D1824" s="119" t="s">
        <v>21</v>
      </c>
      <c r="E1824" s="119" t="s">
        <v>22</v>
      </c>
      <c r="F1824" s="119" t="s">
        <v>163</v>
      </c>
      <c r="G1824" s="123">
        <v>10</v>
      </c>
      <c r="H1824" s="123">
        <v>6</v>
      </c>
      <c r="I1824" s="123">
        <v>12</v>
      </c>
      <c r="J1824" s="123">
        <v>14</v>
      </c>
      <c r="K1824" s="123">
        <v>16</v>
      </c>
      <c r="L1824" s="123">
        <v>16</v>
      </c>
      <c r="M1824" s="119">
        <v>500</v>
      </c>
      <c r="N1824" s="122">
        <f>IF('NORMAL OPTION CALLS'!E1824="BUY",('NORMAL OPTION CALLS'!L1824-'NORMAL OPTION CALLS'!G1824)*('NORMAL OPTION CALLS'!M1824),('NORMAL OPTION CALLS'!G1824-'NORMAL OPTION CALLS'!L1824)*('NORMAL OPTION CALLS'!M1824))</f>
        <v>3000</v>
      </c>
      <c r="O1824" s="8">
        <f>'NORMAL OPTION CALLS'!N1824/('NORMAL OPTION CALLS'!M1824)/'NORMAL OPTION CALLS'!G1824%</f>
        <v>60</v>
      </c>
    </row>
    <row r="1825" spans="1:15" ht="16.5">
      <c r="A1825" s="127">
        <v>13</v>
      </c>
      <c r="B1825" s="124">
        <v>52</v>
      </c>
      <c r="C1825" s="119">
        <v>107.75</v>
      </c>
      <c r="D1825" s="119" t="s">
        <v>21</v>
      </c>
      <c r="E1825" s="119" t="s">
        <v>22</v>
      </c>
      <c r="F1825" s="119" t="s">
        <v>51</v>
      </c>
      <c r="G1825" s="123">
        <v>2.7</v>
      </c>
      <c r="H1825" s="123">
        <v>2.1</v>
      </c>
      <c r="I1825" s="123">
        <v>3</v>
      </c>
      <c r="J1825" s="123">
        <v>3.3</v>
      </c>
      <c r="K1825" s="123">
        <v>3.6</v>
      </c>
      <c r="L1825" s="123">
        <v>3.6</v>
      </c>
      <c r="M1825" s="119">
        <v>9000</v>
      </c>
      <c r="N1825" s="122">
        <f>IF('NORMAL OPTION CALLS'!E1825="BUY",('NORMAL OPTION CALLS'!L1825-'NORMAL OPTION CALLS'!G1825)*('NORMAL OPTION CALLS'!M1825),('NORMAL OPTION CALLS'!G1825-'NORMAL OPTION CALLS'!L1825)*('NORMAL OPTION CALLS'!M1825))</f>
        <v>8099.9999999999991</v>
      </c>
      <c r="O1825" s="8">
        <f>'NORMAL OPTION CALLS'!N1825/('NORMAL OPTION CALLS'!M1825)/'NORMAL OPTION CALLS'!G1825%</f>
        <v>33.333333333333329</v>
      </c>
    </row>
    <row r="1826" spans="1:15" ht="16.5">
      <c r="A1826" s="127">
        <v>14</v>
      </c>
      <c r="B1826" s="124">
        <v>52</v>
      </c>
      <c r="C1826" s="119">
        <v>360</v>
      </c>
      <c r="D1826" s="119" t="s">
        <v>21</v>
      </c>
      <c r="E1826" s="119" t="s">
        <v>22</v>
      </c>
      <c r="F1826" s="119" t="s">
        <v>94</v>
      </c>
      <c r="G1826" s="123">
        <v>4</v>
      </c>
      <c r="H1826" s="123">
        <v>3</v>
      </c>
      <c r="I1826" s="123">
        <v>4.5</v>
      </c>
      <c r="J1826" s="123">
        <v>5</v>
      </c>
      <c r="K1826" s="123">
        <v>5.5</v>
      </c>
      <c r="L1826" s="123">
        <v>5.5</v>
      </c>
      <c r="M1826" s="119">
        <v>2000</v>
      </c>
      <c r="N1826" s="122">
        <f>IF('NORMAL OPTION CALLS'!E1826="BUY",('NORMAL OPTION CALLS'!L1826-'NORMAL OPTION CALLS'!G1826)*('NORMAL OPTION CALLS'!M1826),('NORMAL OPTION CALLS'!G1826-'NORMAL OPTION CALLS'!L1826)*('NORMAL OPTION CALLS'!M1826))</f>
        <v>3000</v>
      </c>
      <c r="O1826" s="8">
        <f>'NORMAL OPTION CALLS'!N1826/('NORMAL OPTION CALLS'!M1826)/'NORMAL OPTION CALLS'!G1826%</f>
        <v>37.5</v>
      </c>
    </row>
    <row r="1827" spans="1:15" ht="16.5">
      <c r="A1827" s="127">
        <v>15</v>
      </c>
      <c r="B1827" s="124">
        <v>52</v>
      </c>
      <c r="C1827" s="119">
        <v>170</v>
      </c>
      <c r="D1827" s="119" t="s">
        <v>21</v>
      </c>
      <c r="E1827" s="119" t="s">
        <v>22</v>
      </c>
      <c r="F1827" s="119" t="s">
        <v>164</v>
      </c>
      <c r="G1827" s="123">
        <v>2.7</v>
      </c>
      <c r="H1827" s="123">
        <v>1.7</v>
      </c>
      <c r="I1827" s="123">
        <v>3.2</v>
      </c>
      <c r="J1827" s="123">
        <v>3.7</v>
      </c>
      <c r="K1827" s="123">
        <v>4.2</v>
      </c>
      <c r="L1827" s="123">
        <v>4.2</v>
      </c>
      <c r="M1827" s="119">
        <v>3500</v>
      </c>
      <c r="N1827" s="122">
        <f>IF('NORMAL OPTION CALLS'!E1827="BUY",('NORMAL OPTION CALLS'!L1827-'NORMAL OPTION CALLS'!G1827)*('NORMAL OPTION CALLS'!M1827),('NORMAL OPTION CALLS'!G1827-'NORMAL OPTION CALLS'!L1827)*('NORMAL OPTION CALLS'!M1827))</f>
        <v>5250</v>
      </c>
      <c r="O1827" s="8">
        <f>'NORMAL OPTION CALLS'!N1827/('NORMAL OPTION CALLS'!M1827)/'NORMAL OPTION CALLS'!G1827%</f>
        <v>55.55555555555555</v>
      </c>
    </row>
    <row r="1828" spans="1:15" ht="16.5">
      <c r="A1828" s="127">
        <v>16</v>
      </c>
      <c r="B1828" s="124">
        <v>51</v>
      </c>
      <c r="C1828" s="119">
        <v>520</v>
      </c>
      <c r="D1828" s="119" t="s">
        <v>21</v>
      </c>
      <c r="E1828" s="119" t="s">
        <v>22</v>
      </c>
      <c r="F1828" s="119" t="s">
        <v>101</v>
      </c>
      <c r="G1828" s="123">
        <v>7.1</v>
      </c>
      <c r="H1828" s="123">
        <v>4.0999999999999996</v>
      </c>
      <c r="I1828" s="123">
        <v>8.6</v>
      </c>
      <c r="J1828" s="123">
        <v>9.1</v>
      </c>
      <c r="K1828" s="123">
        <v>10.6</v>
      </c>
      <c r="L1828" s="123">
        <v>10.6</v>
      </c>
      <c r="M1828" s="119">
        <v>1500</v>
      </c>
      <c r="N1828" s="122">
        <f>IF('NORMAL OPTION CALLS'!E1828="BUY",('NORMAL OPTION CALLS'!L1828-'NORMAL OPTION CALLS'!G1828)*('NORMAL OPTION CALLS'!M1828),('NORMAL OPTION CALLS'!G1828-'NORMAL OPTION CALLS'!L1828)*('NORMAL OPTION CALLS'!M1828))</f>
        <v>5250</v>
      </c>
      <c r="O1828" s="8">
        <f>'NORMAL OPTION CALLS'!N1828/('NORMAL OPTION CALLS'!M1828)/'NORMAL OPTION CALLS'!G1828%</f>
        <v>49.295774647887328</v>
      </c>
    </row>
    <row r="1829" spans="1:15" ht="16.5">
      <c r="A1829" s="127">
        <v>17</v>
      </c>
      <c r="B1829" s="124">
        <v>51</v>
      </c>
      <c r="C1829" s="119">
        <v>270</v>
      </c>
      <c r="D1829" s="119" t="s">
        <v>21</v>
      </c>
      <c r="E1829" s="119" t="s">
        <v>22</v>
      </c>
      <c r="F1829" s="119" t="s">
        <v>74</v>
      </c>
      <c r="G1829" s="123">
        <v>3.7</v>
      </c>
      <c r="H1829" s="123">
        <v>2.5</v>
      </c>
      <c r="I1829" s="123">
        <v>4.3</v>
      </c>
      <c r="J1829" s="123">
        <v>5</v>
      </c>
      <c r="K1829" s="123">
        <v>5.6</v>
      </c>
      <c r="L1829" s="123">
        <v>5</v>
      </c>
      <c r="M1829" s="119">
        <v>3500</v>
      </c>
      <c r="N1829" s="122">
        <f>IF('NORMAL OPTION CALLS'!E1829="BUY",('NORMAL OPTION CALLS'!L1829-'NORMAL OPTION CALLS'!G1829)*('NORMAL OPTION CALLS'!M1829),('NORMAL OPTION CALLS'!G1829-'NORMAL OPTION CALLS'!L1829)*('NORMAL OPTION CALLS'!M1829))</f>
        <v>4549.9999999999991</v>
      </c>
      <c r="O1829" s="8">
        <f>'NORMAL OPTION CALLS'!N1829/('NORMAL OPTION CALLS'!M1829)/'NORMAL OPTION CALLS'!G1829%</f>
        <v>35.135135135135123</v>
      </c>
    </row>
    <row r="1830" spans="1:15" ht="16.5">
      <c r="A1830" s="127">
        <v>18</v>
      </c>
      <c r="B1830" s="124">
        <v>51</v>
      </c>
      <c r="C1830" s="119">
        <v>100</v>
      </c>
      <c r="D1830" s="119" t="s">
        <v>21</v>
      </c>
      <c r="E1830" s="119" t="s">
        <v>22</v>
      </c>
      <c r="F1830" s="119" t="s">
        <v>51</v>
      </c>
      <c r="G1830" s="123">
        <v>2.75</v>
      </c>
      <c r="H1830" s="123">
        <v>2.1</v>
      </c>
      <c r="I1830" s="123">
        <v>3</v>
      </c>
      <c r="J1830" s="123">
        <v>3.4</v>
      </c>
      <c r="K1830" s="123">
        <v>3.8</v>
      </c>
      <c r="L1830" s="123">
        <v>3.8</v>
      </c>
      <c r="M1830" s="119">
        <v>9000</v>
      </c>
      <c r="N1830" s="122">
        <f>IF('NORMAL OPTION CALLS'!E1830="BUY",('NORMAL OPTION CALLS'!L1830-'NORMAL OPTION CALLS'!G1830)*('NORMAL OPTION CALLS'!M1830),('NORMAL OPTION CALLS'!G1830-'NORMAL OPTION CALLS'!L1830)*('NORMAL OPTION CALLS'!M1830))</f>
        <v>9449.9999999999982</v>
      </c>
      <c r="O1830" s="8">
        <f>'NORMAL OPTION CALLS'!N1830/('NORMAL OPTION CALLS'!M1830)/'NORMAL OPTION CALLS'!G1830%</f>
        <v>38.181818181818173</v>
      </c>
    </row>
    <row r="1831" spans="1:15" ht="16.5">
      <c r="A1831" s="127">
        <v>19</v>
      </c>
      <c r="B1831" s="124">
        <v>48</v>
      </c>
      <c r="C1831" s="119">
        <v>510</v>
      </c>
      <c r="D1831" s="119" t="s">
        <v>21</v>
      </c>
      <c r="E1831" s="119" t="s">
        <v>22</v>
      </c>
      <c r="F1831" s="119" t="s">
        <v>101</v>
      </c>
      <c r="G1831" s="123">
        <v>5</v>
      </c>
      <c r="H1831" s="123">
        <v>3</v>
      </c>
      <c r="I1831" s="123">
        <v>6</v>
      </c>
      <c r="J1831" s="123">
        <v>7</v>
      </c>
      <c r="K1831" s="123">
        <v>8</v>
      </c>
      <c r="L1831" s="123">
        <v>8</v>
      </c>
      <c r="M1831" s="119">
        <v>1500</v>
      </c>
      <c r="N1831" s="122">
        <f>IF('NORMAL OPTION CALLS'!E1831="BUY",('NORMAL OPTION CALLS'!L1831-'NORMAL OPTION CALLS'!G1831)*('NORMAL OPTION CALLS'!M1831),('NORMAL OPTION CALLS'!G1831-'NORMAL OPTION CALLS'!L1831)*('NORMAL OPTION CALLS'!M1831))</f>
        <v>4500</v>
      </c>
      <c r="O1831" s="8">
        <f>'NORMAL OPTION CALLS'!N1831/('NORMAL OPTION CALLS'!M1831)/'NORMAL OPTION CALLS'!G1831%</f>
        <v>60</v>
      </c>
    </row>
    <row r="1832" spans="1:15" ht="16.5">
      <c r="A1832" s="127">
        <v>20</v>
      </c>
      <c r="B1832" s="124">
        <v>48</v>
      </c>
      <c r="C1832" s="119">
        <v>310</v>
      </c>
      <c r="D1832" s="119" t="s">
        <v>21</v>
      </c>
      <c r="E1832" s="119" t="s">
        <v>22</v>
      </c>
      <c r="F1832" s="119" t="s">
        <v>78</v>
      </c>
      <c r="G1832" s="123">
        <v>312</v>
      </c>
      <c r="H1832" s="123">
        <v>305</v>
      </c>
      <c r="I1832" s="123">
        <v>316</v>
      </c>
      <c r="J1832" s="123">
        <v>319</v>
      </c>
      <c r="K1832" s="123">
        <v>322</v>
      </c>
      <c r="L1832" s="123">
        <v>322</v>
      </c>
      <c r="M1832" s="119">
        <v>3000</v>
      </c>
      <c r="N1832" s="122">
        <f>IF('NORMAL OPTION CALLS'!E1832="BUY",('NORMAL OPTION CALLS'!L1832-'NORMAL OPTION CALLS'!G1832)*('NORMAL OPTION CALLS'!M1832),('NORMAL OPTION CALLS'!G1832-'NORMAL OPTION CALLS'!L1832)*('NORMAL OPTION CALLS'!M1832))</f>
        <v>30000</v>
      </c>
      <c r="O1832" s="8">
        <f>'NORMAL OPTION CALLS'!N1832/('NORMAL OPTION CALLS'!M1832)/'NORMAL OPTION CALLS'!G1832%</f>
        <v>3.2051282051282048</v>
      </c>
    </row>
    <row r="1833" spans="1:15" ht="16.5">
      <c r="A1833" s="127">
        <v>21</v>
      </c>
      <c r="B1833" s="124">
        <v>47</v>
      </c>
      <c r="C1833" s="119">
        <v>710</v>
      </c>
      <c r="D1833" s="119" t="s">
        <v>21</v>
      </c>
      <c r="E1833" s="119" t="s">
        <v>22</v>
      </c>
      <c r="F1833" s="119" t="s">
        <v>165</v>
      </c>
      <c r="G1833" s="123">
        <v>11.5</v>
      </c>
      <c r="H1833" s="123">
        <v>7.5</v>
      </c>
      <c r="I1833" s="123">
        <v>14.5</v>
      </c>
      <c r="J1833" s="123">
        <v>16.5</v>
      </c>
      <c r="K1833" s="123">
        <v>18.5</v>
      </c>
      <c r="L1833" s="123">
        <v>18.5</v>
      </c>
      <c r="M1833" s="119">
        <v>600</v>
      </c>
      <c r="N1833" s="122">
        <f>IF('NORMAL OPTION CALLS'!E1833="BUY",('NORMAL OPTION CALLS'!L1833-'NORMAL OPTION CALLS'!G1833)*('NORMAL OPTION CALLS'!M1833),('NORMAL OPTION CALLS'!G1833-'NORMAL OPTION CALLS'!L1833)*('NORMAL OPTION CALLS'!M1833))</f>
        <v>4200</v>
      </c>
      <c r="O1833" s="8">
        <f>'NORMAL OPTION CALLS'!N1833/('NORMAL OPTION CALLS'!M1833)/'NORMAL OPTION CALLS'!G1833%</f>
        <v>60.869565217391305</v>
      </c>
    </row>
    <row r="1834" spans="1:15" ht="16.5">
      <c r="A1834" s="127">
        <v>22</v>
      </c>
      <c r="B1834" s="124">
        <v>42782</v>
      </c>
      <c r="C1834" s="119">
        <v>1020</v>
      </c>
      <c r="D1834" s="119" t="s">
        <v>21</v>
      </c>
      <c r="E1834" s="119" t="s">
        <v>22</v>
      </c>
      <c r="F1834" s="119" t="s">
        <v>151</v>
      </c>
      <c r="G1834" s="123">
        <v>5</v>
      </c>
      <c r="H1834" s="123">
        <v>1</v>
      </c>
      <c r="I1834" s="123">
        <v>7</v>
      </c>
      <c r="J1834" s="123">
        <v>9</v>
      </c>
      <c r="K1834" s="123">
        <v>11</v>
      </c>
      <c r="L1834" s="123">
        <v>7</v>
      </c>
      <c r="M1834" s="119">
        <v>500</v>
      </c>
      <c r="N1834" s="122">
        <f>IF('NORMAL OPTION CALLS'!E1834="BUY",('NORMAL OPTION CALLS'!L1834-'NORMAL OPTION CALLS'!G1834)*('NORMAL OPTION CALLS'!M1834),('NORMAL OPTION CALLS'!G1834-'NORMAL OPTION CALLS'!L1834)*('NORMAL OPTION CALLS'!M1834))</f>
        <v>1000</v>
      </c>
      <c r="O1834" s="8">
        <f>'NORMAL OPTION CALLS'!N1834/('NORMAL OPTION CALLS'!M1834)/'NORMAL OPTION CALLS'!G1834%</f>
        <v>40</v>
      </c>
    </row>
    <row r="1835" spans="1:15" ht="16.5">
      <c r="A1835" s="127">
        <v>23</v>
      </c>
      <c r="B1835" s="124">
        <v>42782</v>
      </c>
      <c r="C1835" s="119">
        <v>680</v>
      </c>
      <c r="D1835" s="119" t="s">
        <v>47</v>
      </c>
      <c r="E1835" s="119" t="s">
        <v>22</v>
      </c>
      <c r="F1835" s="119" t="s">
        <v>54</v>
      </c>
      <c r="G1835" s="123">
        <v>6</v>
      </c>
      <c r="H1835" s="123">
        <v>4</v>
      </c>
      <c r="I1835" s="123">
        <v>7</v>
      </c>
      <c r="J1835" s="123">
        <v>8</v>
      </c>
      <c r="K1835" s="123">
        <v>9</v>
      </c>
      <c r="L1835" s="123">
        <v>4</v>
      </c>
      <c r="M1835" s="119">
        <v>1200</v>
      </c>
      <c r="N1835" s="122">
        <f>IF('NORMAL OPTION CALLS'!E1835="BUY",('NORMAL OPTION CALLS'!L1835-'NORMAL OPTION CALLS'!G1835)*('NORMAL OPTION CALLS'!M1835),('NORMAL OPTION CALLS'!G1835-'NORMAL OPTION CALLS'!L1835)*('NORMAL OPTION CALLS'!M1835))</f>
        <v>-2400</v>
      </c>
      <c r="O1835" s="8">
        <f>'NORMAL OPTION CALLS'!N1835/('NORMAL OPTION CALLS'!M1835)/'NORMAL OPTION CALLS'!G1835%</f>
        <v>-33.333333333333336</v>
      </c>
    </row>
    <row r="1836" spans="1:15" ht="16.5">
      <c r="A1836" s="127">
        <v>24</v>
      </c>
      <c r="B1836" s="124">
        <v>42782</v>
      </c>
      <c r="C1836" s="119">
        <v>1020</v>
      </c>
      <c r="D1836" s="119" t="s">
        <v>21</v>
      </c>
      <c r="E1836" s="119" t="s">
        <v>22</v>
      </c>
      <c r="F1836" s="119" t="s">
        <v>151</v>
      </c>
      <c r="G1836" s="123">
        <v>5</v>
      </c>
      <c r="H1836" s="123">
        <v>1</v>
      </c>
      <c r="I1836" s="123">
        <v>7</v>
      </c>
      <c r="J1836" s="123">
        <v>9</v>
      </c>
      <c r="K1836" s="123">
        <v>11</v>
      </c>
      <c r="L1836" s="123">
        <v>7</v>
      </c>
      <c r="M1836" s="119">
        <v>500</v>
      </c>
      <c r="N1836" s="122">
        <f>IF('NORMAL OPTION CALLS'!E1836="BUY",('NORMAL OPTION CALLS'!L1836-'NORMAL OPTION CALLS'!G1836)*('NORMAL OPTION CALLS'!M1836),('NORMAL OPTION CALLS'!G1836-'NORMAL OPTION CALLS'!L1836)*('NORMAL OPTION CALLS'!M1836))</f>
        <v>1000</v>
      </c>
      <c r="O1836" s="8">
        <f>'NORMAL OPTION CALLS'!N1836/('NORMAL OPTION CALLS'!M1836)/'NORMAL OPTION CALLS'!G1836%</f>
        <v>40</v>
      </c>
    </row>
    <row r="1837" spans="1:15" ht="16.5">
      <c r="A1837" s="127">
        <v>25</v>
      </c>
      <c r="B1837" s="124">
        <v>42781</v>
      </c>
      <c r="C1837" s="119">
        <v>1040</v>
      </c>
      <c r="D1837" s="119" t="s">
        <v>21</v>
      </c>
      <c r="E1837" s="119" t="s">
        <v>22</v>
      </c>
      <c r="F1837" s="119" t="s">
        <v>166</v>
      </c>
      <c r="G1837" s="123">
        <v>11.5</v>
      </c>
      <c r="H1837" s="123">
        <v>8.5</v>
      </c>
      <c r="I1837" s="123">
        <v>13</v>
      </c>
      <c r="J1837" s="123">
        <v>14.5</v>
      </c>
      <c r="K1837" s="123">
        <v>16</v>
      </c>
      <c r="L1837" s="123">
        <v>16</v>
      </c>
      <c r="M1837" s="119">
        <v>600</v>
      </c>
      <c r="N1837" s="122">
        <f>IF('NORMAL OPTION CALLS'!E1837="BUY",('NORMAL OPTION CALLS'!L1837-'NORMAL OPTION CALLS'!G1837)*('NORMAL OPTION CALLS'!M1837),('NORMAL OPTION CALLS'!G1837-'NORMAL OPTION CALLS'!L1837)*('NORMAL OPTION CALLS'!M1837))</f>
        <v>2700</v>
      </c>
      <c r="O1837" s="8">
        <f>'NORMAL OPTION CALLS'!N1837/('NORMAL OPTION CALLS'!M1837)/'NORMAL OPTION CALLS'!G1837%</f>
        <v>39.130434782608695</v>
      </c>
    </row>
    <row r="1838" spans="1:15" ht="16.5">
      <c r="A1838" s="127">
        <v>26</v>
      </c>
      <c r="B1838" s="124">
        <v>46</v>
      </c>
      <c r="C1838" s="119">
        <v>700</v>
      </c>
      <c r="D1838" s="119" t="s">
        <v>47</v>
      </c>
      <c r="E1838" s="119" t="s">
        <v>22</v>
      </c>
      <c r="F1838" s="119" t="s">
        <v>54</v>
      </c>
      <c r="G1838" s="123">
        <v>11</v>
      </c>
      <c r="H1838" s="123">
        <v>9</v>
      </c>
      <c r="I1838" s="123">
        <v>12</v>
      </c>
      <c r="J1838" s="123">
        <v>13</v>
      </c>
      <c r="K1838" s="123">
        <v>14</v>
      </c>
      <c r="L1838" s="123">
        <v>12</v>
      </c>
      <c r="M1838" s="119">
        <v>1200</v>
      </c>
      <c r="N1838" s="122">
        <f>IF('NORMAL OPTION CALLS'!E1838="BUY",('NORMAL OPTION CALLS'!L1838-'NORMAL OPTION CALLS'!G1838)*('NORMAL OPTION CALLS'!M1838),('NORMAL OPTION CALLS'!G1838-'NORMAL OPTION CALLS'!L1838)*('NORMAL OPTION CALLS'!M1838))</f>
        <v>1200</v>
      </c>
      <c r="O1838" s="8">
        <f>'NORMAL OPTION CALLS'!N1838/('NORMAL OPTION CALLS'!M1838)/'NORMAL OPTION CALLS'!G1838%</f>
        <v>9.0909090909090917</v>
      </c>
    </row>
    <row r="1839" spans="1:15" ht="16.5">
      <c r="A1839" s="127">
        <v>27</v>
      </c>
      <c r="B1839" s="124">
        <v>46</v>
      </c>
      <c r="C1839" s="119">
        <v>95</v>
      </c>
      <c r="D1839" s="119" t="s">
        <v>21</v>
      </c>
      <c r="E1839" s="119" t="s">
        <v>22</v>
      </c>
      <c r="F1839" s="119" t="s">
        <v>70</v>
      </c>
      <c r="G1839" s="123">
        <v>1.25</v>
      </c>
      <c r="H1839" s="123">
        <v>0.6</v>
      </c>
      <c r="I1839" s="123">
        <v>1.6</v>
      </c>
      <c r="J1839" s="123">
        <v>1.9</v>
      </c>
      <c r="K1839" s="123">
        <v>2.2000000000000002</v>
      </c>
      <c r="L1839" s="123">
        <v>1.6</v>
      </c>
      <c r="M1839" s="119">
        <v>7000</v>
      </c>
      <c r="N1839" s="122">
        <f>IF('NORMAL OPTION CALLS'!E1839="BUY",('NORMAL OPTION CALLS'!L1839-'NORMAL OPTION CALLS'!G1839)*('NORMAL OPTION CALLS'!M1839),('NORMAL OPTION CALLS'!G1839-'NORMAL OPTION CALLS'!L1839)*('NORMAL OPTION CALLS'!M1839))</f>
        <v>2450.0000000000005</v>
      </c>
      <c r="O1839" s="8">
        <f>'NORMAL OPTION CALLS'!N1839/('NORMAL OPTION CALLS'!M1839)/'NORMAL OPTION CALLS'!G1839%</f>
        <v>28.000000000000007</v>
      </c>
    </row>
    <row r="1840" spans="1:15" ht="16.5">
      <c r="A1840" s="127">
        <v>28</v>
      </c>
      <c r="B1840" s="124">
        <v>45</v>
      </c>
      <c r="C1840" s="119">
        <v>1320</v>
      </c>
      <c r="D1840" s="119" t="s">
        <v>21</v>
      </c>
      <c r="E1840" s="119" t="s">
        <v>22</v>
      </c>
      <c r="F1840" s="119" t="s">
        <v>159</v>
      </c>
      <c r="G1840" s="123">
        <v>14</v>
      </c>
      <c r="H1840" s="123">
        <v>15</v>
      </c>
      <c r="I1840" s="123">
        <v>16</v>
      </c>
      <c r="J1840" s="123">
        <v>17</v>
      </c>
      <c r="K1840" s="123">
        <v>12</v>
      </c>
      <c r="L1840" s="123">
        <v>15.25</v>
      </c>
      <c r="M1840" s="119">
        <v>500</v>
      </c>
      <c r="N1840" s="122">
        <f>IF('NORMAL OPTION CALLS'!E1840="BUY",('NORMAL OPTION CALLS'!L1840-'NORMAL OPTION CALLS'!G1840)*('NORMAL OPTION CALLS'!M1840),('NORMAL OPTION CALLS'!G1840-'NORMAL OPTION CALLS'!L1840)*('NORMAL OPTION CALLS'!M1840))</f>
        <v>625</v>
      </c>
      <c r="O1840" s="8">
        <f>'NORMAL OPTION CALLS'!N1840/('NORMAL OPTION CALLS'!M1840)/'NORMAL OPTION CALLS'!G1840%</f>
        <v>8.928571428571427</v>
      </c>
    </row>
    <row r="1841" spans="1:15" ht="16.5">
      <c r="A1841" s="127">
        <v>29</v>
      </c>
      <c r="B1841" s="124">
        <v>45</v>
      </c>
      <c r="C1841" s="119">
        <v>155</v>
      </c>
      <c r="D1841" s="119" t="s">
        <v>47</v>
      </c>
      <c r="E1841" s="119" t="s">
        <v>22</v>
      </c>
      <c r="F1841" s="119" t="s">
        <v>83</v>
      </c>
      <c r="G1841" s="123">
        <v>2.1</v>
      </c>
      <c r="H1841" s="123">
        <v>1.4</v>
      </c>
      <c r="I1841" s="123">
        <v>2.6</v>
      </c>
      <c r="J1841" s="123">
        <v>3</v>
      </c>
      <c r="K1841" s="123">
        <v>3.4</v>
      </c>
      <c r="L1841" s="123">
        <v>2.6</v>
      </c>
      <c r="M1841" s="119">
        <v>3500</v>
      </c>
      <c r="N1841" s="122">
        <f>IF('NORMAL OPTION CALLS'!E1841="BUY",('NORMAL OPTION CALLS'!L1841-'NORMAL OPTION CALLS'!G1841)*('NORMAL OPTION CALLS'!M1841),('NORMAL OPTION CALLS'!G1841-'NORMAL OPTION CALLS'!L1841)*('NORMAL OPTION CALLS'!M1841))</f>
        <v>1750</v>
      </c>
      <c r="O1841" s="8">
        <f>'NORMAL OPTION CALLS'!N1841/('NORMAL OPTION CALLS'!M1841)/'NORMAL OPTION CALLS'!G1841%</f>
        <v>23.809523809523807</v>
      </c>
    </row>
    <row r="1842" spans="1:15" ht="16.5">
      <c r="A1842" s="127">
        <v>30</v>
      </c>
      <c r="B1842" s="124">
        <v>45</v>
      </c>
      <c r="C1842" s="119">
        <v>1480</v>
      </c>
      <c r="D1842" s="119" t="s">
        <v>21</v>
      </c>
      <c r="E1842" s="119" t="s">
        <v>22</v>
      </c>
      <c r="F1842" s="119" t="s">
        <v>55</v>
      </c>
      <c r="G1842" s="123">
        <v>17</v>
      </c>
      <c r="H1842" s="123">
        <v>13</v>
      </c>
      <c r="I1842" s="123">
        <v>19</v>
      </c>
      <c r="J1842" s="123">
        <v>21</v>
      </c>
      <c r="K1842" s="123">
        <v>23</v>
      </c>
      <c r="L1842" s="123">
        <v>19</v>
      </c>
      <c r="M1842" s="119">
        <v>700</v>
      </c>
      <c r="N1842" s="122">
        <f>IF('NORMAL OPTION CALLS'!E1842="BUY",('NORMAL OPTION CALLS'!L1842-'NORMAL OPTION CALLS'!G1842)*('NORMAL OPTION CALLS'!M1842),('NORMAL OPTION CALLS'!G1842-'NORMAL OPTION CALLS'!L1842)*('NORMAL OPTION CALLS'!M1842))</f>
        <v>1400</v>
      </c>
      <c r="O1842" s="8">
        <f>'NORMAL OPTION CALLS'!N1842/('NORMAL OPTION CALLS'!M1842)/'NORMAL OPTION CALLS'!G1842%</f>
        <v>11.76470588235294</v>
      </c>
    </row>
    <row r="1843" spans="1:15" ht="16.5">
      <c r="A1843" s="127">
        <v>31</v>
      </c>
      <c r="B1843" s="124">
        <v>45</v>
      </c>
      <c r="C1843" s="119">
        <v>550</v>
      </c>
      <c r="D1843" s="119" t="s">
        <v>21</v>
      </c>
      <c r="E1843" s="119" t="s">
        <v>22</v>
      </c>
      <c r="F1843" s="119" t="s">
        <v>23</v>
      </c>
      <c r="G1843" s="123">
        <v>8</v>
      </c>
      <c r="H1843" s="123">
        <v>7</v>
      </c>
      <c r="I1843" s="123">
        <v>8.5</v>
      </c>
      <c r="J1843" s="123">
        <v>9</v>
      </c>
      <c r="K1843" s="123">
        <v>9.5</v>
      </c>
      <c r="L1843" s="123">
        <v>9.5</v>
      </c>
      <c r="M1843" s="119">
        <v>2100</v>
      </c>
      <c r="N1843" s="122">
        <f>IF('NORMAL OPTION CALLS'!E1843="BUY",('NORMAL OPTION CALLS'!L1843-'NORMAL OPTION CALLS'!G1843)*('NORMAL OPTION CALLS'!M1843),('NORMAL OPTION CALLS'!G1843-'NORMAL OPTION CALLS'!L1843)*('NORMAL OPTION CALLS'!M1843))</f>
        <v>3150</v>
      </c>
      <c r="O1843" s="8">
        <f>'NORMAL OPTION CALLS'!N1843/('NORMAL OPTION CALLS'!M1843)/'NORMAL OPTION CALLS'!G1843%</f>
        <v>18.75</v>
      </c>
    </row>
    <row r="1844" spans="1:15" ht="16.5">
      <c r="A1844" s="127">
        <v>32</v>
      </c>
      <c r="B1844" s="124">
        <v>45</v>
      </c>
      <c r="C1844" s="119">
        <v>110</v>
      </c>
      <c r="D1844" s="119" t="s">
        <v>21</v>
      </c>
      <c r="E1844" s="119" t="s">
        <v>22</v>
      </c>
      <c r="F1844" s="119" t="s">
        <v>46</v>
      </c>
      <c r="G1844" s="123">
        <v>6.2</v>
      </c>
      <c r="H1844" s="123">
        <v>5.6</v>
      </c>
      <c r="I1844" s="123">
        <v>6.6</v>
      </c>
      <c r="J1844" s="123">
        <v>7</v>
      </c>
      <c r="K1844" s="123">
        <v>7.4</v>
      </c>
      <c r="L1844" s="123">
        <v>7.4</v>
      </c>
      <c r="M1844" s="119">
        <v>7000</v>
      </c>
      <c r="N1844" s="122">
        <f>IF('NORMAL OPTION CALLS'!E1844="BUY",('NORMAL OPTION CALLS'!L1844-'NORMAL OPTION CALLS'!G1844)*('NORMAL OPTION CALLS'!M1844),('NORMAL OPTION CALLS'!G1844-'NORMAL OPTION CALLS'!L1844)*('NORMAL OPTION CALLS'!M1844))</f>
        <v>8400.0000000000018</v>
      </c>
      <c r="O1844" s="8">
        <f>'NORMAL OPTION CALLS'!N1844/('NORMAL OPTION CALLS'!M1844)/'NORMAL OPTION CALLS'!G1844%</f>
        <v>19.354838709677423</v>
      </c>
    </row>
    <row r="1845" spans="1:15" ht="16.5">
      <c r="A1845" s="127">
        <v>33</v>
      </c>
      <c r="B1845" s="124">
        <v>42779</v>
      </c>
      <c r="C1845" s="119">
        <v>520</v>
      </c>
      <c r="D1845" s="119" t="s">
        <v>47</v>
      </c>
      <c r="E1845" s="119" t="s">
        <v>22</v>
      </c>
      <c r="F1845" s="119" t="s">
        <v>167</v>
      </c>
      <c r="G1845" s="123">
        <v>9.5</v>
      </c>
      <c r="H1845" s="123">
        <v>6</v>
      </c>
      <c r="I1845" s="123">
        <v>11.5</v>
      </c>
      <c r="J1845" s="123">
        <v>13.5</v>
      </c>
      <c r="K1845" s="123">
        <v>15.5</v>
      </c>
      <c r="L1845" s="123">
        <v>13.5</v>
      </c>
      <c r="M1845" s="119">
        <v>1300</v>
      </c>
      <c r="N1845" s="122">
        <f>IF('NORMAL OPTION CALLS'!E1845="BUY",('NORMAL OPTION CALLS'!L1845-'NORMAL OPTION CALLS'!G1845)*('NORMAL OPTION CALLS'!M1845),('NORMAL OPTION CALLS'!G1845-'NORMAL OPTION CALLS'!L1845)*('NORMAL OPTION CALLS'!M1845))</f>
        <v>5200</v>
      </c>
      <c r="O1845" s="8">
        <f>'NORMAL OPTION CALLS'!N1845/('NORMAL OPTION CALLS'!M1845)/'NORMAL OPTION CALLS'!G1845%</f>
        <v>42.10526315789474</v>
      </c>
    </row>
    <row r="1846" spans="1:15" ht="16.5">
      <c r="A1846" s="127">
        <v>34</v>
      </c>
      <c r="B1846" s="124">
        <v>42779</v>
      </c>
      <c r="C1846" s="119">
        <v>140</v>
      </c>
      <c r="D1846" s="119" t="s">
        <v>47</v>
      </c>
      <c r="E1846" s="119" t="s">
        <v>22</v>
      </c>
      <c r="F1846" s="119" t="s">
        <v>116</v>
      </c>
      <c r="G1846" s="123">
        <v>3</v>
      </c>
      <c r="H1846" s="123">
        <v>2.5</v>
      </c>
      <c r="I1846" s="123">
        <v>3.4</v>
      </c>
      <c r="J1846" s="123">
        <v>3.7</v>
      </c>
      <c r="K1846" s="123">
        <v>4</v>
      </c>
      <c r="L1846" s="123">
        <v>3.4</v>
      </c>
      <c r="M1846" s="119">
        <v>7000</v>
      </c>
      <c r="N1846" s="122">
        <f>IF('NORMAL OPTION CALLS'!E1846="BUY",('NORMAL OPTION CALLS'!L1846-'NORMAL OPTION CALLS'!G1846)*('NORMAL OPTION CALLS'!M1846),('NORMAL OPTION CALLS'!G1846-'NORMAL OPTION CALLS'!L1846)*('NORMAL OPTION CALLS'!M1846))</f>
        <v>2799.9999999999995</v>
      </c>
      <c r="O1846" s="8">
        <f>'NORMAL OPTION CALLS'!N1846/('NORMAL OPTION CALLS'!M1846)/'NORMAL OPTION CALLS'!G1846%</f>
        <v>13.33333333333333</v>
      </c>
    </row>
    <row r="1847" spans="1:15" ht="16.5">
      <c r="A1847" s="127">
        <v>35</v>
      </c>
      <c r="B1847" s="124">
        <v>42776</v>
      </c>
      <c r="C1847" s="119">
        <v>1020</v>
      </c>
      <c r="D1847" s="119" t="s">
        <v>21</v>
      </c>
      <c r="E1847" s="119" t="s">
        <v>22</v>
      </c>
      <c r="F1847" s="119" t="s">
        <v>168</v>
      </c>
      <c r="G1847" s="123">
        <v>27</v>
      </c>
      <c r="H1847" s="123">
        <v>23</v>
      </c>
      <c r="I1847" s="123">
        <v>29</v>
      </c>
      <c r="J1847" s="123">
        <v>31</v>
      </c>
      <c r="K1847" s="123">
        <v>33</v>
      </c>
      <c r="L1847" s="123">
        <v>29</v>
      </c>
      <c r="M1847" s="119">
        <v>500</v>
      </c>
      <c r="N1847" s="122">
        <f>IF('NORMAL OPTION CALLS'!E1847="BUY",('NORMAL OPTION CALLS'!L1847-'NORMAL OPTION CALLS'!G1847)*('NORMAL OPTION CALLS'!M1847),('NORMAL OPTION CALLS'!G1847-'NORMAL OPTION CALLS'!L1847)*('NORMAL OPTION CALLS'!M1847))</f>
        <v>1000</v>
      </c>
      <c r="O1847" s="8">
        <f>'NORMAL OPTION CALLS'!N1847/('NORMAL OPTION CALLS'!M1847)/'NORMAL OPTION CALLS'!G1847%</f>
        <v>7.4074074074074066</v>
      </c>
    </row>
    <row r="1848" spans="1:15" ht="16.5">
      <c r="A1848" s="127">
        <v>36</v>
      </c>
      <c r="B1848" s="124">
        <v>42776</v>
      </c>
      <c r="C1848" s="119">
        <v>245</v>
      </c>
      <c r="D1848" s="119" t="s">
        <v>47</v>
      </c>
      <c r="E1848" s="119" t="s">
        <v>22</v>
      </c>
      <c r="F1848" s="119" t="s">
        <v>74</v>
      </c>
      <c r="G1848" s="123">
        <v>7</v>
      </c>
      <c r="H1848" s="123">
        <v>6</v>
      </c>
      <c r="I1848" s="123">
        <v>7.5</v>
      </c>
      <c r="J1848" s="123">
        <v>8</v>
      </c>
      <c r="K1848" s="123">
        <v>8.5</v>
      </c>
      <c r="L1848" s="123">
        <v>6</v>
      </c>
      <c r="M1848" s="119">
        <v>3500</v>
      </c>
      <c r="N1848" s="122">
        <f>IF('NORMAL OPTION CALLS'!E1848="BUY",('NORMAL OPTION CALLS'!L1848-'NORMAL OPTION CALLS'!G1848)*('NORMAL OPTION CALLS'!M1848),('NORMAL OPTION CALLS'!G1848-'NORMAL OPTION CALLS'!L1848)*('NORMAL OPTION CALLS'!M1848))</f>
        <v>-3500</v>
      </c>
      <c r="O1848" s="8">
        <f>'NORMAL OPTION CALLS'!N1848/('NORMAL OPTION CALLS'!M1848)/'NORMAL OPTION CALLS'!G1848%</f>
        <v>-14.285714285714285</v>
      </c>
    </row>
    <row r="1849" spans="1:15" ht="16.5">
      <c r="A1849" s="127">
        <v>37</v>
      </c>
      <c r="B1849" s="124">
        <v>42776</v>
      </c>
      <c r="C1849" s="119">
        <v>160</v>
      </c>
      <c r="D1849" s="119" t="s">
        <v>21</v>
      </c>
      <c r="E1849" s="119" t="s">
        <v>22</v>
      </c>
      <c r="F1849" s="119" t="s">
        <v>89</v>
      </c>
      <c r="G1849" s="123">
        <v>3.7</v>
      </c>
      <c r="H1849" s="123">
        <v>3</v>
      </c>
      <c r="I1849" s="123">
        <v>4.0999999999999996</v>
      </c>
      <c r="J1849" s="123">
        <v>4.5</v>
      </c>
      <c r="K1849" s="123">
        <v>4.9000000000000004</v>
      </c>
      <c r="L1849" s="123">
        <v>3</v>
      </c>
      <c r="M1849" s="119">
        <v>5000</v>
      </c>
      <c r="N1849" s="122">
        <f>IF('NORMAL OPTION CALLS'!E1849="BUY",('NORMAL OPTION CALLS'!L1849-'NORMAL OPTION CALLS'!G1849)*('NORMAL OPTION CALLS'!M1849),('NORMAL OPTION CALLS'!G1849-'NORMAL OPTION CALLS'!L1849)*('NORMAL OPTION CALLS'!M1849))</f>
        <v>-3500.0000000000009</v>
      </c>
      <c r="O1849" s="8">
        <f>'NORMAL OPTION CALLS'!N1849/('NORMAL OPTION CALLS'!M1849)/'NORMAL OPTION CALLS'!G1849%</f>
        <v>-18.918918918918923</v>
      </c>
    </row>
    <row r="1850" spans="1:15" ht="16.5">
      <c r="A1850" s="127">
        <v>38</v>
      </c>
      <c r="B1850" s="124">
        <v>42776</v>
      </c>
      <c r="C1850" s="119">
        <v>840</v>
      </c>
      <c r="D1850" s="119" t="s">
        <v>21</v>
      </c>
      <c r="E1850" s="119" t="s">
        <v>22</v>
      </c>
      <c r="F1850" s="119" t="s">
        <v>105</v>
      </c>
      <c r="G1850" s="123">
        <v>20.2</v>
      </c>
      <c r="H1850" s="123">
        <v>18</v>
      </c>
      <c r="I1850" s="123">
        <v>21.5</v>
      </c>
      <c r="J1850" s="123">
        <v>22.5</v>
      </c>
      <c r="K1850" s="123">
        <v>23.5</v>
      </c>
      <c r="L1850" s="123">
        <v>7.3</v>
      </c>
      <c r="M1850" s="119">
        <v>1100</v>
      </c>
      <c r="N1850" s="122">
        <f>IF('NORMAL OPTION CALLS'!E1850="BUY",('NORMAL OPTION CALLS'!L1850-'NORMAL OPTION CALLS'!G1850)*('NORMAL OPTION CALLS'!M1850),('NORMAL OPTION CALLS'!G1850-'NORMAL OPTION CALLS'!L1850)*('NORMAL OPTION CALLS'!M1850))</f>
        <v>-14189.999999999998</v>
      </c>
      <c r="O1850" s="8">
        <f>'NORMAL OPTION CALLS'!N1850/('NORMAL OPTION CALLS'!M1850)/'NORMAL OPTION CALLS'!G1850%</f>
        <v>-63.861386138613859</v>
      </c>
    </row>
    <row r="1851" spans="1:15" ht="16.5">
      <c r="A1851" s="127">
        <v>39</v>
      </c>
      <c r="B1851" s="124">
        <v>42776</v>
      </c>
      <c r="C1851" s="119">
        <v>285</v>
      </c>
      <c r="D1851" s="119" t="s">
        <v>21</v>
      </c>
      <c r="E1851" s="119" t="s">
        <v>22</v>
      </c>
      <c r="F1851" s="119" t="s">
        <v>49</v>
      </c>
      <c r="G1851" s="123">
        <v>6.5</v>
      </c>
      <c r="H1851" s="123">
        <v>5.5</v>
      </c>
      <c r="I1851" s="123">
        <v>7</v>
      </c>
      <c r="J1851" s="123">
        <v>7.5</v>
      </c>
      <c r="K1851" s="123">
        <v>8</v>
      </c>
      <c r="L1851" s="123">
        <v>7</v>
      </c>
      <c r="M1851" s="119">
        <v>3000</v>
      </c>
      <c r="N1851" s="122">
        <f>IF('NORMAL OPTION CALLS'!E1851="BUY",('NORMAL OPTION CALLS'!L1851-'NORMAL OPTION CALLS'!G1851)*('NORMAL OPTION CALLS'!M1851),('NORMAL OPTION CALLS'!G1851-'NORMAL OPTION CALLS'!L1851)*('NORMAL OPTION CALLS'!M1851))</f>
        <v>1500</v>
      </c>
      <c r="O1851" s="8">
        <f>'NORMAL OPTION CALLS'!N1851/('NORMAL OPTION CALLS'!M1851)/'NORMAL OPTION CALLS'!G1851%</f>
        <v>7.6923076923076916</v>
      </c>
    </row>
    <row r="1852" spans="1:15" ht="16.5">
      <c r="A1852" s="127">
        <v>40</v>
      </c>
      <c r="B1852" s="124">
        <v>42776</v>
      </c>
      <c r="C1852" s="119">
        <v>360</v>
      </c>
      <c r="D1852" s="119" t="s">
        <v>21</v>
      </c>
      <c r="E1852" s="119" t="s">
        <v>22</v>
      </c>
      <c r="F1852" s="119" t="s">
        <v>90</v>
      </c>
      <c r="G1852" s="123">
        <v>10</v>
      </c>
      <c r="H1852" s="123">
        <v>8.5</v>
      </c>
      <c r="I1852" s="123">
        <v>11</v>
      </c>
      <c r="J1852" s="123">
        <v>12</v>
      </c>
      <c r="K1852" s="123">
        <v>13</v>
      </c>
      <c r="L1852" s="123">
        <v>12</v>
      </c>
      <c r="M1852" s="119">
        <v>3500</v>
      </c>
      <c r="N1852" s="122">
        <f>IF('NORMAL OPTION CALLS'!E1852="BUY",('NORMAL OPTION CALLS'!L1852-'NORMAL OPTION CALLS'!G1852)*('NORMAL OPTION CALLS'!M1852),('NORMAL OPTION CALLS'!G1852-'NORMAL OPTION CALLS'!L1852)*('NORMAL OPTION CALLS'!M1852))</f>
        <v>7000</v>
      </c>
      <c r="O1852" s="8">
        <f>'NORMAL OPTION CALLS'!N1852/('NORMAL OPTION CALLS'!M1852)/'NORMAL OPTION CALLS'!G1852%</f>
        <v>20</v>
      </c>
    </row>
    <row r="1853" spans="1:15" ht="16.5">
      <c r="A1853" s="127">
        <v>41</v>
      </c>
      <c r="B1853" s="124">
        <v>42775</v>
      </c>
      <c r="C1853" s="119">
        <v>190</v>
      </c>
      <c r="D1853" s="119" t="s">
        <v>21</v>
      </c>
      <c r="E1853" s="119" t="s">
        <v>22</v>
      </c>
      <c r="F1853" s="119" t="s">
        <v>139</v>
      </c>
      <c r="G1853" s="123">
        <v>6.8</v>
      </c>
      <c r="H1853" s="123">
        <v>5.8</v>
      </c>
      <c r="I1853" s="123">
        <v>7.3</v>
      </c>
      <c r="J1853" s="123">
        <v>7.8</v>
      </c>
      <c r="K1853" s="123">
        <v>8.3000000000000007</v>
      </c>
      <c r="L1853" s="123">
        <v>7.8</v>
      </c>
      <c r="M1853" s="119">
        <v>3500</v>
      </c>
      <c r="N1853" s="122">
        <f>IF('NORMAL OPTION CALLS'!E1853="BUY",('NORMAL OPTION CALLS'!L1853-'NORMAL OPTION CALLS'!G1853)*('NORMAL OPTION CALLS'!M1853),('NORMAL OPTION CALLS'!G1853-'NORMAL OPTION CALLS'!L1853)*('NORMAL OPTION CALLS'!M1853))</f>
        <v>3500</v>
      </c>
      <c r="O1853" s="8">
        <f>'NORMAL OPTION CALLS'!N1853/('NORMAL OPTION CALLS'!M1853)/'NORMAL OPTION CALLS'!G1853%</f>
        <v>14.705882352941176</v>
      </c>
    </row>
    <row r="1854" spans="1:15" ht="16.5">
      <c r="A1854" s="127">
        <v>42</v>
      </c>
      <c r="B1854" s="124">
        <v>42774</v>
      </c>
      <c r="C1854" s="119">
        <v>722</v>
      </c>
      <c r="D1854" s="119" t="s">
        <v>21</v>
      </c>
      <c r="E1854" s="119" t="s">
        <v>22</v>
      </c>
      <c r="F1854" s="119" t="s">
        <v>108</v>
      </c>
      <c r="G1854" s="123">
        <v>22</v>
      </c>
      <c r="H1854" s="123">
        <v>20</v>
      </c>
      <c r="I1854" s="123">
        <v>23</v>
      </c>
      <c r="J1854" s="123">
        <v>24</v>
      </c>
      <c r="K1854" s="123">
        <v>25</v>
      </c>
      <c r="L1854" s="123">
        <v>25</v>
      </c>
      <c r="M1854" s="119">
        <v>2000</v>
      </c>
      <c r="N1854" s="122">
        <f>IF('NORMAL OPTION CALLS'!E1854="BUY",('NORMAL OPTION CALLS'!L1854-'NORMAL OPTION CALLS'!G1854)*('NORMAL OPTION CALLS'!M1854),('NORMAL OPTION CALLS'!G1854-'NORMAL OPTION CALLS'!L1854)*('NORMAL OPTION CALLS'!M1854))</f>
        <v>6000</v>
      </c>
      <c r="O1854" s="8">
        <f>'NORMAL OPTION CALLS'!N1854/('NORMAL OPTION CALLS'!M1854)/'NORMAL OPTION CALLS'!G1854%</f>
        <v>13.636363636363637</v>
      </c>
    </row>
    <row r="1855" spans="1:15" ht="16.5">
      <c r="A1855" s="127">
        <v>43</v>
      </c>
      <c r="B1855" s="124">
        <v>42774</v>
      </c>
      <c r="C1855" s="119">
        <v>1000</v>
      </c>
      <c r="D1855" s="119" t="s">
        <v>21</v>
      </c>
      <c r="E1855" s="119" t="s">
        <v>22</v>
      </c>
      <c r="F1855" s="119" t="s">
        <v>81</v>
      </c>
      <c r="G1855" s="123">
        <v>32</v>
      </c>
      <c r="H1855" s="123">
        <v>28</v>
      </c>
      <c r="I1855" s="123">
        <v>34</v>
      </c>
      <c r="J1855" s="123">
        <v>36</v>
      </c>
      <c r="K1855" s="123">
        <v>38</v>
      </c>
      <c r="L1855" s="123">
        <v>28</v>
      </c>
      <c r="M1855" s="119">
        <v>600</v>
      </c>
      <c r="N1855" s="122">
        <f>IF('NORMAL OPTION CALLS'!E1855="BUY",('NORMAL OPTION CALLS'!L1855-'NORMAL OPTION CALLS'!G1855)*('NORMAL OPTION CALLS'!M1855),('NORMAL OPTION CALLS'!G1855-'NORMAL OPTION CALLS'!L1855)*('NORMAL OPTION CALLS'!M1855))</f>
        <v>-2400</v>
      </c>
      <c r="O1855" s="8">
        <f>'NORMAL OPTION CALLS'!N1855/('NORMAL OPTION CALLS'!M1855)/'NORMAL OPTION CALLS'!G1855%</f>
        <v>-12.5</v>
      </c>
    </row>
    <row r="1856" spans="1:15" ht="16.5">
      <c r="A1856" s="127">
        <v>44</v>
      </c>
      <c r="B1856" s="124">
        <v>42773</v>
      </c>
      <c r="C1856" s="119">
        <v>430</v>
      </c>
      <c r="D1856" s="119" t="s">
        <v>21</v>
      </c>
      <c r="E1856" s="119" t="s">
        <v>22</v>
      </c>
      <c r="F1856" s="119" t="s">
        <v>169</v>
      </c>
      <c r="G1856" s="123">
        <v>11.6</v>
      </c>
      <c r="H1856" s="123">
        <v>9.5</v>
      </c>
      <c r="I1856" s="123">
        <v>12.5</v>
      </c>
      <c r="J1856" s="123">
        <v>13.5</v>
      </c>
      <c r="K1856" s="123">
        <v>14.5</v>
      </c>
      <c r="L1856" s="123">
        <v>14.5</v>
      </c>
      <c r="M1856" s="119">
        <v>1500</v>
      </c>
      <c r="N1856" s="122">
        <f>IF('NORMAL OPTION CALLS'!E1856="BUY",('NORMAL OPTION CALLS'!L1856-'NORMAL OPTION CALLS'!G1856)*('NORMAL OPTION CALLS'!M1856),('NORMAL OPTION CALLS'!G1856-'NORMAL OPTION CALLS'!L1856)*('NORMAL OPTION CALLS'!M1856))</f>
        <v>4350.0000000000009</v>
      </c>
      <c r="O1856" s="8">
        <f>'NORMAL OPTION CALLS'!N1856/('NORMAL OPTION CALLS'!M1856)/'NORMAL OPTION CALLS'!G1856%</f>
        <v>25.000000000000007</v>
      </c>
    </row>
    <row r="1857" spans="1:15" ht="16.5">
      <c r="A1857" s="127">
        <v>45</v>
      </c>
      <c r="B1857" s="124">
        <v>42773</v>
      </c>
      <c r="C1857" s="119">
        <v>520</v>
      </c>
      <c r="D1857" s="119" t="s">
        <v>47</v>
      </c>
      <c r="E1857" s="119" t="s">
        <v>22</v>
      </c>
      <c r="F1857" s="119" t="s">
        <v>170</v>
      </c>
      <c r="G1857" s="123">
        <v>20.5</v>
      </c>
      <c r="H1857" s="123">
        <v>18.5</v>
      </c>
      <c r="I1857" s="123">
        <v>21.5</v>
      </c>
      <c r="J1857" s="123">
        <v>22.5</v>
      </c>
      <c r="K1857" s="123">
        <v>23.5</v>
      </c>
      <c r="L1857" s="123">
        <v>23.5</v>
      </c>
      <c r="M1857" s="119">
        <v>2100</v>
      </c>
      <c r="N1857" s="122">
        <f>IF('NORMAL OPTION CALLS'!E1857="BUY",('NORMAL OPTION CALLS'!L1857-'NORMAL OPTION CALLS'!G1857)*('NORMAL OPTION CALLS'!M1857),('NORMAL OPTION CALLS'!G1857-'NORMAL OPTION CALLS'!L1857)*('NORMAL OPTION CALLS'!M1857))</f>
        <v>6300</v>
      </c>
      <c r="O1857" s="8">
        <f>'NORMAL OPTION CALLS'!N1857/('NORMAL OPTION CALLS'!M1857)/'NORMAL OPTION CALLS'!G1857%</f>
        <v>14.634146341463415</v>
      </c>
    </row>
    <row r="1858" spans="1:15" ht="16.5">
      <c r="A1858" s="127">
        <v>46</v>
      </c>
      <c r="B1858" s="124">
        <v>42773</v>
      </c>
      <c r="C1858" s="119">
        <v>310</v>
      </c>
      <c r="D1858" s="119" t="s">
        <v>21</v>
      </c>
      <c r="E1858" s="119" t="s">
        <v>22</v>
      </c>
      <c r="F1858" s="119" t="s">
        <v>171</v>
      </c>
      <c r="G1858" s="123">
        <v>10</v>
      </c>
      <c r="H1858" s="123">
        <v>9</v>
      </c>
      <c r="I1858" s="123">
        <v>10.5</v>
      </c>
      <c r="J1858" s="123">
        <v>11</v>
      </c>
      <c r="K1858" s="123">
        <v>11.5</v>
      </c>
      <c r="L1858" s="123">
        <v>11.5</v>
      </c>
      <c r="M1858" s="119">
        <v>2500</v>
      </c>
      <c r="N1858" s="122">
        <f>IF('NORMAL OPTION CALLS'!E1858="BUY",('NORMAL OPTION CALLS'!L1858-'NORMAL OPTION CALLS'!G1858)*('NORMAL OPTION CALLS'!M1858),('NORMAL OPTION CALLS'!G1858-'NORMAL OPTION CALLS'!L1858)*('NORMAL OPTION CALLS'!M1858))</f>
        <v>3750</v>
      </c>
      <c r="O1858" s="8">
        <f>'NORMAL OPTION CALLS'!N1858/('NORMAL OPTION CALLS'!M1858)/'NORMAL OPTION CALLS'!G1858%</f>
        <v>15</v>
      </c>
    </row>
    <row r="1859" spans="1:15" ht="16.5">
      <c r="A1859" s="127">
        <v>47</v>
      </c>
      <c r="B1859" s="124">
        <v>42773</v>
      </c>
      <c r="C1859" s="119">
        <v>95</v>
      </c>
      <c r="D1859" s="119" t="s">
        <v>21</v>
      </c>
      <c r="E1859" s="119" t="s">
        <v>22</v>
      </c>
      <c r="F1859" s="119" t="s">
        <v>51</v>
      </c>
      <c r="G1859" s="123">
        <v>4.5</v>
      </c>
      <c r="H1859" s="123">
        <v>3.9</v>
      </c>
      <c r="I1859" s="123">
        <v>4.8</v>
      </c>
      <c r="J1859" s="123">
        <v>5.0999999999999996</v>
      </c>
      <c r="K1859" s="123">
        <v>5.4</v>
      </c>
      <c r="L1859" s="123">
        <v>5.4</v>
      </c>
      <c r="M1859" s="119">
        <v>9000</v>
      </c>
      <c r="N1859" s="122">
        <f>IF('NORMAL OPTION CALLS'!E1859="BUY",('NORMAL OPTION CALLS'!L1859-'NORMAL OPTION CALLS'!G1859)*('NORMAL OPTION CALLS'!M1859),('NORMAL OPTION CALLS'!G1859-'NORMAL OPTION CALLS'!L1859)*('NORMAL OPTION CALLS'!M1859))</f>
        <v>8100.0000000000036</v>
      </c>
      <c r="O1859" s="8">
        <f>'NORMAL OPTION CALLS'!N1859/('NORMAL OPTION CALLS'!M1859)/'NORMAL OPTION CALLS'!G1859%</f>
        <v>20.000000000000007</v>
      </c>
    </row>
    <row r="1860" spans="1:15" ht="16.5">
      <c r="A1860" s="127">
        <v>48</v>
      </c>
      <c r="B1860" s="124">
        <v>42772</v>
      </c>
      <c r="C1860" s="119">
        <v>560</v>
      </c>
      <c r="D1860" s="119" t="s">
        <v>21</v>
      </c>
      <c r="E1860" s="119" t="s">
        <v>22</v>
      </c>
      <c r="F1860" s="119" t="s">
        <v>23</v>
      </c>
      <c r="G1860" s="123">
        <v>12</v>
      </c>
      <c r="H1860" s="123">
        <v>11</v>
      </c>
      <c r="I1860" s="123">
        <v>12.5</v>
      </c>
      <c r="J1860" s="123">
        <v>13</v>
      </c>
      <c r="K1860" s="123">
        <v>13.5</v>
      </c>
      <c r="L1860" s="123">
        <v>13.5</v>
      </c>
      <c r="M1860" s="119">
        <v>2100</v>
      </c>
      <c r="N1860" s="122">
        <f>IF('NORMAL OPTION CALLS'!E1860="BUY",('NORMAL OPTION CALLS'!L1860-'NORMAL OPTION CALLS'!G1860)*('NORMAL OPTION CALLS'!M1860),('NORMAL OPTION CALLS'!G1860-'NORMAL OPTION CALLS'!L1860)*('NORMAL OPTION CALLS'!M1860))</f>
        <v>3150</v>
      </c>
      <c r="O1860" s="8">
        <f>'NORMAL OPTION CALLS'!N1860/('NORMAL OPTION CALLS'!M1860)/'NORMAL OPTION CALLS'!G1860%</f>
        <v>12.5</v>
      </c>
    </row>
    <row r="1861" spans="1:15" ht="16.5">
      <c r="A1861" s="127">
        <v>49</v>
      </c>
      <c r="B1861" s="124">
        <v>42772</v>
      </c>
      <c r="C1861" s="119">
        <v>550</v>
      </c>
      <c r="D1861" s="119" t="s">
        <v>21</v>
      </c>
      <c r="E1861" s="119" t="s">
        <v>22</v>
      </c>
      <c r="F1861" s="119" t="s">
        <v>23</v>
      </c>
      <c r="G1861" s="123">
        <v>14.3</v>
      </c>
      <c r="H1861" s="123">
        <v>12.3</v>
      </c>
      <c r="I1861" s="123">
        <v>15.4</v>
      </c>
      <c r="J1861" s="123">
        <v>16.399999999999999</v>
      </c>
      <c r="K1861" s="123">
        <v>17.399999999999999</v>
      </c>
      <c r="L1861" s="123">
        <v>15.4</v>
      </c>
      <c r="M1861" s="119">
        <v>2100</v>
      </c>
      <c r="N1861" s="122">
        <f>IF('NORMAL OPTION CALLS'!E1861="BUY",('NORMAL OPTION CALLS'!L1861-'NORMAL OPTION CALLS'!G1861)*('NORMAL OPTION CALLS'!M1861),('NORMAL OPTION CALLS'!G1861-'NORMAL OPTION CALLS'!L1861)*('NORMAL OPTION CALLS'!M1861))</f>
        <v>2309.9999999999991</v>
      </c>
      <c r="O1861" s="8">
        <f>'NORMAL OPTION CALLS'!N1861/('NORMAL OPTION CALLS'!M1861)/'NORMAL OPTION CALLS'!G1861%</f>
        <v>7.692307692307689</v>
      </c>
    </row>
    <row r="1862" spans="1:15" ht="16.5">
      <c r="A1862" s="127">
        <v>50</v>
      </c>
      <c r="B1862" s="124">
        <v>42769</v>
      </c>
      <c r="C1862" s="119">
        <v>195</v>
      </c>
      <c r="D1862" s="119" t="s">
        <v>21</v>
      </c>
      <c r="E1862" s="119" t="s">
        <v>22</v>
      </c>
      <c r="F1862" s="119" t="s">
        <v>139</v>
      </c>
      <c r="G1862" s="123">
        <v>6.55</v>
      </c>
      <c r="H1862" s="123">
        <v>5</v>
      </c>
      <c r="I1862" s="123">
        <v>7.1</v>
      </c>
      <c r="J1862" s="123">
        <v>7.6</v>
      </c>
      <c r="K1862" s="123">
        <v>8.1</v>
      </c>
      <c r="L1862" s="123">
        <v>7.1</v>
      </c>
      <c r="M1862" s="119">
        <v>3500</v>
      </c>
      <c r="N1862" s="122">
        <f>IF('NORMAL OPTION CALLS'!E1862="BUY",('NORMAL OPTION CALLS'!L1862-'NORMAL OPTION CALLS'!G1862)*('NORMAL OPTION CALLS'!M1862),('NORMAL OPTION CALLS'!G1862-'NORMAL OPTION CALLS'!L1862)*('NORMAL OPTION CALLS'!M1862))</f>
        <v>1924.9999999999993</v>
      </c>
      <c r="O1862" s="8">
        <f>'NORMAL OPTION CALLS'!N1862/('NORMAL OPTION CALLS'!M1862)/'NORMAL OPTION CALLS'!G1862%</f>
        <v>8.3969465648854928</v>
      </c>
    </row>
    <row r="1863" spans="1:15" ht="16.5">
      <c r="A1863" s="127">
        <v>51</v>
      </c>
      <c r="B1863" s="124">
        <v>42769</v>
      </c>
      <c r="C1863" s="119">
        <v>185</v>
      </c>
      <c r="D1863" s="119" t="s">
        <v>21</v>
      </c>
      <c r="E1863" s="119" t="s">
        <v>22</v>
      </c>
      <c r="F1863" s="119" t="s">
        <v>139</v>
      </c>
      <c r="G1863" s="123">
        <v>6.6</v>
      </c>
      <c r="H1863" s="123">
        <v>5.8</v>
      </c>
      <c r="I1863" s="123">
        <v>7</v>
      </c>
      <c r="J1863" s="123">
        <v>7.4</v>
      </c>
      <c r="K1863" s="123">
        <v>7.8</v>
      </c>
      <c r="L1863" s="123">
        <v>7.8</v>
      </c>
      <c r="M1863" s="119">
        <v>3500</v>
      </c>
      <c r="N1863" s="122">
        <f>IF('NORMAL OPTION CALLS'!E1863="BUY",('NORMAL OPTION CALLS'!L1863-'NORMAL OPTION CALLS'!G1863)*('NORMAL OPTION CALLS'!M1863),('NORMAL OPTION CALLS'!G1863-'NORMAL OPTION CALLS'!L1863)*('NORMAL OPTION CALLS'!M1863))</f>
        <v>4200.0000000000009</v>
      </c>
      <c r="O1863" s="8">
        <f>'NORMAL OPTION CALLS'!N1863/('NORMAL OPTION CALLS'!M1863)/'NORMAL OPTION CALLS'!G1863%</f>
        <v>18.181818181818183</v>
      </c>
    </row>
    <row r="1864" spans="1:15" ht="16.5">
      <c r="A1864" s="127">
        <v>52</v>
      </c>
      <c r="B1864" s="124">
        <v>42769</v>
      </c>
      <c r="C1864" s="119">
        <v>150</v>
      </c>
      <c r="D1864" s="119" t="s">
        <v>21</v>
      </c>
      <c r="E1864" s="119" t="s">
        <v>22</v>
      </c>
      <c r="F1864" s="119" t="s">
        <v>116</v>
      </c>
      <c r="G1864" s="123">
        <v>5</v>
      </c>
      <c r="H1864" s="123">
        <v>4</v>
      </c>
      <c r="I1864" s="123">
        <v>5.5</v>
      </c>
      <c r="J1864" s="123">
        <v>6</v>
      </c>
      <c r="K1864" s="123">
        <v>6.5</v>
      </c>
      <c r="L1864" s="123">
        <v>6.5</v>
      </c>
      <c r="M1864" s="119">
        <v>7000</v>
      </c>
      <c r="N1864" s="122">
        <f>IF('NORMAL OPTION CALLS'!E1864="BUY",('NORMAL OPTION CALLS'!L1864-'NORMAL OPTION CALLS'!G1864)*('NORMAL OPTION CALLS'!M1864),('NORMAL OPTION CALLS'!G1864-'NORMAL OPTION CALLS'!L1864)*('NORMAL OPTION CALLS'!M1864))</f>
        <v>10500</v>
      </c>
      <c r="O1864" s="8">
        <f>'NORMAL OPTION CALLS'!N1864/('NORMAL OPTION CALLS'!M1864)/'NORMAL OPTION CALLS'!G1864%</f>
        <v>30</v>
      </c>
    </row>
    <row r="1865" spans="1:15" ht="16.5">
      <c r="A1865" s="127">
        <v>53</v>
      </c>
      <c r="B1865" s="124">
        <v>42769</v>
      </c>
      <c r="C1865" s="119">
        <v>840</v>
      </c>
      <c r="D1865" s="119" t="s">
        <v>21</v>
      </c>
      <c r="E1865" s="119" t="s">
        <v>22</v>
      </c>
      <c r="F1865" s="119" t="s">
        <v>85</v>
      </c>
      <c r="G1865" s="123">
        <v>40</v>
      </c>
      <c r="H1865" s="123">
        <v>36</v>
      </c>
      <c r="I1865" s="123">
        <v>42</v>
      </c>
      <c r="J1865" s="123">
        <v>44</v>
      </c>
      <c r="K1865" s="123">
        <v>46</v>
      </c>
      <c r="L1865" s="123">
        <v>38</v>
      </c>
      <c r="M1865" s="119">
        <v>1000</v>
      </c>
      <c r="N1865" s="130">
        <f>IF('NORMAL OPTION CALLS'!E1865="BUY",('NORMAL OPTION CALLS'!L1865-'NORMAL OPTION CALLS'!G1865)*('NORMAL OPTION CALLS'!M1865),('NORMAL OPTION CALLS'!G1865-'NORMAL OPTION CALLS'!L1865)*('NORMAL OPTION CALLS'!M1865))</f>
        <v>-2000</v>
      </c>
      <c r="O1865" s="8">
        <f>'NORMAL OPTION CALLS'!N1865/('NORMAL OPTION CALLS'!M1865)/'NORMAL OPTION CALLS'!G1865%</f>
        <v>-5</v>
      </c>
    </row>
    <row r="1866" spans="1:15" ht="16.5">
      <c r="A1866" s="127">
        <v>54</v>
      </c>
      <c r="B1866" s="124">
        <v>42769</v>
      </c>
      <c r="C1866" s="119">
        <v>360</v>
      </c>
      <c r="D1866" s="119" t="s">
        <v>21</v>
      </c>
      <c r="E1866" s="119" t="s">
        <v>22</v>
      </c>
      <c r="F1866" s="119" t="s">
        <v>172</v>
      </c>
      <c r="G1866" s="123">
        <v>9.5500000000000007</v>
      </c>
      <c r="H1866" s="123">
        <v>7.5</v>
      </c>
      <c r="I1866" s="123">
        <v>10.5</v>
      </c>
      <c r="J1866" s="123">
        <v>11.5</v>
      </c>
      <c r="K1866" s="123">
        <v>12.5</v>
      </c>
      <c r="L1866" s="123">
        <v>11.5</v>
      </c>
      <c r="M1866" s="119">
        <v>1700</v>
      </c>
      <c r="N1866" s="130">
        <f>IF('NORMAL OPTION CALLS'!E1866="BUY",('NORMAL OPTION CALLS'!L1866-'NORMAL OPTION CALLS'!G1866)*('NORMAL OPTION CALLS'!M1866),('NORMAL OPTION CALLS'!G1866-'NORMAL OPTION CALLS'!L1866)*('NORMAL OPTION CALLS'!M1866))</f>
        <v>3314.9999999999986</v>
      </c>
      <c r="O1866" s="8">
        <f>'NORMAL OPTION CALLS'!N1866/('NORMAL OPTION CALLS'!M1866)/'NORMAL OPTION CALLS'!G1866%</f>
        <v>20.418848167539259</v>
      </c>
    </row>
    <row r="1867" spans="1:15" ht="16.5">
      <c r="A1867" s="127">
        <v>55</v>
      </c>
      <c r="B1867" s="124">
        <v>42769</v>
      </c>
      <c r="C1867" s="119">
        <v>390</v>
      </c>
      <c r="D1867" s="119" t="s">
        <v>21</v>
      </c>
      <c r="E1867" s="119" t="s">
        <v>22</v>
      </c>
      <c r="F1867" s="119" t="s">
        <v>56</v>
      </c>
      <c r="G1867" s="123">
        <v>6.5</v>
      </c>
      <c r="H1867" s="123">
        <v>5.5</v>
      </c>
      <c r="I1867" s="123">
        <v>7</v>
      </c>
      <c r="J1867" s="123">
        <v>7.5</v>
      </c>
      <c r="K1867" s="123">
        <v>8</v>
      </c>
      <c r="L1867" s="123">
        <v>7</v>
      </c>
      <c r="M1867" s="119">
        <v>3000</v>
      </c>
      <c r="N1867" s="130">
        <f>IF('NORMAL OPTION CALLS'!E1867="BUY",('NORMAL OPTION CALLS'!L1867-'NORMAL OPTION CALLS'!G1867)*('NORMAL OPTION CALLS'!M1867),('NORMAL OPTION CALLS'!G1867-'NORMAL OPTION CALLS'!L1867)*('NORMAL OPTION CALLS'!M1867))</f>
        <v>1500</v>
      </c>
      <c r="O1867" s="8">
        <f>'NORMAL OPTION CALLS'!N1867/('NORMAL OPTION CALLS'!M1867)/'NORMAL OPTION CALLS'!G1867%</f>
        <v>7.6923076923076916</v>
      </c>
    </row>
    <row r="1868" spans="1:15" ht="16.5">
      <c r="A1868" s="127">
        <v>56</v>
      </c>
      <c r="B1868" s="124">
        <v>42768</v>
      </c>
      <c r="C1868" s="119">
        <v>840</v>
      </c>
      <c r="D1868" s="119" t="s">
        <v>21</v>
      </c>
      <c r="E1868" s="119" t="s">
        <v>22</v>
      </c>
      <c r="F1868" s="119" t="s">
        <v>85</v>
      </c>
      <c r="G1868" s="123">
        <v>40</v>
      </c>
      <c r="H1868" s="123">
        <v>37</v>
      </c>
      <c r="I1868" s="123">
        <v>41.5</v>
      </c>
      <c r="J1868" s="123">
        <v>43</v>
      </c>
      <c r="K1868" s="123">
        <v>44.5</v>
      </c>
      <c r="L1868" s="123">
        <v>44.5</v>
      </c>
      <c r="M1868" s="119">
        <v>1000</v>
      </c>
      <c r="N1868" s="130">
        <f>IF('NORMAL OPTION CALLS'!E1868="BUY",('NORMAL OPTION CALLS'!L1868-'NORMAL OPTION CALLS'!G1868)*('NORMAL OPTION CALLS'!M1868),('NORMAL OPTION CALLS'!G1868-'NORMAL OPTION CALLS'!L1868)*('NORMAL OPTION CALLS'!M1868))</f>
        <v>4500</v>
      </c>
      <c r="O1868" s="8">
        <f>'NORMAL OPTION CALLS'!N1868/('NORMAL OPTION CALLS'!M1868)/'NORMAL OPTION CALLS'!G1868%</f>
        <v>11.25</v>
      </c>
    </row>
    <row r="1869" spans="1:15" ht="16.5">
      <c r="A1869" s="127">
        <v>57</v>
      </c>
      <c r="B1869" s="124">
        <v>42768</v>
      </c>
      <c r="C1869" s="119">
        <v>360</v>
      </c>
      <c r="D1869" s="119" t="s">
        <v>21</v>
      </c>
      <c r="E1869" s="119" t="s">
        <v>22</v>
      </c>
      <c r="F1869" s="119" t="s">
        <v>172</v>
      </c>
      <c r="G1869" s="123">
        <v>8.5</v>
      </c>
      <c r="H1869" s="123">
        <v>6.5</v>
      </c>
      <c r="I1869" s="123">
        <v>9.5</v>
      </c>
      <c r="J1869" s="123">
        <v>10.5</v>
      </c>
      <c r="K1869" s="123">
        <v>11.5</v>
      </c>
      <c r="L1869" s="123">
        <v>9.5</v>
      </c>
      <c r="M1869" s="119">
        <v>1700</v>
      </c>
      <c r="N1869" s="130">
        <f>IF('NORMAL OPTION CALLS'!E1869="BUY",('NORMAL OPTION CALLS'!L1869-'NORMAL OPTION CALLS'!G1869)*('NORMAL OPTION CALLS'!M1869),('NORMAL OPTION CALLS'!G1869-'NORMAL OPTION CALLS'!L1869)*('NORMAL OPTION CALLS'!M1869))</f>
        <v>1700</v>
      </c>
      <c r="O1869" s="8">
        <f>'NORMAL OPTION CALLS'!N1869/('NORMAL OPTION CALLS'!M1869)/'NORMAL OPTION CALLS'!G1869%</f>
        <v>11.76470588235294</v>
      </c>
    </row>
    <row r="1870" spans="1:15" ht="16.5">
      <c r="A1870" s="127">
        <v>58</v>
      </c>
      <c r="B1870" s="124">
        <v>42768</v>
      </c>
      <c r="C1870" s="119">
        <v>350</v>
      </c>
      <c r="D1870" s="119" t="s">
        <v>21</v>
      </c>
      <c r="E1870" s="119" t="s">
        <v>22</v>
      </c>
      <c r="F1870" s="119" t="s">
        <v>173</v>
      </c>
      <c r="G1870" s="123">
        <v>9.6999999999999993</v>
      </c>
      <c r="H1870" s="123">
        <v>7.7</v>
      </c>
      <c r="I1870" s="123">
        <v>10.6</v>
      </c>
      <c r="J1870" s="123">
        <v>11.6</v>
      </c>
      <c r="K1870" s="123">
        <v>12.6</v>
      </c>
      <c r="L1870" s="123">
        <v>7.7</v>
      </c>
      <c r="M1870" s="119">
        <v>2500</v>
      </c>
      <c r="N1870" s="130">
        <f>IF('NORMAL OPTION CALLS'!E1870="BUY",('NORMAL OPTION CALLS'!L1870-'NORMAL OPTION CALLS'!G1870)*('NORMAL OPTION CALLS'!M1870),('NORMAL OPTION CALLS'!G1870-'NORMAL OPTION CALLS'!L1870)*('NORMAL OPTION CALLS'!M1870))</f>
        <v>-4999.9999999999982</v>
      </c>
      <c r="O1870" s="8">
        <f>'NORMAL OPTION CALLS'!N1870/('NORMAL OPTION CALLS'!M1870)/'NORMAL OPTION CALLS'!G1870%</f>
        <v>-20.618556701030922</v>
      </c>
    </row>
    <row r="1871" spans="1:15" ht="16.5">
      <c r="A1871" s="127">
        <v>59</v>
      </c>
      <c r="B1871" s="124">
        <v>42768</v>
      </c>
      <c r="C1871" s="119">
        <v>840</v>
      </c>
      <c r="D1871" s="119" t="s">
        <v>21</v>
      </c>
      <c r="E1871" s="119" t="s">
        <v>22</v>
      </c>
      <c r="F1871" s="119" t="s">
        <v>85</v>
      </c>
      <c r="G1871" s="123">
        <v>40</v>
      </c>
      <c r="H1871" s="123">
        <v>37</v>
      </c>
      <c r="I1871" s="123">
        <v>41.5</v>
      </c>
      <c r="J1871" s="123">
        <v>43</v>
      </c>
      <c r="K1871" s="123">
        <v>44.5</v>
      </c>
      <c r="L1871" s="123">
        <v>44.5</v>
      </c>
      <c r="M1871" s="119">
        <v>1000</v>
      </c>
      <c r="N1871" s="130">
        <f>IF('NORMAL OPTION CALLS'!E1871="BUY",('NORMAL OPTION CALLS'!L1871-'NORMAL OPTION CALLS'!G1871)*('NORMAL OPTION CALLS'!M1871),('NORMAL OPTION CALLS'!G1871-'NORMAL OPTION CALLS'!L1871)*('NORMAL OPTION CALLS'!M1871))</f>
        <v>4500</v>
      </c>
      <c r="O1871" s="8">
        <f>'NORMAL OPTION CALLS'!N1871/('NORMAL OPTION CALLS'!M1871)/'NORMAL OPTION CALLS'!G1871%</f>
        <v>11.25</v>
      </c>
    </row>
    <row r="1872" spans="1:15" ht="16.5">
      <c r="A1872" s="127">
        <v>60</v>
      </c>
      <c r="B1872" s="124">
        <v>42767</v>
      </c>
      <c r="C1872" s="119">
        <v>265</v>
      </c>
      <c r="D1872" s="119" t="s">
        <v>21</v>
      </c>
      <c r="E1872" s="119" t="s">
        <v>22</v>
      </c>
      <c r="F1872" s="119" t="s">
        <v>174</v>
      </c>
      <c r="G1872" s="123">
        <v>9.3000000000000007</v>
      </c>
      <c r="H1872" s="123">
        <v>8.3000000000000007</v>
      </c>
      <c r="I1872" s="123">
        <v>9.8000000000000007</v>
      </c>
      <c r="J1872" s="123">
        <v>10.3</v>
      </c>
      <c r="K1872" s="123">
        <v>10.8</v>
      </c>
      <c r="L1872" s="123">
        <v>10.8</v>
      </c>
      <c r="M1872" s="119">
        <v>2400</v>
      </c>
      <c r="N1872" s="122">
        <f>IF('NORMAL OPTION CALLS'!E1872="BUY",('NORMAL OPTION CALLS'!L1872-'NORMAL OPTION CALLS'!G1872)*('NORMAL OPTION CALLS'!M1872),('NORMAL OPTION CALLS'!G1872-'NORMAL OPTION CALLS'!L1872)*('NORMAL OPTION CALLS'!M1872))</f>
        <v>3600</v>
      </c>
      <c r="O1872" s="8">
        <f>'NORMAL OPTION CALLS'!N1872/('NORMAL OPTION CALLS'!M1872)/'NORMAL OPTION CALLS'!G1872%</f>
        <v>16.129032258064512</v>
      </c>
    </row>
    <row r="1873" spans="1:15" ht="16.5">
      <c r="A1873" s="127">
        <v>61</v>
      </c>
      <c r="B1873" s="124">
        <v>42767</v>
      </c>
      <c r="C1873" s="119">
        <v>570</v>
      </c>
      <c r="D1873" s="119" t="s">
        <v>21</v>
      </c>
      <c r="E1873" s="119" t="s">
        <v>22</v>
      </c>
      <c r="F1873" s="119" t="s">
        <v>147</v>
      </c>
      <c r="G1873" s="123">
        <v>18</v>
      </c>
      <c r="H1873" s="123">
        <v>16</v>
      </c>
      <c r="I1873" s="123">
        <v>19</v>
      </c>
      <c r="J1873" s="123">
        <v>20</v>
      </c>
      <c r="K1873" s="123">
        <v>21</v>
      </c>
      <c r="L1873" s="123">
        <v>19</v>
      </c>
      <c r="M1873" s="119">
        <v>1100</v>
      </c>
      <c r="N1873" s="122">
        <f>IF('NORMAL OPTION CALLS'!E1873="BUY",('NORMAL OPTION CALLS'!L1873-'NORMAL OPTION CALLS'!G1873)*('NORMAL OPTION CALLS'!M1873),('NORMAL OPTION CALLS'!G1873-'NORMAL OPTION CALLS'!L1873)*('NORMAL OPTION CALLS'!M1873))</f>
        <v>1100</v>
      </c>
      <c r="O1873" s="8">
        <f>'NORMAL OPTION CALLS'!N1873/('NORMAL OPTION CALLS'!M1873)/'NORMAL OPTION CALLS'!G1873%</f>
        <v>5.5555555555555554</v>
      </c>
    </row>
    <row r="1874" spans="1:15" ht="16.5">
      <c r="A1874" s="127">
        <v>62</v>
      </c>
      <c r="B1874" s="124">
        <v>42767</v>
      </c>
      <c r="C1874" s="119"/>
      <c r="D1874" s="119" t="s">
        <v>47</v>
      </c>
      <c r="E1874" s="119" t="s">
        <v>22</v>
      </c>
      <c r="F1874" s="46" t="s">
        <v>175</v>
      </c>
      <c r="G1874" s="123">
        <v>22.5</v>
      </c>
      <c r="H1874" s="123">
        <v>18.5</v>
      </c>
      <c r="I1874" s="123">
        <v>24.5</v>
      </c>
      <c r="J1874" s="123">
        <v>26.5</v>
      </c>
      <c r="K1874" s="123">
        <v>28.5</v>
      </c>
      <c r="L1874" s="123">
        <v>24.5</v>
      </c>
      <c r="M1874" s="119">
        <v>700</v>
      </c>
      <c r="N1874" s="122">
        <f>IF('NORMAL OPTION CALLS'!E1874="BUY",('NORMAL OPTION CALLS'!L1874-'NORMAL OPTION CALLS'!G1874)*('NORMAL OPTION CALLS'!M1874),('NORMAL OPTION CALLS'!G1874-'NORMAL OPTION CALLS'!L1874)*('NORMAL OPTION CALLS'!M1874))</f>
        <v>1400</v>
      </c>
      <c r="O1874" s="8">
        <f>'NORMAL OPTION CALLS'!N1874/('NORMAL OPTION CALLS'!M1874)/'NORMAL OPTION CALLS'!G1874%</f>
        <v>8.8888888888888893</v>
      </c>
    </row>
    <row r="1875" spans="1:15" ht="16.5">
      <c r="A1875" s="127">
        <v>63</v>
      </c>
      <c r="B1875" s="124">
        <v>42767</v>
      </c>
      <c r="C1875" s="119">
        <v>100</v>
      </c>
      <c r="D1875" s="119" t="s">
        <v>21</v>
      </c>
      <c r="E1875" s="119" t="s">
        <v>22</v>
      </c>
      <c r="F1875" s="46" t="s">
        <v>176</v>
      </c>
      <c r="G1875" s="123">
        <v>4</v>
      </c>
      <c r="H1875" s="123">
        <v>3.5</v>
      </c>
      <c r="I1875" s="123">
        <v>4.4000000000000004</v>
      </c>
      <c r="J1875" s="123">
        <v>4.8</v>
      </c>
      <c r="K1875" s="123">
        <v>5.2</v>
      </c>
      <c r="L1875" s="123">
        <v>4.4000000000000004</v>
      </c>
      <c r="M1875" s="119">
        <v>9000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3600.0000000000032</v>
      </c>
      <c r="O1875" s="8">
        <f>'NORMAL OPTION CALLS'!N1875/('NORMAL OPTION CALLS'!M1875)/'NORMAL OPTION CALLS'!G1875%</f>
        <v>10.000000000000009</v>
      </c>
    </row>
    <row r="1876" spans="1:15" ht="16.5">
      <c r="A1876" s="127">
        <v>64</v>
      </c>
      <c r="B1876" s="124">
        <v>42767</v>
      </c>
      <c r="C1876" s="119">
        <v>80</v>
      </c>
      <c r="D1876" s="119" t="s">
        <v>47</v>
      </c>
      <c r="E1876" s="119" t="s">
        <v>22</v>
      </c>
      <c r="F1876" s="119" t="s">
        <v>153</v>
      </c>
      <c r="G1876" s="123">
        <v>2</v>
      </c>
      <c r="H1876" s="123">
        <v>1.5</v>
      </c>
      <c r="I1876" s="123">
        <v>2.4</v>
      </c>
      <c r="J1876" s="123">
        <v>2.7</v>
      </c>
      <c r="K1876" s="123">
        <v>3</v>
      </c>
      <c r="L1876" s="123">
        <v>1.5</v>
      </c>
      <c r="M1876" s="119">
        <v>7000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-3500</v>
      </c>
      <c r="O1876" s="8">
        <f>'NORMAL OPTION CALLS'!N1876/('NORMAL OPTION CALLS'!M1876)/'NORMAL OPTION CALLS'!G1876%</f>
        <v>-25</v>
      </c>
    </row>
    <row r="1879" spans="1:15" ht="16.5">
      <c r="A1879" s="129" t="s">
        <v>95</v>
      </c>
      <c r="B1879" s="92"/>
      <c r="C1879" s="92"/>
      <c r="D1879" s="98"/>
      <c r="E1879" s="112"/>
      <c r="F1879" s="93"/>
      <c r="G1879" s="93"/>
      <c r="H1879" s="110"/>
      <c r="I1879" s="93"/>
      <c r="J1879" s="93"/>
      <c r="K1879" s="93"/>
      <c r="L1879" s="93"/>
      <c r="N1879" s="91"/>
      <c r="O1879" s="44"/>
    </row>
    <row r="1880" spans="1:15" ht="16.5">
      <c r="A1880" s="129" t="s">
        <v>96</v>
      </c>
      <c r="B1880" s="92"/>
      <c r="C1880" s="92"/>
      <c r="D1880" s="98"/>
      <c r="E1880" s="112"/>
      <c r="F1880" s="93"/>
      <c r="G1880" s="93"/>
      <c r="H1880" s="110"/>
      <c r="I1880" s="93"/>
      <c r="J1880" s="93"/>
      <c r="K1880" s="93"/>
      <c r="L1880" s="93"/>
      <c r="N1880" s="91"/>
      <c r="O1880" s="91"/>
    </row>
    <row r="1881" spans="1:15" ht="16.5">
      <c r="A1881" s="129" t="s">
        <v>96</v>
      </c>
      <c r="B1881" s="92"/>
      <c r="C1881" s="92"/>
      <c r="D1881" s="98"/>
      <c r="E1881" s="112"/>
      <c r="F1881" s="93"/>
      <c r="G1881" s="93"/>
      <c r="H1881" s="110"/>
      <c r="I1881" s="93"/>
      <c r="J1881" s="93"/>
      <c r="K1881" s="93"/>
      <c r="L1881" s="93"/>
    </row>
    <row r="1882" spans="1:15" ht="17.25" thickBot="1">
      <c r="A1882" s="98"/>
      <c r="B1882" s="92"/>
      <c r="C1882" s="92"/>
      <c r="D1882" s="93"/>
      <c r="E1882" s="93"/>
      <c r="F1882" s="93"/>
      <c r="G1882" s="94"/>
      <c r="H1882" s="95"/>
      <c r="I1882" s="96" t="s">
        <v>27</v>
      </c>
      <c r="J1882" s="96"/>
      <c r="K1882" s="97"/>
      <c r="L1882" s="97"/>
    </row>
    <row r="1883" spans="1:15" ht="16.5">
      <c r="A1883" s="98"/>
      <c r="B1883" s="92"/>
      <c r="C1883" s="92"/>
      <c r="D1883" s="173" t="s">
        <v>28</v>
      </c>
      <c r="E1883" s="173"/>
      <c r="F1883" s="99">
        <v>64</v>
      </c>
      <c r="G1883" s="100">
        <f>'NORMAL OPTION CALLS'!G1884+'NORMAL OPTION CALLS'!G1885+'NORMAL OPTION CALLS'!G1886+'NORMAL OPTION CALLS'!G1887+'NORMAL OPTION CALLS'!G1888+'NORMAL OPTION CALLS'!G1889</f>
        <v>100</v>
      </c>
      <c r="H1883" s="93">
        <v>64</v>
      </c>
      <c r="I1883" s="101">
        <f>'NORMAL OPTION CALLS'!H1884/'NORMAL OPTION CALLS'!H1883%</f>
        <v>85.9375</v>
      </c>
      <c r="J1883" s="101"/>
      <c r="K1883" s="101"/>
      <c r="L1883" s="102"/>
      <c r="N1883" s="91"/>
      <c r="O1883" s="91"/>
    </row>
    <row r="1884" spans="1:15" ht="16.5">
      <c r="A1884" s="98"/>
      <c r="B1884" s="92"/>
      <c r="C1884" s="92"/>
      <c r="D1884" s="170" t="s">
        <v>29</v>
      </c>
      <c r="E1884" s="170"/>
      <c r="F1884" s="103">
        <v>55</v>
      </c>
      <c r="G1884" s="104">
        <f>('NORMAL OPTION CALLS'!F1884/'NORMAL OPTION CALLS'!F1883)*100</f>
        <v>85.9375</v>
      </c>
      <c r="H1884" s="93">
        <v>55</v>
      </c>
      <c r="I1884" s="97"/>
      <c r="J1884" s="97"/>
      <c r="K1884" s="93"/>
      <c r="L1884" s="97"/>
      <c r="M1884" s="91"/>
      <c r="N1884" s="93" t="s">
        <v>30</v>
      </c>
      <c r="O1884" s="93"/>
    </row>
    <row r="1885" spans="1:15" ht="16.5">
      <c r="A1885" s="105"/>
      <c r="B1885" s="92"/>
      <c r="C1885" s="92"/>
      <c r="D1885" s="170" t="s">
        <v>31</v>
      </c>
      <c r="E1885" s="170"/>
      <c r="F1885" s="103">
        <v>0</v>
      </c>
      <c r="G1885" s="104">
        <f>('NORMAL OPTION CALLS'!F1885/'NORMAL OPTION CALLS'!F1883)*100</f>
        <v>0</v>
      </c>
      <c r="H1885" s="106"/>
      <c r="I1885" s="93"/>
      <c r="J1885" s="93"/>
      <c r="K1885" s="93"/>
      <c r="L1885" s="97"/>
      <c r="N1885" s="98"/>
      <c r="O1885" s="98"/>
    </row>
    <row r="1886" spans="1:15" ht="16.5">
      <c r="A1886" s="105"/>
      <c r="B1886" s="92"/>
      <c r="C1886" s="92"/>
      <c r="D1886" s="170" t="s">
        <v>32</v>
      </c>
      <c r="E1886" s="170"/>
      <c r="F1886" s="103">
        <v>0</v>
      </c>
      <c r="G1886" s="104">
        <f>('NORMAL OPTION CALLS'!F1886/'NORMAL OPTION CALLS'!F1883)*100</f>
        <v>0</v>
      </c>
      <c r="H1886" s="106"/>
      <c r="I1886" s="93"/>
      <c r="J1886" s="93"/>
      <c r="K1886" s="93"/>
      <c r="L1886" s="97"/>
    </row>
    <row r="1887" spans="1:15" ht="16.5">
      <c r="A1887" s="105"/>
      <c r="B1887" s="92"/>
      <c r="C1887" s="92"/>
      <c r="D1887" s="170" t="s">
        <v>33</v>
      </c>
      <c r="E1887" s="170"/>
      <c r="F1887" s="103">
        <v>9</v>
      </c>
      <c r="G1887" s="104">
        <f>('NORMAL OPTION CALLS'!F1887/'NORMAL OPTION CALLS'!F1883)*100</f>
        <v>14.0625</v>
      </c>
      <c r="H1887" s="106"/>
      <c r="I1887" s="93" t="s">
        <v>34</v>
      </c>
      <c r="J1887" s="93"/>
      <c r="K1887" s="97"/>
      <c r="L1887" s="97"/>
    </row>
    <row r="1888" spans="1:15" ht="16.5">
      <c r="A1888" s="105"/>
      <c r="B1888" s="92"/>
      <c r="C1888" s="92"/>
      <c r="D1888" s="170" t="s">
        <v>35</v>
      </c>
      <c r="E1888" s="170"/>
      <c r="F1888" s="103">
        <v>0</v>
      </c>
      <c r="G1888" s="104">
        <f>('NORMAL OPTION CALLS'!F1888/'NORMAL OPTION CALLS'!F1883)*100</f>
        <v>0</v>
      </c>
      <c r="H1888" s="106"/>
      <c r="I1888" s="93"/>
      <c r="J1888" s="93"/>
      <c r="K1888" s="97"/>
      <c r="L1888" s="97"/>
    </row>
    <row r="1889" spans="1:15" ht="17.25" thickBot="1">
      <c r="A1889" s="105"/>
      <c r="B1889" s="92"/>
      <c r="C1889" s="92"/>
      <c r="D1889" s="171" t="s">
        <v>36</v>
      </c>
      <c r="E1889" s="171"/>
      <c r="F1889" s="107"/>
      <c r="G1889" s="108">
        <f>('NORMAL OPTION CALLS'!F1889/'NORMAL OPTION CALLS'!F1883)*100</f>
        <v>0</v>
      </c>
      <c r="H1889" s="106"/>
      <c r="I1889" s="93"/>
      <c r="J1889" s="93"/>
      <c r="K1889" s="102"/>
      <c r="L1889" s="102"/>
      <c r="M1889" s="91"/>
    </row>
    <row r="1890" spans="1:15" ht="16.5">
      <c r="A1890" s="105"/>
      <c r="B1890" s="92"/>
      <c r="C1890" s="92"/>
      <c r="G1890" s="97"/>
      <c r="H1890" s="106"/>
      <c r="I1890" s="101"/>
      <c r="J1890" s="101"/>
      <c r="K1890" s="97"/>
      <c r="L1890" s="101"/>
    </row>
    <row r="1891" spans="1:15" ht="16.5">
      <c r="A1891" s="105"/>
      <c r="B1891" s="92"/>
      <c r="C1891" s="92"/>
      <c r="D1891" s="98"/>
      <c r="E1891" s="115"/>
      <c r="F1891" s="93"/>
      <c r="G1891" s="93"/>
      <c r="H1891" s="110"/>
      <c r="I1891" s="97"/>
      <c r="J1891" s="97"/>
      <c r="K1891" s="97"/>
      <c r="L1891" s="94"/>
      <c r="N1891" s="91"/>
      <c r="O1891" s="91"/>
    </row>
    <row r="1892" spans="1:15" ht="16.5">
      <c r="A1892" s="109" t="s">
        <v>37</v>
      </c>
      <c r="B1892" s="92"/>
      <c r="C1892" s="92"/>
      <c r="D1892" s="98"/>
      <c r="E1892" s="98"/>
      <c r="F1892" s="93"/>
      <c r="G1892" s="93"/>
      <c r="H1892" s="110"/>
      <c r="I1892" s="111"/>
      <c r="J1892" s="111"/>
      <c r="K1892" s="111"/>
      <c r="L1892" s="93"/>
      <c r="N1892" s="115"/>
      <c r="O1892" s="115"/>
    </row>
    <row r="1893" spans="1:15" ht="16.5">
      <c r="A1893" s="112" t="s">
        <v>38</v>
      </c>
      <c r="B1893" s="92"/>
      <c r="C1893" s="92"/>
      <c r="D1893" s="113"/>
      <c r="E1893" s="114"/>
      <c r="F1893" s="98"/>
      <c r="G1893" s="111"/>
      <c r="H1893" s="110"/>
      <c r="I1893" s="111"/>
      <c r="J1893" s="111"/>
      <c r="K1893" s="111"/>
      <c r="L1893" s="93"/>
      <c r="N1893" s="98"/>
      <c r="O1893" s="98"/>
    </row>
    <row r="1894" spans="1:15" ht="16.5">
      <c r="A1894" s="112" t="s">
        <v>39</v>
      </c>
      <c r="B1894" s="92"/>
      <c r="C1894" s="92"/>
      <c r="D1894" s="98"/>
      <c r="E1894" s="114"/>
      <c r="F1894" s="98"/>
      <c r="G1894" s="111"/>
      <c r="H1894" s="110"/>
      <c r="I1894" s="97"/>
      <c r="J1894" s="97"/>
      <c r="K1894" s="97"/>
      <c r="L1894" s="93"/>
    </row>
    <row r="1895" spans="1:15" ht="16.5">
      <c r="A1895" s="112" t="s">
        <v>40</v>
      </c>
      <c r="B1895" s="113"/>
      <c r="C1895" s="92"/>
      <c r="D1895" s="98"/>
      <c r="E1895" s="114"/>
      <c r="F1895" s="98"/>
      <c r="G1895" s="111"/>
      <c r="H1895" s="95"/>
      <c r="I1895" s="97"/>
      <c r="J1895" s="97"/>
      <c r="K1895" s="97"/>
      <c r="L1895" s="93"/>
    </row>
    <row r="1896" spans="1:15" ht="16.5">
      <c r="A1896" s="112" t="s">
        <v>41</v>
      </c>
      <c r="B1896" s="105"/>
      <c r="C1896" s="113"/>
      <c r="D1896" s="98"/>
      <c r="E1896" s="116"/>
      <c r="F1896" s="111"/>
      <c r="G1896" s="111"/>
      <c r="H1896" s="95"/>
      <c r="I1896" s="97"/>
      <c r="J1896" s="97"/>
      <c r="K1896" s="97"/>
      <c r="L1896" s="111"/>
    </row>
    <row r="1898" spans="1:15">
      <c r="G1898" s="76" t="s">
        <v>177</v>
      </c>
    </row>
  </sheetData>
  <mergeCells count="637">
    <mergeCell ref="A57:O57"/>
    <mergeCell ref="A58:O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510:O512"/>
    <mergeCell ref="A513:O513"/>
    <mergeCell ref="A514:O514"/>
    <mergeCell ref="A515:O515"/>
    <mergeCell ref="A516:O516"/>
    <mergeCell ref="M446:M447"/>
    <mergeCell ref="N446:N447"/>
    <mergeCell ref="O446:O447"/>
    <mergeCell ref="L358:L359"/>
    <mergeCell ref="M358:M359"/>
    <mergeCell ref="N358:N359"/>
    <mergeCell ref="O358:O359"/>
    <mergeCell ref="D497:E497"/>
    <mergeCell ref="D498:E498"/>
    <mergeCell ref="D499:E499"/>
    <mergeCell ref="D500:E500"/>
    <mergeCell ref="D501:E501"/>
    <mergeCell ref="D426:E426"/>
    <mergeCell ref="D427:E427"/>
    <mergeCell ref="D428:E428"/>
    <mergeCell ref="D429:E429"/>
    <mergeCell ref="D430:E430"/>
    <mergeCell ref="D431:E431"/>
    <mergeCell ref="D432:E432"/>
    <mergeCell ref="A517:O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N518:N519"/>
    <mergeCell ref="O518:O519"/>
    <mergeCell ref="A657:O657"/>
    <mergeCell ref="A658:O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J659:J660"/>
    <mergeCell ref="K659:K660"/>
    <mergeCell ref="A651:O653"/>
    <mergeCell ref="A654:O654"/>
    <mergeCell ref="A655:O655"/>
    <mergeCell ref="D584:E584"/>
    <mergeCell ref="D585:E585"/>
    <mergeCell ref="D586:E586"/>
    <mergeCell ref="D587:E587"/>
    <mergeCell ref="D588:E588"/>
    <mergeCell ref="D589:E589"/>
    <mergeCell ref="D590:E590"/>
    <mergeCell ref="D640:E640"/>
    <mergeCell ref="D641:E641"/>
    <mergeCell ref="D642:E642"/>
    <mergeCell ref="D643:E643"/>
    <mergeCell ref="D644:E644"/>
    <mergeCell ref="D645:E645"/>
    <mergeCell ref="A597:O599"/>
    <mergeCell ref="A600:O600"/>
    <mergeCell ref="A601:O601"/>
    <mergeCell ref="A602:O602"/>
    <mergeCell ref="A603:O603"/>
    <mergeCell ref="A604:O604"/>
    <mergeCell ref="A605:A606"/>
    <mergeCell ref="B605:B606"/>
    <mergeCell ref="D1069:E1069"/>
    <mergeCell ref="D1070:E1070"/>
    <mergeCell ref="D1071:E1071"/>
    <mergeCell ref="D1072:E1072"/>
    <mergeCell ref="D984:E984"/>
    <mergeCell ref="D985:E985"/>
    <mergeCell ref="A905:O907"/>
    <mergeCell ref="A908:O908"/>
    <mergeCell ref="A909:O909"/>
    <mergeCell ref="A910:O910"/>
    <mergeCell ref="A911:O911"/>
    <mergeCell ref="A912:O912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I913:I914"/>
    <mergeCell ref="J913:J914"/>
    <mergeCell ref="K913:K914"/>
    <mergeCell ref="L913:L914"/>
    <mergeCell ref="D1073:E1073"/>
    <mergeCell ref="D1074:E1074"/>
    <mergeCell ref="A992:O994"/>
    <mergeCell ref="A995:O995"/>
    <mergeCell ref="A996:O996"/>
    <mergeCell ref="A997:O997"/>
    <mergeCell ref="A998:O998"/>
    <mergeCell ref="A999:O999"/>
    <mergeCell ref="A1000:A1001"/>
    <mergeCell ref="B1000:B1001"/>
    <mergeCell ref="C1000:C1001"/>
    <mergeCell ref="D1000:D1001"/>
    <mergeCell ref="E1000:E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O1000:O1001"/>
    <mergeCell ref="D1068:E1068"/>
    <mergeCell ref="A1174:O1176"/>
    <mergeCell ref="A1177:O1177"/>
    <mergeCell ref="A1178:O1178"/>
    <mergeCell ref="A1179:O1179"/>
    <mergeCell ref="A1180:O1180"/>
    <mergeCell ref="A1181:O1181"/>
    <mergeCell ref="D1161:E1161"/>
    <mergeCell ref="D1162:E1162"/>
    <mergeCell ref="D1163:E1163"/>
    <mergeCell ref="D1164:E1164"/>
    <mergeCell ref="D1165:E1165"/>
    <mergeCell ref="D1166:E1166"/>
    <mergeCell ref="D1167:E1167"/>
    <mergeCell ref="A1690:O1692"/>
    <mergeCell ref="A1693:O1693"/>
    <mergeCell ref="A1694:O1694"/>
    <mergeCell ref="A1517:A1518"/>
    <mergeCell ref="B1517:B1518"/>
    <mergeCell ref="C1517:C1518"/>
    <mergeCell ref="D1517:D1518"/>
    <mergeCell ref="E1517:E1518"/>
    <mergeCell ref="F1517:F1518"/>
    <mergeCell ref="G1517:G1518"/>
    <mergeCell ref="H1517:H1518"/>
    <mergeCell ref="I1517:I1518"/>
    <mergeCell ref="J1517:J1518"/>
    <mergeCell ref="K1517:K1518"/>
    <mergeCell ref="L1517:L1518"/>
    <mergeCell ref="M1517:M1518"/>
    <mergeCell ref="N1517:N1518"/>
    <mergeCell ref="O1517:O1518"/>
    <mergeCell ref="A1695:O1695"/>
    <mergeCell ref="A1696:O1696"/>
    <mergeCell ref="A1697:O1697"/>
    <mergeCell ref="D1251:E1251"/>
    <mergeCell ref="D1252:E1252"/>
    <mergeCell ref="D1253:E1253"/>
    <mergeCell ref="D1254:E1254"/>
    <mergeCell ref="D1255:E1255"/>
    <mergeCell ref="D1256:E1256"/>
    <mergeCell ref="D1257:E1257"/>
    <mergeCell ref="O1617:O1618"/>
    <mergeCell ref="D1592:E1592"/>
    <mergeCell ref="D1593:E1593"/>
    <mergeCell ref="D1594:E1594"/>
    <mergeCell ref="D1595:E1595"/>
    <mergeCell ref="D1596:E1596"/>
    <mergeCell ref="D1597:E1597"/>
    <mergeCell ref="D1598:E1598"/>
    <mergeCell ref="A1609:O1611"/>
    <mergeCell ref="A1612:O1612"/>
    <mergeCell ref="A1513:O1513"/>
    <mergeCell ref="A1514:O1514"/>
    <mergeCell ref="A1515:O1515"/>
    <mergeCell ref="A1516:O1516"/>
    <mergeCell ref="D1886:E1886"/>
    <mergeCell ref="D1887:E1887"/>
    <mergeCell ref="D1785:E1785"/>
    <mergeCell ref="D1786:E1786"/>
    <mergeCell ref="D1787:E1787"/>
    <mergeCell ref="D1788:E1788"/>
    <mergeCell ref="D1789:E1789"/>
    <mergeCell ref="D1790:E1790"/>
    <mergeCell ref="D1791:E1791"/>
    <mergeCell ref="A1802:O1804"/>
    <mergeCell ref="A1805:O1805"/>
    <mergeCell ref="D1888:E1888"/>
    <mergeCell ref="D1889:E1889"/>
    <mergeCell ref="A1806:O1806"/>
    <mergeCell ref="A1807:O1807"/>
    <mergeCell ref="A1809:O1809"/>
    <mergeCell ref="A1810:O1810"/>
    <mergeCell ref="A1811:A1812"/>
    <mergeCell ref="B1811:B1812"/>
    <mergeCell ref="C1811:C1812"/>
    <mergeCell ref="D1811:D1812"/>
    <mergeCell ref="E1811:E1812"/>
    <mergeCell ref="F1811:F1812"/>
    <mergeCell ref="G1811:G1812"/>
    <mergeCell ref="H1811:H1812"/>
    <mergeCell ref="I1811:I1812"/>
    <mergeCell ref="J1811:J1812"/>
    <mergeCell ref="K1811:K1812"/>
    <mergeCell ref="L1811:L1812"/>
    <mergeCell ref="M1811:M1812"/>
    <mergeCell ref="N1811:N1812"/>
    <mergeCell ref="O1811:O1812"/>
    <mergeCell ref="D1883:E1883"/>
    <mergeCell ref="D1884:E1884"/>
    <mergeCell ref="D1885:E1885"/>
    <mergeCell ref="A1698:A1699"/>
    <mergeCell ref="B1698:B1699"/>
    <mergeCell ref="C1698:C1699"/>
    <mergeCell ref="D1698:D1699"/>
    <mergeCell ref="E1698:E1699"/>
    <mergeCell ref="F1698:F1699"/>
    <mergeCell ref="G1698:G1699"/>
    <mergeCell ref="H1698:H1699"/>
    <mergeCell ref="I1698:I1699"/>
    <mergeCell ref="J1698:J1699"/>
    <mergeCell ref="K1698:K1699"/>
    <mergeCell ref="L1698:L1699"/>
    <mergeCell ref="M1698:M1699"/>
    <mergeCell ref="N1698:N1699"/>
    <mergeCell ref="O1698:O1699"/>
    <mergeCell ref="A1613:O1613"/>
    <mergeCell ref="A1614:O1614"/>
    <mergeCell ref="A1615:O1615"/>
    <mergeCell ref="A1616:O1616"/>
    <mergeCell ref="A1617:A1618"/>
    <mergeCell ref="B1617:B1618"/>
    <mergeCell ref="C1617:C1618"/>
    <mergeCell ref="D1617:D1618"/>
    <mergeCell ref="E1617:E1618"/>
    <mergeCell ref="F1617:F1618"/>
    <mergeCell ref="G1617:G1618"/>
    <mergeCell ref="H1617:H1618"/>
    <mergeCell ref="I1617:I1618"/>
    <mergeCell ref="J1617:J1618"/>
    <mergeCell ref="K1617:K1618"/>
    <mergeCell ref="L1617:L1618"/>
    <mergeCell ref="M1617:M1618"/>
    <mergeCell ref="N1617:N1618"/>
    <mergeCell ref="D1492:E1492"/>
    <mergeCell ref="D1493:E1493"/>
    <mergeCell ref="D1494:E1494"/>
    <mergeCell ref="D1495:E1495"/>
    <mergeCell ref="D1496:E1496"/>
    <mergeCell ref="D1497:E1497"/>
    <mergeCell ref="D1498:E1498"/>
    <mergeCell ref="A1509:O1511"/>
    <mergeCell ref="A1512:O1512"/>
    <mergeCell ref="A1435:O1435"/>
    <mergeCell ref="A1436:O1436"/>
    <mergeCell ref="A1437:O1437"/>
    <mergeCell ref="A1438:O1438"/>
    <mergeCell ref="A1439:A1440"/>
    <mergeCell ref="B1439:B1440"/>
    <mergeCell ref="C1439:C1440"/>
    <mergeCell ref="D1439:D1440"/>
    <mergeCell ref="E1439:E1440"/>
    <mergeCell ref="F1439:F1440"/>
    <mergeCell ref="G1439:G1440"/>
    <mergeCell ref="H1439:H1440"/>
    <mergeCell ref="I1439:I1440"/>
    <mergeCell ref="J1439:J1440"/>
    <mergeCell ref="K1439:K1440"/>
    <mergeCell ref="L1439:L1440"/>
    <mergeCell ref="M1439:M1440"/>
    <mergeCell ref="N1439:N1440"/>
    <mergeCell ref="O1439:O1440"/>
    <mergeCell ref="D1415:E1415"/>
    <mergeCell ref="D1416:E1416"/>
    <mergeCell ref="D1417:E1417"/>
    <mergeCell ref="D1418:E1418"/>
    <mergeCell ref="D1419:E1419"/>
    <mergeCell ref="D1420:E1420"/>
    <mergeCell ref="D1421:E1421"/>
    <mergeCell ref="A1431:O1433"/>
    <mergeCell ref="A1434:O1434"/>
    <mergeCell ref="A1356:O1356"/>
    <mergeCell ref="A1357:O1357"/>
    <mergeCell ref="A1358:O1358"/>
    <mergeCell ref="A1359:O1359"/>
    <mergeCell ref="A1360:A1361"/>
    <mergeCell ref="B1360:B1361"/>
    <mergeCell ref="C1360:C1361"/>
    <mergeCell ref="D1360:D1361"/>
    <mergeCell ref="E1360:E1361"/>
    <mergeCell ref="F1360:F1361"/>
    <mergeCell ref="G1360:G1361"/>
    <mergeCell ref="H1360:H1361"/>
    <mergeCell ref="I1360:I1361"/>
    <mergeCell ref="J1360:J1361"/>
    <mergeCell ref="K1360:K1361"/>
    <mergeCell ref="L1360:L1361"/>
    <mergeCell ref="M1360:M1361"/>
    <mergeCell ref="N1360:N1361"/>
    <mergeCell ref="O1360:O1361"/>
    <mergeCell ref="D1335:E1335"/>
    <mergeCell ref="D1336:E1336"/>
    <mergeCell ref="D1337:E1337"/>
    <mergeCell ref="D1338:E1338"/>
    <mergeCell ref="D1339:E1339"/>
    <mergeCell ref="D1340:E1340"/>
    <mergeCell ref="D1341:E1341"/>
    <mergeCell ref="A1352:O1354"/>
    <mergeCell ref="A1355:O1355"/>
    <mergeCell ref="A1271:O1271"/>
    <mergeCell ref="A1272:A1273"/>
    <mergeCell ref="B1272:B1273"/>
    <mergeCell ref="C1272:C1273"/>
    <mergeCell ref="D1272:D1273"/>
    <mergeCell ref="E1272:E1273"/>
    <mergeCell ref="F1272:F1273"/>
    <mergeCell ref="G1272:G1273"/>
    <mergeCell ref="H1272:H1273"/>
    <mergeCell ref="I1272:I1273"/>
    <mergeCell ref="J1272:J1273"/>
    <mergeCell ref="K1272:K1273"/>
    <mergeCell ref="L1272:L1273"/>
    <mergeCell ref="M1272:M1273"/>
    <mergeCell ref="N1272:N1273"/>
    <mergeCell ref="O1272:O1273"/>
    <mergeCell ref="A1264:O1266"/>
    <mergeCell ref="A1267:O1267"/>
    <mergeCell ref="A1268:O1268"/>
    <mergeCell ref="A1269:O1269"/>
    <mergeCell ref="A1270:O1270"/>
    <mergeCell ref="L1182:L1183"/>
    <mergeCell ref="M1182:M1183"/>
    <mergeCell ref="N1182:N1183"/>
    <mergeCell ref="O1182:O1183"/>
    <mergeCell ref="A1182:A1183"/>
    <mergeCell ref="B1182:B1183"/>
    <mergeCell ref="C1182:C1183"/>
    <mergeCell ref="D1182:D1183"/>
    <mergeCell ref="E1182:E1183"/>
    <mergeCell ref="F1182:F1183"/>
    <mergeCell ref="G1182:G1183"/>
    <mergeCell ref="H1182:H1183"/>
    <mergeCell ref="I1182:I1183"/>
    <mergeCell ref="J1182:J1183"/>
    <mergeCell ref="K1182:K1183"/>
    <mergeCell ref="A1081:O1083"/>
    <mergeCell ref="A1084:O1084"/>
    <mergeCell ref="A1085:O1085"/>
    <mergeCell ref="A1086:O1086"/>
    <mergeCell ref="A1087:O1087"/>
    <mergeCell ref="A1088:O1088"/>
    <mergeCell ref="A1089:A1090"/>
    <mergeCell ref="B1089:B1090"/>
    <mergeCell ref="C1089:C1090"/>
    <mergeCell ref="D1089:D1090"/>
    <mergeCell ref="E1089:E1090"/>
    <mergeCell ref="F1089:F1090"/>
    <mergeCell ref="G1089:G1090"/>
    <mergeCell ref="H1089:H1090"/>
    <mergeCell ref="I1089:I1090"/>
    <mergeCell ref="J1089:J1090"/>
    <mergeCell ref="K1089:K1090"/>
    <mergeCell ref="O1089:O1090"/>
    <mergeCell ref="L1089:L1090"/>
    <mergeCell ref="M1089:M1090"/>
    <mergeCell ref="N1089:N1090"/>
    <mergeCell ref="M913:M914"/>
    <mergeCell ref="N913:N914"/>
    <mergeCell ref="O913:O914"/>
    <mergeCell ref="D979:E979"/>
    <mergeCell ref="D980:E980"/>
    <mergeCell ref="D981:E981"/>
    <mergeCell ref="D982:E982"/>
    <mergeCell ref="D983:E983"/>
    <mergeCell ref="D892:E892"/>
    <mergeCell ref="D893:E893"/>
    <mergeCell ref="D894:E894"/>
    <mergeCell ref="D895:E895"/>
    <mergeCell ref="D896:E896"/>
    <mergeCell ref="D897:E897"/>
    <mergeCell ref="D898:E898"/>
    <mergeCell ref="A818:O818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I819:I820"/>
    <mergeCell ref="J819:J820"/>
    <mergeCell ref="K819:K820"/>
    <mergeCell ref="L819:L820"/>
    <mergeCell ref="M819:M820"/>
    <mergeCell ref="N819:N820"/>
    <mergeCell ref="O819:O820"/>
    <mergeCell ref="A732:O734"/>
    <mergeCell ref="A811:O813"/>
    <mergeCell ref="A814:O814"/>
    <mergeCell ref="A815:O815"/>
    <mergeCell ref="A816:O816"/>
    <mergeCell ref="A817:O817"/>
    <mergeCell ref="D798:E798"/>
    <mergeCell ref="D799:E799"/>
    <mergeCell ref="D800:E800"/>
    <mergeCell ref="D801:E801"/>
    <mergeCell ref="D802:E802"/>
    <mergeCell ref="D803:E803"/>
    <mergeCell ref="D804:E804"/>
    <mergeCell ref="A739:O739"/>
    <mergeCell ref="A740:A741"/>
    <mergeCell ref="B740:B741"/>
    <mergeCell ref="C740:C741"/>
    <mergeCell ref="D740:D741"/>
    <mergeCell ref="E740:E741"/>
    <mergeCell ref="F740:F741"/>
    <mergeCell ref="G740:G741"/>
    <mergeCell ref="H740:H741"/>
    <mergeCell ref="I740:I741"/>
    <mergeCell ref="J740:J741"/>
    <mergeCell ref="K740:K741"/>
    <mergeCell ref="L740:L741"/>
    <mergeCell ref="M740:M741"/>
    <mergeCell ref="N740:N741"/>
    <mergeCell ref="O740:O741"/>
    <mergeCell ref="L518:L519"/>
    <mergeCell ref="M518:M519"/>
    <mergeCell ref="A735:O735"/>
    <mergeCell ref="A736:O736"/>
    <mergeCell ref="A737:O737"/>
    <mergeCell ref="A738:O738"/>
    <mergeCell ref="L659:L660"/>
    <mergeCell ref="M659:M660"/>
    <mergeCell ref="N659:N660"/>
    <mergeCell ref="O659:O660"/>
    <mergeCell ref="D719:E719"/>
    <mergeCell ref="D720:E720"/>
    <mergeCell ref="D721:E721"/>
    <mergeCell ref="D722:E722"/>
    <mergeCell ref="D723:E723"/>
    <mergeCell ref="D724:E724"/>
    <mergeCell ref="D725:E725"/>
    <mergeCell ref="A656:O656"/>
    <mergeCell ref="D639:E639"/>
    <mergeCell ref="C605:C606"/>
    <mergeCell ref="D605:D606"/>
    <mergeCell ref="E605:E606"/>
    <mergeCell ref="F605:F606"/>
    <mergeCell ref="G605:G606"/>
    <mergeCell ref="H605:H606"/>
    <mergeCell ref="I605:I606"/>
    <mergeCell ref="J605:J606"/>
    <mergeCell ref="K605:K606"/>
    <mergeCell ref="L605:L606"/>
    <mergeCell ref="M605:M606"/>
    <mergeCell ref="N605:N606"/>
    <mergeCell ref="O605:O606"/>
    <mergeCell ref="D502:E502"/>
    <mergeCell ref="D503:E503"/>
    <mergeCell ref="A438:O440"/>
    <mergeCell ref="A441:O441"/>
    <mergeCell ref="A442:O442"/>
    <mergeCell ref="A443:O443"/>
    <mergeCell ref="A444:O444"/>
    <mergeCell ref="A445:O445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A357:O357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A350:O352"/>
    <mergeCell ref="A353:O353"/>
    <mergeCell ref="A354:O354"/>
    <mergeCell ref="A355:O355"/>
    <mergeCell ref="A356:O356"/>
    <mergeCell ref="D337:E337"/>
    <mergeCell ref="D338:E338"/>
    <mergeCell ref="D339:E339"/>
    <mergeCell ref="D340:E340"/>
    <mergeCell ref="D341:E341"/>
    <mergeCell ref="D342:E342"/>
    <mergeCell ref="D343:E343"/>
    <mergeCell ref="A270:O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A263:O265"/>
    <mergeCell ref="A266:O266"/>
    <mergeCell ref="A267:O267"/>
    <mergeCell ref="A268:O268"/>
    <mergeCell ref="A269:O269"/>
    <mergeCell ref="D251:E251"/>
    <mergeCell ref="D252:E252"/>
    <mergeCell ref="D253:E253"/>
    <mergeCell ref="D254:E254"/>
    <mergeCell ref="D255:E255"/>
    <mergeCell ref="D256:E256"/>
    <mergeCell ref="D257:E257"/>
    <mergeCell ref="A209:O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A202:O204"/>
    <mergeCell ref="A205:O205"/>
    <mergeCell ref="A206:O206"/>
    <mergeCell ref="A207:O207"/>
    <mergeCell ref="A208:O208"/>
    <mergeCell ref="D189:E189"/>
    <mergeCell ref="D190:E190"/>
    <mergeCell ref="D191:E191"/>
    <mergeCell ref="D192:E192"/>
    <mergeCell ref="D193:E193"/>
    <mergeCell ref="D194:E194"/>
    <mergeCell ref="D195:E195"/>
    <mergeCell ref="A131:O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L10:L11"/>
    <mergeCell ref="M10:M11"/>
    <mergeCell ref="N10:N11"/>
    <mergeCell ref="O10:O11"/>
    <mergeCell ref="A124:O126"/>
    <mergeCell ref="A127:O127"/>
    <mergeCell ref="A128:O128"/>
    <mergeCell ref="A129:O129"/>
    <mergeCell ref="A130:O130"/>
    <mergeCell ref="L59:L60"/>
    <mergeCell ref="M59:M60"/>
    <mergeCell ref="N59:N60"/>
    <mergeCell ref="O59:O60"/>
    <mergeCell ref="D112:E112"/>
    <mergeCell ref="D113:E113"/>
    <mergeCell ref="D114:E114"/>
    <mergeCell ref="D115:E115"/>
    <mergeCell ref="D116:E116"/>
    <mergeCell ref="D117:E117"/>
    <mergeCell ref="D118:E118"/>
    <mergeCell ref="A51:O53"/>
    <mergeCell ref="A54:O54"/>
    <mergeCell ref="A55:O55"/>
    <mergeCell ref="A56:O56"/>
    <mergeCell ref="D39:E39"/>
    <mergeCell ref="D40:E40"/>
    <mergeCell ref="D41:E41"/>
    <mergeCell ref="D42:E42"/>
    <mergeCell ref="D43:E43"/>
    <mergeCell ref="D44:E44"/>
    <mergeCell ref="D45:E4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1493:O1496 O1490 O1813:O1876 O1519:O1586 O1441:O1486 O1362:O1413 O1619:O1668 O1700:O1779 O1274:O1332 O1184:O1249 O1091:O1158 O1002:O1065 O915:O976 O821:O886 O742:O792 O661:O714 O607:O633 O551:O578 O520:O549 O448:O492 O360:O421 O273:O331 O212:O246 O134:O183 N66:O66 O61:O107 O12:O34">
    <cfRule type="cellIs" dxfId="7" priority="8732" operator="lessThan">
      <formula>0</formula>
    </cfRule>
    <cfRule type="cellIs" dxfId="6" priority="8733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0"/>
  <sheetViews>
    <sheetView tabSelected="1" topLeftCell="A25" workbookViewId="0">
      <selection activeCell="N32" sqref="N32"/>
    </sheetView>
  </sheetViews>
  <sheetFormatPr defaultRowHeight="15"/>
  <cols>
    <col min="1" max="1" width="7.42578125" style="76"/>
    <col min="2" max="2" width="9.42578125" style="76"/>
    <col min="3" max="3" width="13.42578125" style="76"/>
    <col min="4" max="5" width="10.42578125" style="76"/>
    <col min="6" max="6" width="21.85546875" style="76" customWidth="1"/>
    <col min="7" max="7" width="11.28515625" style="76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2.42578125" style="76" customWidth="1"/>
    <col min="13" max="13" width="9.28515625" style="76" customWidth="1"/>
    <col min="14" max="14" width="11.425781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 ht="15.75" thickBo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>
      <c r="A5" s="180" t="s">
        <v>328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>
      <c r="A6" s="180" t="s">
        <v>329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15.75" thickBot="1">
      <c r="A7" s="181" t="s">
        <v>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15" ht="16.5">
      <c r="A8" s="163" t="s">
        <v>341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1:15" ht="16.5">
      <c r="A9" s="163" t="s">
        <v>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5">
      <c r="A10" s="164" t="s">
        <v>6</v>
      </c>
      <c r="B10" s="165" t="s">
        <v>7</v>
      </c>
      <c r="C10" s="166" t="s">
        <v>8</v>
      </c>
      <c r="D10" s="165" t="s">
        <v>9</v>
      </c>
      <c r="E10" s="164" t="s">
        <v>10</v>
      </c>
      <c r="F10" s="164" t="s">
        <v>11</v>
      </c>
      <c r="G10" s="165" t="s">
        <v>12</v>
      </c>
      <c r="H10" s="165" t="s">
        <v>13</v>
      </c>
      <c r="I10" s="166" t="s">
        <v>14</v>
      </c>
      <c r="J10" s="166" t="s">
        <v>15</v>
      </c>
      <c r="K10" s="166" t="s">
        <v>16</v>
      </c>
      <c r="L10" s="167" t="s">
        <v>17</v>
      </c>
      <c r="M10" s="165" t="s">
        <v>18</v>
      </c>
      <c r="N10" s="165" t="s">
        <v>19</v>
      </c>
      <c r="O10" s="165" t="s">
        <v>20</v>
      </c>
    </row>
    <row r="11" spans="1:15">
      <c r="A11" s="164"/>
      <c r="B11" s="165"/>
      <c r="C11" s="165"/>
      <c r="D11" s="165"/>
      <c r="E11" s="164"/>
      <c r="F11" s="164"/>
      <c r="G11" s="165"/>
      <c r="H11" s="165"/>
      <c r="I11" s="165"/>
      <c r="J11" s="165"/>
      <c r="K11" s="165"/>
      <c r="L11" s="182"/>
      <c r="M11" s="165"/>
      <c r="N11" s="165"/>
      <c r="O11" s="165"/>
    </row>
    <row r="12" spans="1:15">
      <c r="A12" s="120">
        <v>1</v>
      </c>
      <c r="B12" s="78">
        <v>43448</v>
      </c>
      <c r="C12" s="120">
        <v>270</v>
      </c>
      <c r="D12" s="70" t="s">
        <v>178</v>
      </c>
      <c r="E12" s="120" t="s">
        <v>22</v>
      </c>
      <c r="F12" s="70" t="s">
        <v>183</v>
      </c>
      <c r="G12" s="70">
        <v>15</v>
      </c>
      <c r="H12" s="120">
        <v>8</v>
      </c>
      <c r="I12" s="120">
        <v>19</v>
      </c>
      <c r="J12" s="120">
        <v>23</v>
      </c>
      <c r="K12" s="120">
        <v>27</v>
      </c>
      <c r="L12" s="70">
        <v>18.399999999999999</v>
      </c>
      <c r="M12" s="120">
        <v>1200</v>
      </c>
      <c r="N12" s="137">
        <f>IF('HNI OPTION CALLS'!E12="BUY",('HNI OPTION CALLS'!L12-'HNI OPTION CALLS'!G12)*('HNI OPTION CALLS'!M12),('HNI OPTION CALLS'!G12-'HNI OPTION CALLS'!L12)*('HNI OPTION CALLS'!M12))</f>
        <v>4079.9999999999982</v>
      </c>
      <c r="O12" s="71">
        <f>'HNI OPTION CALLS'!N12/('HNI OPTION CALLS'!M12)/'HNI OPTION CALLS'!G12%</f>
        <v>22.666666666666657</v>
      </c>
    </row>
    <row r="13" spans="1:15">
      <c r="A13" s="120">
        <v>2</v>
      </c>
      <c r="B13" s="78">
        <v>43446</v>
      </c>
      <c r="C13" s="120">
        <v>85</v>
      </c>
      <c r="D13" s="70" t="s">
        <v>178</v>
      </c>
      <c r="E13" s="120" t="s">
        <v>22</v>
      </c>
      <c r="F13" s="70" t="s">
        <v>53</v>
      </c>
      <c r="G13" s="70">
        <v>4</v>
      </c>
      <c r="H13" s="120">
        <v>2</v>
      </c>
      <c r="I13" s="120">
        <v>5</v>
      </c>
      <c r="J13" s="120">
        <v>6</v>
      </c>
      <c r="K13" s="120">
        <v>7</v>
      </c>
      <c r="L13" s="70">
        <v>5</v>
      </c>
      <c r="M13" s="120">
        <v>5500</v>
      </c>
      <c r="N13" s="137">
        <f>IF('HNI OPTION CALLS'!E13="BUY",('HNI OPTION CALLS'!L13-'HNI OPTION CALLS'!G13)*('HNI OPTION CALLS'!M13),('HNI OPTION CALLS'!G13-'HNI OPTION CALLS'!L13)*('HNI OPTION CALLS'!M13))</f>
        <v>5500</v>
      </c>
      <c r="O13" s="71">
        <f>'HNI OPTION CALLS'!N13/('HNI OPTION CALLS'!M13)/'HNI OPTION CALLS'!G13%</f>
        <v>25</v>
      </c>
    </row>
    <row r="14" spans="1:15">
      <c r="A14" s="120">
        <v>3</v>
      </c>
      <c r="B14" s="78">
        <v>43438</v>
      </c>
      <c r="C14" s="120">
        <v>430</v>
      </c>
      <c r="D14" s="70" t="s">
        <v>178</v>
      </c>
      <c r="E14" s="120" t="s">
        <v>22</v>
      </c>
      <c r="F14" s="70" t="s">
        <v>236</v>
      </c>
      <c r="G14" s="70">
        <v>23</v>
      </c>
      <c r="H14" s="120">
        <v>14</v>
      </c>
      <c r="I14" s="120">
        <v>28</v>
      </c>
      <c r="J14" s="120">
        <v>33</v>
      </c>
      <c r="K14" s="120">
        <v>38</v>
      </c>
      <c r="L14" s="70">
        <v>14</v>
      </c>
      <c r="M14" s="120">
        <v>1100</v>
      </c>
      <c r="N14" s="137">
        <f>IF('HNI OPTION CALLS'!E14="BUY",('HNI OPTION CALLS'!L14-'HNI OPTION CALLS'!G14)*('HNI OPTION CALLS'!M14),('HNI OPTION CALLS'!G14-'HNI OPTION CALLS'!L14)*('HNI OPTION CALLS'!M14))</f>
        <v>-9900</v>
      </c>
      <c r="O14" s="71">
        <f>'HNI OPTION CALLS'!N14/('HNI OPTION CALLS'!M14)/'HNI OPTION CALLS'!G14%</f>
        <v>-39.130434782608695</v>
      </c>
    </row>
    <row r="15" spans="1:15">
      <c r="A15" s="120">
        <v>4</v>
      </c>
      <c r="B15" s="78">
        <v>43438</v>
      </c>
      <c r="C15" s="120">
        <v>340</v>
      </c>
      <c r="D15" s="70" t="s">
        <v>178</v>
      </c>
      <c r="E15" s="120" t="s">
        <v>22</v>
      </c>
      <c r="F15" s="70" t="s">
        <v>284</v>
      </c>
      <c r="G15" s="70">
        <v>8</v>
      </c>
      <c r="H15" s="120">
        <v>4</v>
      </c>
      <c r="I15" s="120">
        <v>10</v>
      </c>
      <c r="J15" s="120">
        <v>12</v>
      </c>
      <c r="K15" s="120">
        <v>14</v>
      </c>
      <c r="L15" s="70">
        <v>10</v>
      </c>
      <c r="M15" s="120">
        <v>2400</v>
      </c>
      <c r="N15" s="137">
        <f>IF('HNI OPTION CALLS'!E15="BUY",('HNI OPTION CALLS'!L15-'HNI OPTION CALLS'!G15)*('HNI OPTION CALLS'!M15),('HNI OPTION CALLS'!G15-'HNI OPTION CALLS'!L15)*('HNI OPTION CALLS'!M15))</f>
        <v>4800</v>
      </c>
      <c r="O15" s="71">
        <f>'HNI OPTION CALLS'!N15/('HNI OPTION CALLS'!M15)/'HNI OPTION CALLS'!G15%</f>
        <v>25</v>
      </c>
    </row>
    <row r="16" spans="1:15">
      <c r="A16" s="120">
        <v>5</v>
      </c>
      <c r="B16" s="78">
        <v>43437</v>
      </c>
      <c r="C16" s="120">
        <v>70</v>
      </c>
      <c r="D16" s="70" t="s">
        <v>178</v>
      </c>
      <c r="E16" s="120" t="s">
        <v>22</v>
      </c>
      <c r="F16" s="70" t="s">
        <v>89</v>
      </c>
      <c r="G16" s="70">
        <v>3</v>
      </c>
      <c r="H16" s="120">
        <v>1.5</v>
      </c>
      <c r="I16" s="120">
        <v>3.8</v>
      </c>
      <c r="J16" s="120">
        <v>4.5999999999999996</v>
      </c>
      <c r="K16" s="120">
        <v>5.4</v>
      </c>
      <c r="L16" s="70">
        <v>3.8</v>
      </c>
      <c r="M16" s="120">
        <v>7500</v>
      </c>
      <c r="N16" s="137">
        <f>IF('HNI OPTION CALLS'!E16="BUY",('HNI OPTION CALLS'!L16-'HNI OPTION CALLS'!G16)*('HNI OPTION CALLS'!M16),('HNI OPTION CALLS'!G16-'HNI OPTION CALLS'!L16)*('HNI OPTION CALLS'!M16))</f>
        <v>5999.9999999999991</v>
      </c>
      <c r="O16" s="71">
        <f>'HNI OPTION CALLS'!N16/('HNI OPTION CALLS'!M16)/'HNI OPTION CALLS'!G16%</f>
        <v>26.666666666666664</v>
      </c>
    </row>
    <row r="17" spans="1:15" ht="16.5">
      <c r="A17" s="82" t="s">
        <v>95</v>
      </c>
      <c r="B17" s="83"/>
      <c r="C17" s="84"/>
      <c r="D17" s="85"/>
      <c r="E17" s="86"/>
      <c r="F17" s="86"/>
      <c r="G17" s="87"/>
      <c r="H17" s="88"/>
      <c r="I17" s="88"/>
      <c r="J17" s="88"/>
      <c r="K17" s="86"/>
      <c r="L17" s="89"/>
    </row>
    <row r="18" spans="1:15" ht="16.5">
      <c r="A18" s="82" t="s">
        <v>96</v>
      </c>
      <c r="B18" s="83"/>
      <c r="C18" s="84"/>
      <c r="D18" s="85"/>
      <c r="E18" s="86"/>
      <c r="F18" s="86"/>
      <c r="G18" s="87"/>
      <c r="H18" s="86"/>
      <c r="I18" s="86"/>
      <c r="J18" s="86"/>
      <c r="K18" s="86"/>
      <c r="L18" s="89"/>
    </row>
    <row r="19" spans="1:15" ht="16.5">
      <c r="A19" s="82" t="s">
        <v>96</v>
      </c>
      <c r="B19" s="83"/>
      <c r="C19" s="84"/>
      <c r="D19" s="85"/>
      <c r="E19" s="86"/>
      <c r="F19" s="86"/>
      <c r="G19" s="87"/>
      <c r="H19" s="86"/>
      <c r="I19" s="86"/>
      <c r="J19" s="86"/>
      <c r="K19" s="86"/>
    </row>
    <row r="20" spans="1:15" ht="17.25" thickBot="1">
      <c r="A20" s="91"/>
      <c r="B20" s="92"/>
      <c r="C20" s="92"/>
      <c r="D20" s="93"/>
      <c r="E20" s="93"/>
      <c r="F20" s="93"/>
      <c r="G20" s="94"/>
      <c r="H20" s="95"/>
      <c r="I20" s="96" t="s">
        <v>27</v>
      </c>
      <c r="J20" s="96"/>
      <c r="K20" s="97"/>
      <c r="M20" s="90"/>
    </row>
    <row r="21" spans="1:15" ht="16.5">
      <c r="A21" s="98"/>
      <c r="B21" s="92"/>
      <c r="C21" s="92"/>
      <c r="D21" s="154" t="s">
        <v>28</v>
      </c>
      <c r="E21" s="176"/>
      <c r="F21" s="99">
        <v>5</v>
      </c>
      <c r="G21" s="100">
        <v>100</v>
      </c>
      <c r="H21" s="93">
        <v>5</v>
      </c>
      <c r="I21" s="101">
        <f>'HNI OPTION CALLS'!H22/'HNI OPTION CALLS'!H21%</f>
        <v>80</v>
      </c>
      <c r="J21" s="101"/>
      <c r="K21" s="101"/>
      <c r="L21" s="97"/>
    </row>
    <row r="22" spans="1:15" ht="16.5">
      <c r="A22" s="98"/>
      <c r="B22" s="92"/>
      <c r="C22" s="92"/>
      <c r="D22" s="155" t="s">
        <v>29</v>
      </c>
      <c r="E22" s="177"/>
      <c r="F22" s="103">
        <v>4</v>
      </c>
      <c r="G22" s="104">
        <f>('HNI OPTION CALLS'!F22/'HNI OPTION CALLS'!F21)*100</f>
        <v>80</v>
      </c>
      <c r="H22" s="93">
        <v>4</v>
      </c>
      <c r="I22" s="97"/>
      <c r="J22" s="97"/>
      <c r="K22" s="93"/>
    </row>
    <row r="23" spans="1:15" ht="16.5">
      <c r="A23" s="105"/>
      <c r="B23" s="92"/>
      <c r="C23" s="92"/>
      <c r="D23" s="155" t="s">
        <v>31</v>
      </c>
      <c r="E23" s="177"/>
      <c r="F23" s="103">
        <v>0</v>
      </c>
      <c r="G23" s="104">
        <f>('HNI OPTION CALLS'!F23/'HNI OPTION CALLS'!F21)*100</f>
        <v>0</v>
      </c>
      <c r="H23" s="106"/>
      <c r="I23" s="93"/>
      <c r="J23" s="93"/>
      <c r="K23" s="93"/>
      <c r="L23" s="102"/>
    </row>
    <row r="24" spans="1:15" ht="16.5">
      <c r="A24" s="105"/>
      <c r="B24" s="92"/>
      <c r="C24" s="92"/>
      <c r="D24" s="155" t="s">
        <v>32</v>
      </c>
      <c r="E24" s="177"/>
      <c r="F24" s="103">
        <v>0</v>
      </c>
      <c r="G24" s="104">
        <f>('HNI OPTION CALLS'!F24/'HNI OPTION CALLS'!F21)*100</f>
        <v>0</v>
      </c>
      <c r="H24" s="106"/>
      <c r="I24" s="93"/>
      <c r="J24" s="93"/>
      <c r="K24" s="93"/>
      <c r="L24" s="97"/>
    </row>
    <row r="25" spans="1:15" ht="16.5">
      <c r="A25" s="105"/>
      <c r="B25" s="92"/>
      <c r="C25" s="92"/>
      <c r="D25" s="155" t="s">
        <v>33</v>
      </c>
      <c r="E25" s="177"/>
      <c r="F25" s="103">
        <v>1</v>
      </c>
      <c r="G25" s="104">
        <f>('HNI OPTION CALLS'!F25/'HNI OPTION CALLS'!F21)*100</f>
        <v>20</v>
      </c>
      <c r="H25" s="106"/>
      <c r="I25" s="93" t="s">
        <v>34</v>
      </c>
      <c r="J25" s="93"/>
      <c r="K25" s="97"/>
      <c r="L25" s="97"/>
    </row>
    <row r="26" spans="1:15" ht="16.5">
      <c r="A26" s="105"/>
      <c r="B26" s="92"/>
      <c r="C26" s="92"/>
      <c r="D26" s="155" t="s">
        <v>35</v>
      </c>
      <c r="E26" s="177"/>
      <c r="F26" s="103">
        <v>0</v>
      </c>
      <c r="G26" s="104">
        <f>('HNI OPTION CALLS'!F26/'HNI OPTION CALLS'!F21)*100</f>
        <v>0</v>
      </c>
      <c r="H26" s="106"/>
      <c r="I26" s="93"/>
      <c r="J26" s="93"/>
      <c r="K26" s="97"/>
      <c r="L26" s="97"/>
    </row>
    <row r="27" spans="1:15" ht="17.25" thickBot="1">
      <c r="A27" s="105"/>
      <c r="B27" s="92"/>
      <c r="C27" s="92"/>
      <c r="D27" s="156" t="s">
        <v>36</v>
      </c>
      <c r="E27" s="178"/>
      <c r="F27" s="107">
        <v>0</v>
      </c>
      <c r="G27" s="108">
        <f>('HNI OPTION CALLS'!F27/'HNI OPTION CALLS'!F21)*100</f>
        <v>0</v>
      </c>
      <c r="H27" s="106"/>
      <c r="I27" s="93"/>
      <c r="J27" s="93"/>
      <c r="K27" s="102"/>
      <c r="L27" s="102"/>
    </row>
    <row r="28" spans="1:15" ht="16.5">
      <c r="A28" s="109" t="s">
        <v>37</v>
      </c>
      <c r="B28" s="92"/>
      <c r="C28" s="92"/>
      <c r="D28" s="98"/>
      <c r="E28" s="98"/>
      <c r="F28" s="93"/>
      <c r="G28" s="93"/>
      <c r="H28" s="110"/>
      <c r="I28" s="111"/>
      <c r="K28" s="111"/>
    </row>
    <row r="29" spans="1:15" ht="16.5">
      <c r="A29" s="112" t="s">
        <v>38</v>
      </c>
      <c r="B29" s="92"/>
      <c r="C29" s="92"/>
      <c r="D29" s="113"/>
      <c r="E29" s="114"/>
      <c r="F29" s="98"/>
      <c r="G29" s="111"/>
      <c r="H29" s="110"/>
      <c r="I29" s="111"/>
      <c r="J29" s="111"/>
      <c r="K29" s="111"/>
      <c r="L29" s="93"/>
      <c r="O29" s="98"/>
    </row>
    <row r="30" spans="1:15" ht="16.5">
      <c r="A30" s="112" t="s">
        <v>39</v>
      </c>
      <c r="B30" s="92"/>
      <c r="C30" s="92"/>
      <c r="D30" s="98"/>
      <c r="E30" s="114"/>
      <c r="F30" s="98"/>
      <c r="G30" s="111"/>
      <c r="H30" s="110"/>
      <c r="I30" s="97"/>
      <c r="J30" s="97"/>
      <c r="K30" s="97"/>
      <c r="L30" s="93"/>
    </row>
    <row r="31" spans="1:15" ht="16.5">
      <c r="A31" s="112" t="s">
        <v>40</v>
      </c>
      <c r="B31" s="113"/>
      <c r="C31" s="92"/>
      <c r="D31" s="98"/>
      <c r="E31" s="114"/>
      <c r="F31" s="98"/>
      <c r="G31" s="111"/>
      <c r="H31" s="95"/>
      <c r="I31" s="97"/>
      <c r="J31" s="97"/>
      <c r="K31" s="97"/>
      <c r="L31" s="93"/>
      <c r="N31" s="115"/>
    </row>
    <row r="32" spans="1:15" ht="16.5">
      <c r="A32" s="112" t="s">
        <v>41</v>
      </c>
      <c r="B32" s="105"/>
      <c r="C32" s="113"/>
      <c r="D32" s="98"/>
      <c r="E32" s="116"/>
      <c r="F32" s="111"/>
      <c r="G32" s="111"/>
      <c r="H32" s="95"/>
      <c r="I32" s="97"/>
      <c r="J32" s="97"/>
      <c r="K32" s="97"/>
      <c r="L32" s="111"/>
      <c r="N32" s="98"/>
    </row>
    <row r="33" spans="1:15" ht="15.75" thickBot="1"/>
    <row r="34" spans="1:15" ht="15.75" thickBot="1">
      <c r="A34" s="179" t="s">
        <v>0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15" ht="15.75" thickBo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1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</row>
    <row r="37" spans="1:15">
      <c r="A37" s="180" t="s">
        <v>328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>
      <c r="A38" s="180" t="s">
        <v>329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:15" ht="15.75" thickBot="1">
      <c r="A39" s="181" t="s">
        <v>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</row>
    <row r="40" spans="1:15" ht="16.5">
      <c r="A40" s="163" t="s">
        <v>333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</row>
    <row r="41" spans="1:15" ht="16.5">
      <c r="A41" s="163" t="s">
        <v>5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</row>
    <row r="42" spans="1:15">
      <c r="A42" s="164" t="s">
        <v>6</v>
      </c>
      <c r="B42" s="165" t="s">
        <v>7</v>
      </c>
      <c r="C42" s="166" t="s">
        <v>8</v>
      </c>
      <c r="D42" s="165" t="s">
        <v>9</v>
      </c>
      <c r="E42" s="164" t="s">
        <v>10</v>
      </c>
      <c r="F42" s="164" t="s">
        <v>11</v>
      </c>
      <c r="G42" s="165" t="s">
        <v>12</v>
      </c>
      <c r="H42" s="165" t="s">
        <v>13</v>
      </c>
      <c r="I42" s="166" t="s">
        <v>14</v>
      </c>
      <c r="J42" s="166" t="s">
        <v>15</v>
      </c>
      <c r="K42" s="166" t="s">
        <v>16</v>
      </c>
      <c r="L42" s="167" t="s">
        <v>17</v>
      </c>
      <c r="M42" s="165" t="s">
        <v>18</v>
      </c>
      <c r="N42" s="165" t="s">
        <v>19</v>
      </c>
      <c r="O42" s="165" t="s">
        <v>20</v>
      </c>
    </row>
    <row r="43" spans="1:15">
      <c r="A43" s="164"/>
      <c r="B43" s="165"/>
      <c r="C43" s="165"/>
      <c r="D43" s="165"/>
      <c r="E43" s="164"/>
      <c r="F43" s="164"/>
      <c r="G43" s="165"/>
      <c r="H43" s="165"/>
      <c r="I43" s="165"/>
      <c r="J43" s="165"/>
      <c r="K43" s="165"/>
      <c r="L43" s="182"/>
      <c r="M43" s="165"/>
      <c r="N43" s="165"/>
      <c r="O43" s="165"/>
    </row>
    <row r="44" spans="1:15">
      <c r="A44" s="120">
        <v>1</v>
      </c>
      <c r="B44" s="78">
        <v>43434</v>
      </c>
      <c r="C44" s="120">
        <v>375</v>
      </c>
      <c r="D44" s="70" t="s">
        <v>178</v>
      </c>
      <c r="E44" s="120" t="s">
        <v>22</v>
      </c>
      <c r="F44" s="70" t="s">
        <v>335</v>
      </c>
      <c r="G44" s="70">
        <v>14</v>
      </c>
      <c r="H44" s="120">
        <v>10</v>
      </c>
      <c r="I44" s="120">
        <v>16</v>
      </c>
      <c r="J44" s="120">
        <v>18</v>
      </c>
      <c r="K44" s="120">
        <v>20</v>
      </c>
      <c r="L44" s="70">
        <v>16</v>
      </c>
      <c r="M44" s="120">
        <v>2500</v>
      </c>
      <c r="N44" s="137">
        <f>IF('HNI OPTION CALLS'!E44="BUY",('HNI OPTION CALLS'!L44-'HNI OPTION CALLS'!G44)*('HNI OPTION CALLS'!M44),('HNI OPTION CALLS'!G44-'HNI OPTION CALLS'!L44)*('HNI OPTION CALLS'!M44))</f>
        <v>5000</v>
      </c>
      <c r="O44" s="71">
        <f>'HNI OPTION CALLS'!N44/('HNI OPTION CALLS'!M44)/'HNI OPTION CALLS'!G44%</f>
        <v>14.285714285714285</v>
      </c>
    </row>
    <row r="45" spans="1:15">
      <c r="A45" s="120">
        <v>2</v>
      </c>
      <c r="B45" s="78">
        <v>43434</v>
      </c>
      <c r="C45" s="120">
        <v>1100</v>
      </c>
      <c r="D45" s="70" t="s">
        <v>178</v>
      </c>
      <c r="E45" s="120" t="s">
        <v>22</v>
      </c>
      <c r="F45" s="70" t="s">
        <v>339</v>
      </c>
      <c r="G45" s="70">
        <v>50</v>
      </c>
      <c r="H45" s="120">
        <v>36</v>
      </c>
      <c r="I45" s="120">
        <v>58</v>
      </c>
      <c r="J45" s="120">
        <v>66</v>
      </c>
      <c r="K45" s="120">
        <v>74</v>
      </c>
      <c r="L45" s="70">
        <v>58</v>
      </c>
      <c r="M45" s="120">
        <v>750</v>
      </c>
      <c r="N45" s="137">
        <f>IF('HNI OPTION CALLS'!E45="BUY",('HNI OPTION CALLS'!L45-'HNI OPTION CALLS'!G45)*('HNI OPTION CALLS'!M45),('HNI OPTION CALLS'!G45-'HNI OPTION CALLS'!L45)*('HNI OPTION CALLS'!M45))</f>
        <v>6000</v>
      </c>
      <c r="O45" s="71">
        <f>'HNI OPTION CALLS'!N45/('HNI OPTION CALLS'!M45)/'HNI OPTION CALLS'!G45%</f>
        <v>16</v>
      </c>
    </row>
    <row r="46" spans="1:15">
      <c r="A46" s="120">
        <v>3</v>
      </c>
      <c r="B46" s="78">
        <v>43433</v>
      </c>
      <c r="C46" s="120">
        <v>2040</v>
      </c>
      <c r="D46" s="70" t="s">
        <v>178</v>
      </c>
      <c r="E46" s="120" t="s">
        <v>22</v>
      </c>
      <c r="F46" s="70" t="s">
        <v>60</v>
      </c>
      <c r="G46" s="70">
        <v>100</v>
      </c>
      <c r="H46" s="120">
        <v>60</v>
      </c>
      <c r="I46" s="120">
        <v>120</v>
      </c>
      <c r="J46" s="120">
        <v>140</v>
      </c>
      <c r="K46" s="120">
        <v>160</v>
      </c>
      <c r="L46" s="70">
        <v>120</v>
      </c>
      <c r="M46" s="120">
        <v>250</v>
      </c>
      <c r="N46" s="137">
        <f>IF('HNI OPTION CALLS'!E46="BUY",('HNI OPTION CALLS'!L46-'HNI OPTION CALLS'!G46)*('HNI OPTION CALLS'!M46),('HNI OPTION CALLS'!G46-'HNI OPTION CALLS'!L46)*('HNI OPTION CALLS'!M46))</f>
        <v>5000</v>
      </c>
      <c r="O46" s="71">
        <f>'HNI OPTION CALLS'!N46/('HNI OPTION CALLS'!M46)/'HNI OPTION CALLS'!G46%</f>
        <v>20</v>
      </c>
    </row>
    <row r="47" spans="1:15">
      <c r="A47" s="120">
        <v>4</v>
      </c>
      <c r="B47" s="78">
        <v>43433</v>
      </c>
      <c r="C47" s="120">
        <v>85</v>
      </c>
      <c r="D47" s="70" t="s">
        <v>178</v>
      </c>
      <c r="E47" s="120" t="s">
        <v>22</v>
      </c>
      <c r="F47" s="70" t="s">
        <v>53</v>
      </c>
      <c r="G47" s="70">
        <v>3.5</v>
      </c>
      <c r="H47" s="120">
        <v>1.5</v>
      </c>
      <c r="I47" s="120">
        <v>4.5</v>
      </c>
      <c r="J47" s="120">
        <v>5.5</v>
      </c>
      <c r="K47" s="120">
        <v>6.5</v>
      </c>
      <c r="L47" s="70">
        <v>4.5</v>
      </c>
      <c r="M47" s="120">
        <v>5500</v>
      </c>
      <c r="N47" s="137">
        <f>IF('HNI OPTION CALLS'!E47="BUY",('HNI OPTION CALLS'!L47-'HNI OPTION CALLS'!G47)*('HNI OPTION CALLS'!M47),('HNI OPTION CALLS'!G47-'HNI OPTION CALLS'!L47)*('HNI OPTION CALLS'!M47))</f>
        <v>5500</v>
      </c>
      <c r="O47" s="71">
        <f>'HNI OPTION CALLS'!N47/('HNI OPTION CALLS'!M47)/'HNI OPTION CALLS'!G47%</f>
        <v>28.571428571428569</v>
      </c>
    </row>
    <row r="48" spans="1:15">
      <c r="A48" s="120">
        <v>5</v>
      </c>
      <c r="B48" s="78">
        <v>43432</v>
      </c>
      <c r="C48" s="120">
        <v>660</v>
      </c>
      <c r="D48" s="70" t="s">
        <v>178</v>
      </c>
      <c r="E48" s="120" t="s">
        <v>22</v>
      </c>
      <c r="F48" s="70" t="s">
        <v>151</v>
      </c>
      <c r="G48" s="70">
        <v>19</v>
      </c>
      <c r="H48" s="120">
        <v>9</v>
      </c>
      <c r="I48" s="120">
        <v>24</v>
      </c>
      <c r="J48" s="120">
        <v>29</v>
      </c>
      <c r="K48" s="120">
        <v>34</v>
      </c>
      <c r="L48" s="70">
        <v>24</v>
      </c>
      <c r="M48" s="120">
        <v>1200</v>
      </c>
      <c r="N48" s="137">
        <f>IF('HNI OPTION CALLS'!E48="BUY",('HNI OPTION CALLS'!L48-'HNI OPTION CALLS'!G48)*('HNI OPTION CALLS'!M48),('HNI OPTION CALLS'!G48-'HNI OPTION CALLS'!L48)*('HNI OPTION CALLS'!M48))</f>
        <v>6000</v>
      </c>
      <c r="O48" s="71">
        <f>'HNI OPTION CALLS'!N48/('HNI OPTION CALLS'!M48)/'HNI OPTION CALLS'!G48%</f>
        <v>26.315789473684209</v>
      </c>
    </row>
    <row r="49" spans="1:15">
      <c r="A49" s="120">
        <v>6</v>
      </c>
      <c r="B49" s="78">
        <v>43431</v>
      </c>
      <c r="C49" s="120">
        <v>150</v>
      </c>
      <c r="D49" s="70" t="s">
        <v>178</v>
      </c>
      <c r="E49" s="120" t="s">
        <v>22</v>
      </c>
      <c r="F49" s="70" t="s">
        <v>257</v>
      </c>
      <c r="G49" s="70">
        <v>4</v>
      </c>
      <c r="H49" s="120">
        <v>0.5</v>
      </c>
      <c r="I49" s="120">
        <v>6</v>
      </c>
      <c r="J49" s="120">
        <v>8</v>
      </c>
      <c r="K49" s="120">
        <v>10</v>
      </c>
      <c r="L49" s="70">
        <v>6</v>
      </c>
      <c r="M49" s="120">
        <v>2500</v>
      </c>
      <c r="N49" s="137">
        <f>IF('HNI OPTION CALLS'!E49="BUY",('HNI OPTION CALLS'!L49-'HNI OPTION CALLS'!G49)*('HNI OPTION CALLS'!M49),('HNI OPTION CALLS'!G49-'HNI OPTION CALLS'!L49)*('HNI OPTION CALLS'!M49))</f>
        <v>5000</v>
      </c>
      <c r="O49" s="71">
        <f>'HNI OPTION CALLS'!N49/('HNI OPTION CALLS'!M49)/'HNI OPTION CALLS'!G49%</f>
        <v>50</v>
      </c>
    </row>
    <row r="50" spans="1:15">
      <c r="A50" s="120">
        <v>7</v>
      </c>
      <c r="B50" s="78">
        <v>43430</v>
      </c>
      <c r="C50" s="120">
        <v>410</v>
      </c>
      <c r="D50" s="70" t="s">
        <v>178</v>
      </c>
      <c r="E50" s="120" t="s">
        <v>22</v>
      </c>
      <c r="F50" s="70" t="s">
        <v>338</v>
      </c>
      <c r="G50" s="70">
        <v>5</v>
      </c>
      <c r="H50" s="120">
        <v>0.5</v>
      </c>
      <c r="I50" s="120">
        <v>9</v>
      </c>
      <c r="J50" s="120">
        <v>13</v>
      </c>
      <c r="K50" s="120">
        <v>17</v>
      </c>
      <c r="L50" s="70">
        <v>9</v>
      </c>
      <c r="M50" s="120">
        <v>1250</v>
      </c>
      <c r="N50" s="137">
        <f>IF('HNI OPTION CALLS'!E50="BUY",('HNI OPTION CALLS'!L50-'HNI OPTION CALLS'!G50)*('HNI OPTION CALLS'!M50),('HNI OPTION CALLS'!G50-'HNI OPTION CALLS'!L50)*('HNI OPTION CALLS'!M50))</f>
        <v>5000</v>
      </c>
      <c r="O50" s="71">
        <f>'HNI OPTION CALLS'!N50/('HNI OPTION CALLS'!M50)/'HNI OPTION CALLS'!G50%</f>
        <v>80</v>
      </c>
    </row>
    <row r="51" spans="1:15">
      <c r="A51" s="120">
        <v>8</v>
      </c>
      <c r="B51" s="78">
        <v>43431</v>
      </c>
      <c r="C51" s="120">
        <v>37</v>
      </c>
      <c r="D51" s="70" t="s">
        <v>178</v>
      </c>
      <c r="E51" s="120" t="s">
        <v>22</v>
      </c>
      <c r="F51" s="70" t="s">
        <v>272</v>
      </c>
      <c r="G51" s="70">
        <v>1</v>
      </c>
      <c r="H51" s="120">
        <v>0.2</v>
      </c>
      <c r="I51" s="120">
        <v>1.5</v>
      </c>
      <c r="J51" s="120">
        <v>2</v>
      </c>
      <c r="K51" s="120">
        <v>2.5</v>
      </c>
      <c r="L51" s="70">
        <v>2.5</v>
      </c>
      <c r="M51" s="120">
        <v>11000</v>
      </c>
      <c r="N51" s="137">
        <f>IF('HNI OPTION CALLS'!E51="BUY",('HNI OPTION CALLS'!L51-'HNI OPTION CALLS'!G51)*('HNI OPTION CALLS'!M51),('HNI OPTION CALLS'!G51-'HNI OPTION CALLS'!L51)*('HNI OPTION CALLS'!M51))</f>
        <v>16500</v>
      </c>
      <c r="O51" s="71">
        <f>'HNI OPTION CALLS'!N51/('HNI OPTION CALLS'!M51)/'HNI OPTION CALLS'!G51%</f>
        <v>150</v>
      </c>
    </row>
    <row r="52" spans="1:15">
      <c r="A52" s="120">
        <v>9</v>
      </c>
      <c r="B52" s="78">
        <v>43432</v>
      </c>
      <c r="C52" s="120">
        <v>105</v>
      </c>
      <c r="D52" s="70" t="s">
        <v>178</v>
      </c>
      <c r="E52" s="120" t="s">
        <v>22</v>
      </c>
      <c r="F52" s="70" t="s">
        <v>59</v>
      </c>
      <c r="G52" s="70">
        <v>2</v>
      </c>
      <c r="H52" s="120">
        <v>0.5</v>
      </c>
      <c r="I52" s="120">
        <v>2.7</v>
      </c>
      <c r="J52" s="120">
        <v>3.4</v>
      </c>
      <c r="K52" s="120">
        <v>4</v>
      </c>
      <c r="L52" s="70">
        <v>0.5</v>
      </c>
      <c r="M52" s="120">
        <v>6000</v>
      </c>
      <c r="N52" s="137">
        <f>IF('HNI OPTION CALLS'!E52="BUY",('HNI OPTION CALLS'!L52-'HNI OPTION CALLS'!G52)*('HNI OPTION CALLS'!M52),('HNI OPTION CALLS'!G52-'HNI OPTION CALLS'!L52)*('HNI OPTION CALLS'!M52))</f>
        <v>-9000</v>
      </c>
      <c r="O52" s="71">
        <f>'HNI OPTION CALLS'!N52/('HNI OPTION CALLS'!M52)/'HNI OPTION CALLS'!G52%</f>
        <v>-75</v>
      </c>
    </row>
    <row r="53" spans="1:15">
      <c r="A53" s="120">
        <v>10</v>
      </c>
      <c r="B53" s="78">
        <v>43433</v>
      </c>
      <c r="C53" s="120">
        <v>185</v>
      </c>
      <c r="D53" s="70" t="s">
        <v>178</v>
      </c>
      <c r="E53" s="120" t="s">
        <v>22</v>
      </c>
      <c r="F53" s="70" t="s">
        <v>75</v>
      </c>
      <c r="G53" s="70">
        <v>5.5</v>
      </c>
      <c r="H53" s="120">
        <v>1</v>
      </c>
      <c r="I53" s="120">
        <v>9</v>
      </c>
      <c r="J53" s="120">
        <v>12</v>
      </c>
      <c r="K53" s="120">
        <v>15</v>
      </c>
      <c r="L53" s="70">
        <v>1</v>
      </c>
      <c r="M53" s="120">
        <v>1500</v>
      </c>
      <c r="N53" s="137">
        <f>IF('HNI OPTION CALLS'!E53="BUY",('HNI OPTION CALLS'!L53-'HNI OPTION CALLS'!G53)*('HNI OPTION CALLS'!M53),('HNI OPTION CALLS'!G53-'HNI OPTION CALLS'!L53)*('HNI OPTION CALLS'!M53))</f>
        <v>-6750</v>
      </c>
      <c r="O53" s="71">
        <f>'HNI OPTION CALLS'!N53/('HNI OPTION CALLS'!M53)/'HNI OPTION CALLS'!G53%</f>
        <v>-81.818181818181813</v>
      </c>
    </row>
    <row r="54" spans="1:15">
      <c r="A54" s="120">
        <v>11</v>
      </c>
      <c r="B54" s="78">
        <v>43434</v>
      </c>
      <c r="C54" s="120">
        <v>320</v>
      </c>
      <c r="D54" s="70" t="s">
        <v>178</v>
      </c>
      <c r="E54" s="120" t="s">
        <v>22</v>
      </c>
      <c r="F54" s="70" t="s">
        <v>76</v>
      </c>
      <c r="G54" s="70">
        <v>11</v>
      </c>
      <c r="H54" s="120">
        <v>4</v>
      </c>
      <c r="I54" s="120">
        <v>14</v>
      </c>
      <c r="J54" s="120">
        <v>17</v>
      </c>
      <c r="K54" s="120">
        <v>20</v>
      </c>
      <c r="L54" s="70">
        <v>14</v>
      </c>
      <c r="M54" s="120">
        <v>1800</v>
      </c>
      <c r="N54" s="137">
        <f>IF('HNI OPTION CALLS'!E54="BUY",('HNI OPTION CALLS'!L54-'HNI OPTION CALLS'!G54)*('HNI OPTION CALLS'!M54),('HNI OPTION CALLS'!G54-'HNI OPTION CALLS'!L54)*('HNI OPTION CALLS'!M54))</f>
        <v>5400</v>
      </c>
      <c r="O54" s="71">
        <f>'HNI OPTION CALLS'!N54/('HNI OPTION CALLS'!M54)/'HNI OPTION CALLS'!G54%</f>
        <v>27.272727272727273</v>
      </c>
    </row>
    <row r="55" spans="1:15">
      <c r="A55" s="120">
        <v>12</v>
      </c>
      <c r="B55" s="78">
        <v>43435</v>
      </c>
      <c r="C55" s="120">
        <v>630</v>
      </c>
      <c r="D55" s="70" t="s">
        <v>178</v>
      </c>
      <c r="E55" s="120" t="s">
        <v>22</v>
      </c>
      <c r="F55" s="70" t="s">
        <v>58</v>
      </c>
      <c r="G55" s="70">
        <v>14</v>
      </c>
      <c r="H55" s="120">
        <v>6</v>
      </c>
      <c r="I55" s="120">
        <v>18</v>
      </c>
      <c r="J55" s="120">
        <v>22</v>
      </c>
      <c r="K55" s="120">
        <v>26</v>
      </c>
      <c r="L55" s="70">
        <v>18</v>
      </c>
      <c r="M55" s="120">
        <v>1200</v>
      </c>
      <c r="N55" s="137">
        <f>IF('HNI OPTION CALLS'!E55="BUY",('HNI OPTION CALLS'!L55-'HNI OPTION CALLS'!G55)*('HNI OPTION CALLS'!M55),('HNI OPTION CALLS'!G55-'HNI OPTION CALLS'!L55)*('HNI OPTION CALLS'!M55))</f>
        <v>4800</v>
      </c>
      <c r="O55" s="71">
        <f>'HNI OPTION CALLS'!N55/('HNI OPTION CALLS'!M55)/'HNI OPTION CALLS'!G55%</f>
        <v>28.571428571428569</v>
      </c>
    </row>
    <row r="56" spans="1:15">
      <c r="A56" s="120">
        <v>13</v>
      </c>
      <c r="B56" s="78">
        <v>43436</v>
      </c>
      <c r="C56" s="120">
        <v>450</v>
      </c>
      <c r="D56" s="70" t="s">
        <v>178</v>
      </c>
      <c r="E56" s="120" t="s">
        <v>22</v>
      </c>
      <c r="F56" s="70" t="s">
        <v>77</v>
      </c>
      <c r="G56" s="70">
        <v>10.5</v>
      </c>
      <c r="H56" s="120">
        <v>5</v>
      </c>
      <c r="I56" s="120">
        <v>15</v>
      </c>
      <c r="J56" s="120">
        <v>20</v>
      </c>
      <c r="K56" s="120">
        <v>25</v>
      </c>
      <c r="L56" s="70">
        <v>15</v>
      </c>
      <c r="M56" s="120">
        <v>1100</v>
      </c>
      <c r="N56" s="137">
        <f>IF('HNI OPTION CALLS'!E56="BUY",('HNI OPTION CALLS'!L56-'HNI OPTION CALLS'!G56)*('HNI OPTION CALLS'!M56),('HNI OPTION CALLS'!G56-'HNI OPTION CALLS'!L56)*('HNI OPTION CALLS'!M56))</f>
        <v>4950</v>
      </c>
      <c r="O56" s="71">
        <f>'HNI OPTION CALLS'!N56/('HNI OPTION CALLS'!M56)/'HNI OPTION CALLS'!G56%</f>
        <v>42.857142857142861</v>
      </c>
    </row>
    <row r="57" spans="1:15">
      <c r="A57" s="120">
        <v>14</v>
      </c>
      <c r="B57" s="78">
        <v>43437</v>
      </c>
      <c r="C57" s="120">
        <v>360</v>
      </c>
      <c r="D57" s="70" t="s">
        <v>178</v>
      </c>
      <c r="E57" s="120" t="s">
        <v>22</v>
      </c>
      <c r="F57" s="70" t="s">
        <v>91</v>
      </c>
      <c r="G57" s="70">
        <v>8.5</v>
      </c>
      <c r="H57" s="120">
        <v>5</v>
      </c>
      <c r="I57" s="120">
        <v>10</v>
      </c>
      <c r="J57" s="120">
        <v>11.5</v>
      </c>
      <c r="K57" s="120">
        <v>13</v>
      </c>
      <c r="L57" s="70">
        <v>10</v>
      </c>
      <c r="M57" s="120">
        <v>2750</v>
      </c>
      <c r="N57" s="137">
        <f>IF('HNI OPTION CALLS'!E57="BUY",('HNI OPTION CALLS'!L57-'HNI OPTION CALLS'!G57)*('HNI OPTION CALLS'!M57),('HNI OPTION CALLS'!G57-'HNI OPTION CALLS'!L57)*('HNI OPTION CALLS'!M57))</f>
        <v>4125</v>
      </c>
      <c r="O57" s="71">
        <f>'HNI OPTION CALLS'!N57/('HNI OPTION CALLS'!M57)/'HNI OPTION CALLS'!G57%</f>
        <v>17.647058823529409</v>
      </c>
    </row>
    <row r="58" spans="1:15">
      <c r="A58" s="120">
        <v>15</v>
      </c>
      <c r="B58" s="78">
        <v>43438</v>
      </c>
      <c r="C58" s="120">
        <v>300</v>
      </c>
      <c r="D58" s="70" t="s">
        <v>178</v>
      </c>
      <c r="E58" s="120" t="s">
        <v>22</v>
      </c>
      <c r="F58" s="70" t="s">
        <v>49</v>
      </c>
      <c r="G58" s="70">
        <v>9</v>
      </c>
      <c r="H58" s="120">
        <v>6</v>
      </c>
      <c r="I58" s="120">
        <v>10.5</v>
      </c>
      <c r="J58" s="120">
        <v>12</v>
      </c>
      <c r="K58" s="120">
        <v>13.5</v>
      </c>
      <c r="L58" s="70">
        <v>10.5</v>
      </c>
      <c r="M58" s="120">
        <v>3000</v>
      </c>
      <c r="N58" s="137">
        <f>IF('HNI OPTION CALLS'!E58="BUY",('HNI OPTION CALLS'!L58-'HNI OPTION CALLS'!G58)*('HNI OPTION CALLS'!M58),('HNI OPTION CALLS'!G58-'HNI OPTION CALLS'!L58)*('HNI OPTION CALLS'!M58))</f>
        <v>4500</v>
      </c>
      <c r="O58" s="71">
        <f>'HNI OPTION CALLS'!N58/('HNI OPTION CALLS'!M58)/'HNI OPTION CALLS'!G58%</f>
        <v>16.666666666666668</v>
      </c>
    </row>
    <row r="59" spans="1:15">
      <c r="A59" s="120">
        <v>16</v>
      </c>
      <c r="B59" s="78">
        <v>43439</v>
      </c>
      <c r="C59" s="120">
        <v>580</v>
      </c>
      <c r="D59" s="70" t="s">
        <v>178</v>
      </c>
      <c r="E59" s="120" t="s">
        <v>22</v>
      </c>
      <c r="F59" s="70" t="s">
        <v>99</v>
      </c>
      <c r="G59" s="70">
        <v>23</v>
      </c>
      <c r="H59" s="120">
        <v>13</v>
      </c>
      <c r="I59" s="120">
        <v>28</v>
      </c>
      <c r="J59" s="120">
        <v>33</v>
      </c>
      <c r="K59" s="120">
        <v>38</v>
      </c>
      <c r="L59" s="70">
        <v>38</v>
      </c>
      <c r="M59" s="120">
        <v>1061</v>
      </c>
      <c r="N59" s="137">
        <f>IF('HNI OPTION CALLS'!E59="BUY",('HNI OPTION CALLS'!L59-'HNI OPTION CALLS'!G59)*('HNI OPTION CALLS'!M59),('HNI OPTION CALLS'!G59-'HNI OPTION CALLS'!L59)*('HNI OPTION CALLS'!M59))</f>
        <v>15915</v>
      </c>
      <c r="O59" s="71">
        <f>'HNI OPTION CALLS'!N59/('HNI OPTION CALLS'!M59)/'HNI OPTION CALLS'!G59%</f>
        <v>65.217391304347828</v>
      </c>
    </row>
    <row r="60" spans="1:15">
      <c r="A60" s="120">
        <v>17</v>
      </c>
      <c r="B60" s="78">
        <v>43440</v>
      </c>
      <c r="C60" s="120">
        <v>600</v>
      </c>
      <c r="D60" s="70" t="s">
        <v>178</v>
      </c>
      <c r="E60" s="120" t="s">
        <v>22</v>
      </c>
      <c r="F60" s="70" t="s">
        <v>58</v>
      </c>
      <c r="G60" s="70">
        <v>28</v>
      </c>
      <c r="H60" s="120">
        <v>19</v>
      </c>
      <c r="I60" s="120">
        <v>32</v>
      </c>
      <c r="J60" s="120">
        <v>36</v>
      </c>
      <c r="K60" s="120">
        <v>40</v>
      </c>
      <c r="L60" s="70">
        <v>32</v>
      </c>
      <c r="M60" s="120">
        <v>1200</v>
      </c>
      <c r="N60" s="137">
        <f>IF('HNI OPTION CALLS'!E60="BUY",('HNI OPTION CALLS'!L60-'HNI OPTION CALLS'!G60)*('HNI OPTION CALLS'!M60),('HNI OPTION CALLS'!G60-'HNI OPTION CALLS'!L60)*('HNI OPTION CALLS'!M60))</f>
        <v>4800</v>
      </c>
      <c r="O60" s="71">
        <f>'HNI OPTION CALLS'!N60/('HNI OPTION CALLS'!M60)/'HNI OPTION CALLS'!G60%</f>
        <v>14.285714285714285</v>
      </c>
    </row>
    <row r="61" spans="1:15" ht="16.5">
      <c r="A61" s="82" t="s">
        <v>95</v>
      </c>
      <c r="B61" s="83"/>
      <c r="C61" s="84"/>
      <c r="D61" s="85"/>
      <c r="E61" s="86"/>
      <c r="F61" s="86"/>
      <c r="G61" s="87"/>
      <c r="H61" s="88"/>
      <c r="I61" s="88"/>
      <c r="J61" s="88"/>
      <c r="K61" s="86"/>
      <c r="L61" s="89"/>
    </row>
    <row r="62" spans="1:15" ht="16.5">
      <c r="A62" s="82" t="s">
        <v>96</v>
      </c>
      <c r="B62" s="83"/>
      <c r="C62" s="84"/>
      <c r="D62" s="85"/>
      <c r="E62" s="86"/>
      <c r="F62" s="86"/>
      <c r="G62" s="87"/>
      <c r="H62" s="86"/>
      <c r="I62" s="86"/>
      <c r="J62" s="86"/>
      <c r="K62" s="86"/>
      <c r="L62" s="89"/>
    </row>
    <row r="63" spans="1:15" ht="16.5">
      <c r="A63" s="82" t="s">
        <v>96</v>
      </c>
      <c r="B63" s="83"/>
      <c r="C63" s="84"/>
      <c r="D63" s="85"/>
      <c r="E63" s="86"/>
      <c r="F63" s="86"/>
      <c r="G63" s="87"/>
      <c r="H63" s="86"/>
      <c r="I63" s="86"/>
      <c r="J63" s="86"/>
      <c r="K63" s="86"/>
    </row>
    <row r="64" spans="1:15" ht="17.25" thickBot="1">
      <c r="A64" s="91"/>
      <c r="B64" s="92"/>
      <c r="C64" s="92"/>
      <c r="D64" s="93"/>
      <c r="E64" s="93"/>
      <c r="F64" s="93"/>
      <c r="G64" s="94"/>
      <c r="H64" s="95"/>
      <c r="I64" s="96" t="s">
        <v>27</v>
      </c>
      <c r="J64" s="96"/>
      <c r="K64" s="97"/>
      <c r="M64" s="90"/>
    </row>
    <row r="65" spans="1:15" ht="16.5">
      <c r="A65" s="98"/>
      <c r="B65" s="92"/>
      <c r="C65" s="92"/>
      <c r="D65" s="154" t="s">
        <v>28</v>
      </c>
      <c r="E65" s="176"/>
      <c r="F65" s="99">
        <v>17</v>
      </c>
      <c r="G65" s="100">
        <v>100</v>
      </c>
      <c r="H65" s="93">
        <v>17</v>
      </c>
      <c r="I65" s="101">
        <f>'HNI OPTION CALLS'!H66/'HNI OPTION CALLS'!H65%</f>
        <v>88.235294117647058</v>
      </c>
      <c r="J65" s="101"/>
      <c r="K65" s="101"/>
      <c r="L65" s="97"/>
    </row>
    <row r="66" spans="1:15" ht="16.5">
      <c r="A66" s="98"/>
      <c r="B66" s="92"/>
      <c r="C66" s="92"/>
      <c r="D66" s="155" t="s">
        <v>29</v>
      </c>
      <c r="E66" s="177"/>
      <c r="F66" s="103">
        <v>15</v>
      </c>
      <c r="G66" s="104">
        <f>('HNI OPTION CALLS'!F66/'HNI OPTION CALLS'!F65)*100</f>
        <v>88.235294117647058</v>
      </c>
      <c r="H66" s="93">
        <v>15</v>
      </c>
      <c r="I66" s="97"/>
      <c r="J66" s="97"/>
      <c r="K66" s="93"/>
    </row>
    <row r="67" spans="1:15" ht="16.5">
      <c r="A67" s="105"/>
      <c r="B67" s="92"/>
      <c r="C67" s="92"/>
      <c r="D67" s="155" t="s">
        <v>31</v>
      </c>
      <c r="E67" s="177"/>
      <c r="F67" s="103">
        <v>0</v>
      </c>
      <c r="G67" s="104">
        <f>('HNI OPTION CALLS'!F67/'HNI OPTION CALLS'!F65)*100</f>
        <v>0</v>
      </c>
      <c r="H67" s="106"/>
      <c r="I67" s="93"/>
      <c r="J67" s="93"/>
      <c r="K67" s="93"/>
      <c r="L67" s="102"/>
    </row>
    <row r="68" spans="1:15" ht="16.5">
      <c r="A68" s="105"/>
      <c r="B68" s="92"/>
      <c r="C68" s="92"/>
      <c r="D68" s="155" t="s">
        <v>32</v>
      </c>
      <c r="E68" s="177"/>
      <c r="F68" s="103">
        <v>0</v>
      </c>
      <c r="G68" s="104">
        <f>('HNI OPTION CALLS'!F68/'HNI OPTION CALLS'!F65)*100</f>
        <v>0</v>
      </c>
      <c r="H68" s="106"/>
      <c r="I68" s="93"/>
      <c r="J68" s="93"/>
      <c r="K68" s="93"/>
      <c r="L68" s="97"/>
    </row>
    <row r="69" spans="1:15" ht="16.5">
      <c r="A69" s="105"/>
      <c r="B69" s="92"/>
      <c r="C69" s="92"/>
      <c r="D69" s="155" t="s">
        <v>33</v>
      </c>
      <c r="E69" s="177"/>
      <c r="F69" s="103">
        <v>0</v>
      </c>
      <c r="G69" s="104">
        <f>('HNI OPTION CALLS'!F69/'HNI OPTION CALLS'!F65)*100</f>
        <v>0</v>
      </c>
      <c r="H69" s="106"/>
      <c r="I69" s="93" t="s">
        <v>34</v>
      </c>
      <c r="J69" s="93"/>
      <c r="K69" s="97"/>
      <c r="L69" s="97"/>
    </row>
    <row r="70" spans="1:15" ht="16.5">
      <c r="A70" s="105"/>
      <c r="B70" s="92"/>
      <c r="C70" s="92"/>
      <c r="D70" s="155" t="s">
        <v>35</v>
      </c>
      <c r="E70" s="177"/>
      <c r="F70" s="103">
        <v>2</v>
      </c>
      <c r="G70" s="104">
        <f>('HNI OPTION CALLS'!F70/'HNI OPTION CALLS'!F65)*100</f>
        <v>11.76470588235294</v>
      </c>
      <c r="H70" s="106"/>
      <c r="I70" s="93"/>
      <c r="J70" s="93"/>
      <c r="K70" s="97"/>
      <c r="L70" s="97"/>
    </row>
    <row r="71" spans="1:15" ht="17.25" thickBot="1">
      <c r="A71" s="105"/>
      <c r="B71" s="92"/>
      <c r="C71" s="92"/>
      <c r="D71" s="156" t="s">
        <v>36</v>
      </c>
      <c r="E71" s="178"/>
      <c r="F71" s="107">
        <v>0</v>
      </c>
      <c r="G71" s="108">
        <f>('HNI OPTION CALLS'!F71/'HNI OPTION CALLS'!F65)*100</f>
        <v>0</v>
      </c>
      <c r="H71" s="106"/>
      <c r="I71" s="93"/>
      <c r="J71" s="93"/>
      <c r="K71" s="102"/>
      <c r="L71" s="102"/>
    </row>
    <row r="72" spans="1:15" ht="16.5">
      <c r="A72" s="109" t="s">
        <v>37</v>
      </c>
      <c r="B72" s="92"/>
      <c r="C72" s="92"/>
      <c r="D72" s="98"/>
      <c r="E72" s="98"/>
      <c r="F72" s="93"/>
      <c r="G72" s="93"/>
      <c r="H72" s="110"/>
      <c r="I72" s="111"/>
      <c r="K72" s="111"/>
    </row>
    <row r="73" spans="1:15" ht="16.5">
      <c r="A73" s="112" t="s">
        <v>38</v>
      </c>
      <c r="B73" s="92"/>
      <c r="C73" s="92"/>
      <c r="D73" s="113"/>
      <c r="E73" s="114"/>
      <c r="F73" s="98"/>
      <c r="G73" s="111"/>
      <c r="H73" s="110"/>
      <c r="I73" s="111"/>
      <c r="J73" s="111"/>
      <c r="K73" s="111"/>
      <c r="L73" s="93"/>
      <c r="O73" s="98"/>
    </row>
    <row r="74" spans="1:15" ht="16.5">
      <c r="A74" s="112" t="s">
        <v>39</v>
      </c>
      <c r="B74" s="92"/>
      <c r="C74" s="92"/>
      <c r="D74" s="98"/>
      <c r="E74" s="114"/>
      <c r="F74" s="98"/>
      <c r="G74" s="111"/>
      <c r="H74" s="110"/>
      <c r="I74" s="97"/>
      <c r="J74" s="97"/>
      <c r="K74" s="97"/>
      <c r="L74" s="93"/>
    </row>
    <row r="75" spans="1:15" ht="16.5">
      <c r="A75" s="112" t="s">
        <v>40</v>
      </c>
      <c r="B75" s="113"/>
      <c r="C75" s="92"/>
      <c r="D75" s="98"/>
      <c r="E75" s="114"/>
      <c r="F75" s="98"/>
      <c r="G75" s="111"/>
      <c r="H75" s="95"/>
      <c r="I75" s="97"/>
      <c r="J75" s="97"/>
      <c r="K75" s="97"/>
      <c r="L75" s="93"/>
      <c r="N75" s="115"/>
    </row>
    <row r="76" spans="1:15" ht="17.25" thickBot="1">
      <c r="A76" s="112" t="s">
        <v>41</v>
      </c>
      <c r="B76" s="105"/>
      <c r="C76" s="113"/>
      <c r="D76" s="98"/>
      <c r="E76" s="116"/>
      <c r="F76" s="111"/>
      <c r="G76" s="111"/>
      <c r="H76" s="95"/>
      <c r="I76" s="97"/>
      <c r="J76" s="97"/>
      <c r="K76" s="97"/>
      <c r="L76" s="111"/>
      <c r="N76" s="98"/>
    </row>
    <row r="77" spans="1:15" ht="15.75" thickBot="1">
      <c r="A77" s="179" t="s">
        <v>0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</row>
    <row r="78" spans="1:15" ht="15.75" thickBo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</row>
    <row r="79" spans="1: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spans="1:15">
      <c r="A80" s="180" t="s">
        <v>328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</row>
    <row r="81" spans="1:15">
      <c r="A81" s="180" t="s">
        <v>329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</row>
    <row r="82" spans="1:15" ht="15.75" thickBot="1">
      <c r="A82" s="181" t="s">
        <v>3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</row>
    <row r="83" spans="1:15" ht="16.5">
      <c r="A83" s="163" t="s">
        <v>323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</row>
    <row r="84" spans="1:15" ht="16.5">
      <c r="A84" s="163" t="s">
        <v>5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</row>
    <row r="85" spans="1:15">
      <c r="A85" s="164" t="s">
        <v>6</v>
      </c>
      <c r="B85" s="165" t="s">
        <v>7</v>
      </c>
      <c r="C85" s="166" t="s">
        <v>8</v>
      </c>
      <c r="D85" s="165" t="s">
        <v>9</v>
      </c>
      <c r="E85" s="164" t="s">
        <v>10</v>
      </c>
      <c r="F85" s="164" t="s">
        <v>11</v>
      </c>
      <c r="G85" s="165" t="s">
        <v>12</v>
      </c>
      <c r="H85" s="165" t="s">
        <v>13</v>
      </c>
      <c r="I85" s="166" t="s">
        <v>14</v>
      </c>
      <c r="J85" s="166" t="s">
        <v>15</v>
      </c>
      <c r="K85" s="166" t="s">
        <v>16</v>
      </c>
      <c r="L85" s="167" t="s">
        <v>17</v>
      </c>
      <c r="M85" s="165" t="s">
        <v>18</v>
      </c>
      <c r="N85" s="165" t="s">
        <v>19</v>
      </c>
      <c r="O85" s="165" t="s">
        <v>20</v>
      </c>
    </row>
    <row r="86" spans="1:15">
      <c r="A86" s="164"/>
      <c r="B86" s="165"/>
      <c r="C86" s="165"/>
      <c r="D86" s="165"/>
      <c r="E86" s="164"/>
      <c r="F86" s="164"/>
      <c r="G86" s="165"/>
      <c r="H86" s="165"/>
      <c r="I86" s="165"/>
      <c r="J86" s="165"/>
      <c r="K86" s="165"/>
      <c r="L86" s="182"/>
      <c r="M86" s="165"/>
      <c r="N86" s="165"/>
      <c r="O86" s="165"/>
    </row>
    <row r="87" spans="1:15">
      <c r="A87" s="120">
        <v>1</v>
      </c>
      <c r="B87" s="78">
        <v>43404</v>
      </c>
      <c r="C87" s="120">
        <v>340</v>
      </c>
      <c r="D87" s="70" t="s">
        <v>178</v>
      </c>
      <c r="E87" s="120" t="s">
        <v>22</v>
      </c>
      <c r="F87" s="70" t="s">
        <v>234</v>
      </c>
      <c r="G87" s="70">
        <v>27</v>
      </c>
      <c r="H87" s="120">
        <v>21</v>
      </c>
      <c r="I87" s="120">
        <v>31</v>
      </c>
      <c r="J87" s="120">
        <v>35</v>
      </c>
      <c r="K87" s="120">
        <v>39</v>
      </c>
      <c r="L87" s="70">
        <v>21</v>
      </c>
      <c r="M87" s="120">
        <v>700</v>
      </c>
      <c r="N87" s="137">
        <f>IF('HNI OPTION CALLS'!E87="BUY",('HNI OPTION CALLS'!L87-'HNI OPTION CALLS'!G87)*('HNI OPTION CALLS'!M87),('HNI OPTION CALLS'!G87-'HNI OPTION CALLS'!L87)*('HNI OPTION CALLS'!M87))</f>
        <v>-4200</v>
      </c>
      <c r="O87" s="71">
        <f>'HNI OPTION CALLS'!N87/('HNI OPTION CALLS'!M87)/'HNI OPTION CALLS'!G87%</f>
        <v>-22.222222222222221</v>
      </c>
    </row>
    <row r="88" spans="1:15">
      <c r="A88" s="120">
        <v>2</v>
      </c>
      <c r="B88" s="78">
        <v>43403</v>
      </c>
      <c r="C88" s="120">
        <v>90</v>
      </c>
      <c r="D88" s="70" t="s">
        <v>178</v>
      </c>
      <c r="E88" s="120" t="s">
        <v>22</v>
      </c>
      <c r="F88" s="70" t="s">
        <v>180</v>
      </c>
      <c r="G88" s="70">
        <v>5</v>
      </c>
      <c r="H88" s="120">
        <v>3</v>
      </c>
      <c r="I88" s="120">
        <v>6</v>
      </c>
      <c r="J88" s="120">
        <v>7</v>
      </c>
      <c r="K88" s="120">
        <v>8</v>
      </c>
      <c r="L88" s="70">
        <v>3</v>
      </c>
      <c r="M88" s="120">
        <v>6000</v>
      </c>
      <c r="N88" s="137">
        <f>IF('HNI OPTION CALLS'!E88="BUY",('HNI OPTION CALLS'!L88-'HNI OPTION CALLS'!G88)*('HNI OPTION CALLS'!M88),('HNI OPTION CALLS'!G88-'HNI OPTION CALLS'!L88)*('HNI OPTION CALLS'!M88))</f>
        <v>-12000</v>
      </c>
      <c r="O88" s="71">
        <f>'HNI OPTION CALLS'!N88/('HNI OPTION CALLS'!M88)/'HNI OPTION CALLS'!G88%</f>
        <v>-40</v>
      </c>
    </row>
    <row r="89" spans="1:15">
      <c r="A89" s="120">
        <v>3</v>
      </c>
      <c r="B89" s="78">
        <v>43402</v>
      </c>
      <c r="C89" s="120">
        <v>570</v>
      </c>
      <c r="D89" s="70" t="s">
        <v>178</v>
      </c>
      <c r="E89" s="120" t="s">
        <v>22</v>
      </c>
      <c r="F89" s="70" t="s">
        <v>99</v>
      </c>
      <c r="G89" s="70">
        <v>27</v>
      </c>
      <c r="H89" s="120">
        <v>19</v>
      </c>
      <c r="I89" s="120">
        <v>31</v>
      </c>
      <c r="J89" s="120">
        <v>35</v>
      </c>
      <c r="K89" s="120">
        <v>39</v>
      </c>
      <c r="L89" s="70">
        <v>19</v>
      </c>
      <c r="M89" s="120">
        <v>1061</v>
      </c>
      <c r="N89" s="137">
        <f>IF('HNI OPTION CALLS'!E89="BUY",('HNI OPTION CALLS'!L89-'HNI OPTION CALLS'!G89)*('HNI OPTION CALLS'!M89),('HNI OPTION CALLS'!G89-'HNI OPTION CALLS'!L89)*('HNI OPTION CALLS'!M89))</f>
        <v>-8488</v>
      </c>
      <c r="O89" s="71">
        <f>'HNI OPTION CALLS'!N89/('HNI OPTION CALLS'!M89)/'HNI OPTION CALLS'!G89%</f>
        <v>-29.629629629629626</v>
      </c>
    </row>
    <row r="90" spans="1:15">
      <c r="A90" s="120">
        <v>4</v>
      </c>
      <c r="B90" s="78">
        <v>43399</v>
      </c>
      <c r="C90" s="120">
        <v>2400</v>
      </c>
      <c r="D90" s="70" t="s">
        <v>178</v>
      </c>
      <c r="E90" s="120" t="s">
        <v>22</v>
      </c>
      <c r="F90" s="70" t="s">
        <v>50</v>
      </c>
      <c r="G90" s="70">
        <v>115</v>
      </c>
      <c r="H90" s="120">
        <v>70</v>
      </c>
      <c r="I90" s="120">
        <v>135</v>
      </c>
      <c r="J90" s="120">
        <v>155</v>
      </c>
      <c r="K90" s="120">
        <v>175</v>
      </c>
      <c r="L90" s="70">
        <v>135</v>
      </c>
      <c r="M90" s="120">
        <v>250</v>
      </c>
      <c r="N90" s="137">
        <f>IF('HNI OPTION CALLS'!E90="BUY",('HNI OPTION CALLS'!L90-'HNI OPTION CALLS'!G90)*('HNI OPTION CALLS'!M90),('HNI OPTION CALLS'!G90-'HNI OPTION CALLS'!L90)*('HNI OPTION CALLS'!M90))</f>
        <v>5000</v>
      </c>
      <c r="O90" s="71">
        <f>'HNI OPTION CALLS'!N90/('HNI OPTION CALLS'!M90)/'HNI OPTION CALLS'!G90%</f>
        <v>17.39130434782609</v>
      </c>
    </row>
    <row r="91" spans="1:15">
      <c r="A91" s="120">
        <v>5</v>
      </c>
      <c r="B91" s="78">
        <v>43398</v>
      </c>
      <c r="C91" s="120">
        <v>62.5</v>
      </c>
      <c r="D91" s="70" t="s">
        <v>178</v>
      </c>
      <c r="E91" s="120" t="s">
        <v>22</v>
      </c>
      <c r="F91" s="70" t="s">
        <v>330</v>
      </c>
      <c r="G91" s="70">
        <v>5</v>
      </c>
      <c r="H91" s="120">
        <v>3.5</v>
      </c>
      <c r="I91" s="120">
        <v>5.8</v>
      </c>
      <c r="J91" s="120">
        <v>6.6</v>
      </c>
      <c r="K91" s="120">
        <v>7.4</v>
      </c>
      <c r="L91" s="70">
        <v>5.8</v>
      </c>
      <c r="M91" s="120">
        <v>6000</v>
      </c>
      <c r="N91" s="137">
        <f>IF('HNI OPTION CALLS'!E91="BUY",('HNI OPTION CALLS'!L91-'HNI OPTION CALLS'!G91)*('HNI OPTION CALLS'!M91),('HNI OPTION CALLS'!G91-'HNI OPTION CALLS'!L91)*('HNI OPTION CALLS'!M91))</f>
        <v>4799.9999999999991</v>
      </c>
      <c r="O91" s="71">
        <f>'HNI OPTION CALLS'!N91/('HNI OPTION CALLS'!M91)/'HNI OPTION CALLS'!G91%</f>
        <v>15.999999999999996</v>
      </c>
    </row>
    <row r="92" spans="1:15">
      <c r="A92" s="120">
        <v>6</v>
      </c>
      <c r="B92" s="78">
        <v>43397</v>
      </c>
      <c r="C92" s="120">
        <v>1180</v>
      </c>
      <c r="D92" s="70" t="s">
        <v>187</v>
      </c>
      <c r="E92" s="120" t="s">
        <v>22</v>
      </c>
      <c r="F92" s="70" t="s">
        <v>265</v>
      </c>
      <c r="G92" s="70">
        <v>28</v>
      </c>
      <c r="H92" s="120">
        <v>9</v>
      </c>
      <c r="I92" s="120">
        <v>38</v>
      </c>
      <c r="J92" s="120">
        <v>48</v>
      </c>
      <c r="K92" s="120">
        <v>58</v>
      </c>
      <c r="L92" s="70">
        <v>9</v>
      </c>
      <c r="M92" s="120">
        <v>500</v>
      </c>
      <c r="N92" s="137">
        <f>IF('HNI OPTION CALLS'!E92="BUY",('HNI OPTION CALLS'!L92-'HNI OPTION CALLS'!G92)*('HNI OPTION CALLS'!M92),('HNI OPTION CALLS'!G92-'HNI OPTION CALLS'!L92)*('HNI OPTION CALLS'!M92))</f>
        <v>-9500</v>
      </c>
      <c r="O92" s="71">
        <f>'HNI OPTION CALLS'!N92/('HNI OPTION CALLS'!M92)/'HNI OPTION CALLS'!G92%</f>
        <v>-67.857142857142847</v>
      </c>
    </row>
    <row r="93" spans="1:15">
      <c r="A93" s="120">
        <v>7</v>
      </c>
      <c r="B93" s="78">
        <v>43396</v>
      </c>
      <c r="C93" s="120">
        <v>1120</v>
      </c>
      <c r="D93" s="70" t="s">
        <v>187</v>
      </c>
      <c r="E93" s="120" t="s">
        <v>22</v>
      </c>
      <c r="F93" s="70" t="s">
        <v>201</v>
      </c>
      <c r="G93" s="70">
        <v>22.5</v>
      </c>
      <c r="H93" s="120">
        <v>8</v>
      </c>
      <c r="I93" s="120">
        <v>30</v>
      </c>
      <c r="J93" s="120">
        <v>38</v>
      </c>
      <c r="K93" s="120">
        <v>46</v>
      </c>
      <c r="L93" s="70">
        <v>8</v>
      </c>
      <c r="M93" s="120">
        <v>600</v>
      </c>
      <c r="N93" s="137">
        <f>IF('HNI OPTION CALLS'!E93="BUY",('HNI OPTION CALLS'!L93-'HNI OPTION CALLS'!G93)*('HNI OPTION CALLS'!M93),('HNI OPTION CALLS'!G93-'HNI OPTION CALLS'!L93)*('HNI OPTION CALLS'!M93))</f>
        <v>-8700</v>
      </c>
      <c r="O93" s="71">
        <f>'HNI OPTION CALLS'!N93/('HNI OPTION CALLS'!M93)/'HNI OPTION CALLS'!G93%</f>
        <v>-64.444444444444443</v>
      </c>
    </row>
    <row r="94" spans="1:15">
      <c r="A94" s="120">
        <v>8</v>
      </c>
      <c r="B94" s="78">
        <v>43392</v>
      </c>
      <c r="C94" s="120">
        <v>660</v>
      </c>
      <c r="D94" s="70" t="s">
        <v>187</v>
      </c>
      <c r="E94" s="120" t="s">
        <v>22</v>
      </c>
      <c r="F94" s="70" t="s">
        <v>327</v>
      </c>
      <c r="G94" s="70">
        <v>54.5</v>
      </c>
      <c r="H94" s="120">
        <v>38</v>
      </c>
      <c r="I94" s="120">
        <v>65</v>
      </c>
      <c r="J94" s="120">
        <v>75</v>
      </c>
      <c r="K94" s="120">
        <v>85</v>
      </c>
      <c r="L94" s="70">
        <v>75</v>
      </c>
      <c r="M94" s="120">
        <v>500</v>
      </c>
      <c r="N94" s="137">
        <f>IF('HNI OPTION CALLS'!E94="BUY",('HNI OPTION CALLS'!L94-'HNI OPTION CALLS'!G94)*('HNI OPTION CALLS'!M94),('HNI OPTION CALLS'!G94-'HNI OPTION CALLS'!L94)*('HNI OPTION CALLS'!M94))</f>
        <v>10250</v>
      </c>
      <c r="O94" s="71">
        <f>'HNI OPTION CALLS'!N94/('HNI OPTION CALLS'!M94)/'HNI OPTION CALLS'!G94%</f>
        <v>37.614678899082563</v>
      </c>
    </row>
    <row r="95" spans="1:15">
      <c r="A95" s="120">
        <v>9</v>
      </c>
      <c r="B95" s="78">
        <v>43389</v>
      </c>
      <c r="C95" s="120">
        <v>180</v>
      </c>
      <c r="D95" s="70" t="s">
        <v>178</v>
      </c>
      <c r="E95" s="120" t="s">
        <v>22</v>
      </c>
      <c r="F95" s="70" t="s">
        <v>213</v>
      </c>
      <c r="G95" s="70">
        <v>9.5</v>
      </c>
      <c r="H95" s="120">
        <v>3</v>
      </c>
      <c r="I95" s="120">
        <v>13</v>
      </c>
      <c r="J95" s="120">
        <v>16</v>
      </c>
      <c r="K95" s="120">
        <v>19</v>
      </c>
      <c r="L95" s="70">
        <v>12.95</v>
      </c>
      <c r="M95" s="120">
        <v>1200</v>
      </c>
      <c r="N95" s="137">
        <f>IF('HNI OPTION CALLS'!E95="BUY",('HNI OPTION CALLS'!L95-'HNI OPTION CALLS'!G95)*('HNI OPTION CALLS'!M95),('HNI OPTION CALLS'!G95-'HNI OPTION CALLS'!L95)*('HNI OPTION CALLS'!M95))</f>
        <v>4139.9999999999991</v>
      </c>
      <c r="O95" s="71">
        <f>'HNI OPTION CALLS'!N95/('HNI OPTION CALLS'!M95)/'HNI OPTION CALLS'!G95%</f>
        <v>36.315789473684205</v>
      </c>
    </row>
    <row r="96" spans="1:15">
      <c r="A96" s="120">
        <v>10</v>
      </c>
      <c r="B96" s="78">
        <v>43382</v>
      </c>
      <c r="C96" s="120">
        <v>180</v>
      </c>
      <c r="D96" s="70" t="s">
        <v>187</v>
      </c>
      <c r="E96" s="120" t="s">
        <v>22</v>
      </c>
      <c r="F96" s="70" t="s">
        <v>75</v>
      </c>
      <c r="G96" s="70">
        <v>15</v>
      </c>
      <c r="H96" s="120">
        <v>7.5</v>
      </c>
      <c r="I96" s="120">
        <v>18.5</v>
      </c>
      <c r="J96" s="120">
        <v>22</v>
      </c>
      <c r="K96" s="120">
        <v>25.5</v>
      </c>
      <c r="L96" s="70">
        <v>25.5</v>
      </c>
      <c r="M96" s="120">
        <v>1500</v>
      </c>
      <c r="N96" s="137">
        <f>IF('HNI OPTION CALLS'!E96="BUY",('HNI OPTION CALLS'!L96-'HNI OPTION CALLS'!G96)*('HNI OPTION CALLS'!M96),('HNI OPTION CALLS'!G96-'HNI OPTION CALLS'!L96)*('HNI OPTION CALLS'!M96))</f>
        <v>15750</v>
      </c>
      <c r="O96" s="71">
        <f>'HNI OPTION CALLS'!N96/('HNI OPTION CALLS'!M96)/'HNI OPTION CALLS'!G96%</f>
        <v>70</v>
      </c>
    </row>
    <row r="97" spans="1:15">
      <c r="A97" s="120">
        <v>11</v>
      </c>
      <c r="B97" s="78">
        <v>43381</v>
      </c>
      <c r="C97" s="120">
        <v>240</v>
      </c>
      <c r="D97" s="70" t="s">
        <v>187</v>
      </c>
      <c r="E97" s="120" t="s">
        <v>22</v>
      </c>
      <c r="F97" s="70" t="s">
        <v>291</v>
      </c>
      <c r="G97" s="70">
        <v>20</v>
      </c>
      <c r="H97" s="120">
        <v>15</v>
      </c>
      <c r="I97" s="120">
        <v>22.5</v>
      </c>
      <c r="J97" s="120">
        <v>25</v>
      </c>
      <c r="K97" s="120">
        <v>27.5</v>
      </c>
      <c r="L97" s="70">
        <v>25</v>
      </c>
      <c r="M97" s="120">
        <v>1500</v>
      </c>
      <c r="N97" s="137">
        <f>IF('HNI OPTION CALLS'!E97="BUY",('HNI OPTION CALLS'!L97-'HNI OPTION CALLS'!G97)*('HNI OPTION CALLS'!M97),('HNI OPTION CALLS'!G97-'HNI OPTION CALLS'!L97)*('HNI OPTION CALLS'!M97))</f>
        <v>7500</v>
      </c>
      <c r="O97" s="71">
        <f>'HNI OPTION CALLS'!N97/('HNI OPTION CALLS'!M97)/'HNI OPTION CALLS'!G97%</f>
        <v>25</v>
      </c>
    </row>
    <row r="98" spans="1:15">
      <c r="A98" s="120">
        <v>12</v>
      </c>
      <c r="B98" s="78">
        <v>43377</v>
      </c>
      <c r="C98" s="120">
        <v>840</v>
      </c>
      <c r="D98" s="70" t="s">
        <v>187</v>
      </c>
      <c r="E98" s="120" t="s">
        <v>22</v>
      </c>
      <c r="F98" s="70" t="s">
        <v>262</v>
      </c>
      <c r="G98" s="70">
        <v>30</v>
      </c>
      <c r="H98" s="120">
        <v>18</v>
      </c>
      <c r="I98" s="120">
        <v>37</v>
      </c>
      <c r="J98" s="120">
        <v>44</v>
      </c>
      <c r="K98" s="120">
        <v>50</v>
      </c>
      <c r="L98" s="70">
        <v>44</v>
      </c>
      <c r="M98" s="120">
        <v>700</v>
      </c>
      <c r="N98" s="137">
        <f>IF('HNI OPTION CALLS'!E98="BUY",('HNI OPTION CALLS'!L98-'HNI OPTION CALLS'!G98)*('HNI OPTION CALLS'!M98),('HNI OPTION CALLS'!G98-'HNI OPTION CALLS'!L98)*('HNI OPTION CALLS'!M98))</f>
        <v>9800</v>
      </c>
      <c r="O98" s="71">
        <f>'HNI OPTION CALLS'!N98/('HNI OPTION CALLS'!M98)/'HNI OPTION CALLS'!G98%</f>
        <v>46.666666666666671</v>
      </c>
    </row>
    <row r="99" spans="1:15">
      <c r="A99" s="120">
        <v>13</v>
      </c>
      <c r="B99" s="78">
        <v>43376</v>
      </c>
      <c r="C99" s="120">
        <v>255</v>
      </c>
      <c r="D99" s="70" t="s">
        <v>178</v>
      </c>
      <c r="E99" s="120" t="s">
        <v>22</v>
      </c>
      <c r="F99" s="70" t="s">
        <v>24</v>
      </c>
      <c r="G99" s="70">
        <v>11</v>
      </c>
      <c r="H99" s="120">
        <v>8</v>
      </c>
      <c r="I99" s="120">
        <v>12.5</v>
      </c>
      <c r="J99" s="120">
        <v>14</v>
      </c>
      <c r="K99" s="120">
        <v>15.5</v>
      </c>
      <c r="L99" s="70">
        <v>12.5</v>
      </c>
      <c r="M99" s="120">
        <v>3500</v>
      </c>
      <c r="N99" s="137">
        <f>IF('HNI OPTION CALLS'!E99="BUY",('HNI OPTION CALLS'!L99-'HNI OPTION CALLS'!G99)*('HNI OPTION CALLS'!M99),('HNI OPTION CALLS'!G99-'HNI OPTION CALLS'!L99)*('HNI OPTION CALLS'!M99))</f>
        <v>5250</v>
      </c>
      <c r="O99" s="71">
        <f>'HNI OPTION CALLS'!N99/('HNI OPTION CALLS'!M99)/'HNI OPTION CALLS'!G99%</f>
        <v>13.636363636363637</v>
      </c>
    </row>
    <row r="100" spans="1:15" ht="16.5">
      <c r="A100" s="82" t="s">
        <v>95</v>
      </c>
      <c r="B100" s="83"/>
      <c r="C100" s="84"/>
      <c r="D100" s="85"/>
      <c r="E100" s="86"/>
      <c r="F100" s="86"/>
      <c r="G100" s="87"/>
      <c r="H100" s="88"/>
      <c r="I100" s="88"/>
      <c r="J100" s="88"/>
      <c r="K100" s="86"/>
      <c r="L100" s="89"/>
    </row>
    <row r="101" spans="1:15" ht="16.5">
      <c r="A101" s="82" t="s">
        <v>96</v>
      </c>
      <c r="B101" s="83"/>
      <c r="C101" s="84"/>
      <c r="D101" s="85"/>
      <c r="E101" s="86"/>
      <c r="F101" s="86"/>
      <c r="G101" s="87"/>
      <c r="H101" s="86"/>
      <c r="I101" s="86"/>
      <c r="J101" s="86"/>
      <c r="K101" s="86"/>
      <c r="L101" s="89"/>
    </row>
    <row r="102" spans="1:15" ht="16.5">
      <c r="A102" s="82" t="s">
        <v>96</v>
      </c>
      <c r="B102" s="83"/>
      <c r="C102" s="84"/>
      <c r="D102" s="85"/>
      <c r="E102" s="86"/>
      <c r="F102" s="86"/>
      <c r="G102" s="87"/>
      <c r="H102" s="86"/>
      <c r="I102" s="86"/>
      <c r="J102" s="86"/>
      <c r="K102" s="86"/>
    </row>
    <row r="103" spans="1:15" ht="17.25" thickBot="1">
      <c r="A103" s="91"/>
      <c r="B103" s="92"/>
      <c r="C103" s="92"/>
      <c r="D103" s="93"/>
      <c r="E103" s="93"/>
      <c r="F103" s="93"/>
      <c r="G103" s="94"/>
      <c r="H103" s="95"/>
      <c r="I103" s="96" t="s">
        <v>27</v>
      </c>
      <c r="J103" s="96"/>
      <c r="K103" s="97"/>
      <c r="M103" s="90"/>
    </row>
    <row r="104" spans="1:15" ht="16.5">
      <c r="A104" s="98"/>
      <c r="B104" s="92"/>
      <c r="C104" s="92"/>
      <c r="D104" s="154" t="s">
        <v>28</v>
      </c>
      <c r="E104" s="176"/>
      <c r="F104" s="99">
        <v>13</v>
      </c>
      <c r="G104" s="100">
        <v>100</v>
      </c>
      <c r="H104" s="93">
        <v>13</v>
      </c>
      <c r="I104" s="101">
        <f>'HNI OPTION CALLS'!H105/'HNI OPTION CALLS'!H104%</f>
        <v>61.538461538461533</v>
      </c>
      <c r="J104" s="101"/>
      <c r="K104" s="101"/>
      <c r="L104" s="97"/>
    </row>
    <row r="105" spans="1:15" ht="16.5">
      <c r="A105" s="98"/>
      <c r="B105" s="92"/>
      <c r="C105" s="92"/>
      <c r="D105" s="155" t="s">
        <v>29</v>
      </c>
      <c r="E105" s="177"/>
      <c r="F105" s="103">
        <v>8</v>
      </c>
      <c r="G105" s="104">
        <f>('HNI OPTION CALLS'!F105/'HNI OPTION CALLS'!F104)*100</f>
        <v>61.53846153846154</v>
      </c>
      <c r="H105" s="93">
        <v>8</v>
      </c>
      <c r="I105" s="97"/>
      <c r="J105" s="97"/>
      <c r="K105" s="93"/>
    </row>
    <row r="106" spans="1:15" ht="16.5">
      <c r="A106" s="105"/>
      <c r="B106" s="92"/>
      <c r="C106" s="92"/>
      <c r="D106" s="155" t="s">
        <v>31</v>
      </c>
      <c r="E106" s="177"/>
      <c r="F106" s="103">
        <v>0</v>
      </c>
      <c r="G106" s="104">
        <f>('HNI OPTION CALLS'!F106/'HNI OPTION CALLS'!F104)*100</f>
        <v>0</v>
      </c>
      <c r="H106" s="106"/>
      <c r="I106" s="93"/>
      <c r="J106" s="93"/>
      <c r="K106" s="93"/>
      <c r="L106" s="102"/>
    </row>
    <row r="107" spans="1:15" ht="16.5">
      <c r="A107" s="105"/>
      <c r="B107" s="92"/>
      <c r="C107" s="92"/>
      <c r="D107" s="155" t="s">
        <v>32</v>
      </c>
      <c r="E107" s="177"/>
      <c r="F107" s="103">
        <v>0</v>
      </c>
      <c r="G107" s="104">
        <f>('HNI OPTION CALLS'!F107/'HNI OPTION CALLS'!F104)*100</f>
        <v>0</v>
      </c>
      <c r="H107" s="106"/>
      <c r="I107" s="93"/>
      <c r="J107" s="93"/>
      <c r="K107" s="93"/>
      <c r="L107" s="97"/>
    </row>
    <row r="108" spans="1:15" ht="16.5">
      <c r="A108" s="105"/>
      <c r="B108" s="92"/>
      <c r="C108" s="92"/>
      <c r="D108" s="155" t="s">
        <v>33</v>
      </c>
      <c r="E108" s="177"/>
      <c r="F108" s="103">
        <v>5</v>
      </c>
      <c r="G108" s="104">
        <f>('HNI OPTION CALLS'!F108/'HNI OPTION CALLS'!F104)*100</f>
        <v>38.461538461538467</v>
      </c>
      <c r="H108" s="106"/>
      <c r="I108" s="93" t="s">
        <v>34</v>
      </c>
      <c r="J108" s="93"/>
      <c r="K108" s="97"/>
      <c r="L108" s="97"/>
    </row>
    <row r="109" spans="1:15" ht="16.5">
      <c r="A109" s="105"/>
      <c r="B109" s="92"/>
      <c r="C109" s="92"/>
      <c r="D109" s="155" t="s">
        <v>35</v>
      </c>
      <c r="E109" s="177"/>
      <c r="F109" s="103">
        <v>0</v>
      </c>
      <c r="G109" s="104">
        <f>('HNI OPTION CALLS'!F109/'HNI OPTION CALLS'!F104)*100</f>
        <v>0</v>
      </c>
      <c r="H109" s="106"/>
      <c r="I109" s="93"/>
      <c r="J109" s="93"/>
      <c r="K109" s="97"/>
      <c r="L109" s="97"/>
    </row>
    <row r="110" spans="1:15" ht="17.25" thickBot="1">
      <c r="A110" s="105"/>
      <c r="B110" s="92"/>
      <c r="C110" s="92"/>
      <c r="D110" s="156" t="s">
        <v>36</v>
      </c>
      <c r="E110" s="178"/>
      <c r="F110" s="107">
        <v>0</v>
      </c>
      <c r="G110" s="108">
        <f>('HNI OPTION CALLS'!F110/'HNI OPTION CALLS'!F104)*100</f>
        <v>0</v>
      </c>
      <c r="H110" s="106"/>
      <c r="I110" s="93"/>
      <c r="J110" s="93"/>
      <c r="K110" s="102"/>
      <c r="L110" s="102"/>
    </row>
    <row r="111" spans="1:15" ht="16.5">
      <c r="A111" s="109" t="s">
        <v>37</v>
      </c>
      <c r="B111" s="92"/>
      <c r="C111" s="92"/>
      <c r="D111" s="98"/>
      <c r="E111" s="98"/>
      <c r="F111" s="93"/>
      <c r="G111" s="93"/>
      <c r="H111" s="110"/>
      <c r="I111" s="111"/>
      <c r="K111" s="111"/>
    </row>
    <row r="112" spans="1:15" ht="16.5">
      <c r="A112" s="112" t="s">
        <v>38</v>
      </c>
      <c r="B112" s="92"/>
      <c r="C112" s="92"/>
      <c r="D112" s="113"/>
      <c r="E112" s="114"/>
      <c r="F112" s="98"/>
      <c r="G112" s="111"/>
      <c r="H112" s="110"/>
      <c r="I112" s="111"/>
      <c r="J112" s="111"/>
      <c r="K112" s="111"/>
      <c r="L112" s="93"/>
      <c r="O112" s="98"/>
    </row>
    <row r="113" spans="1:15" ht="16.5">
      <c r="A113" s="112" t="s">
        <v>39</v>
      </c>
      <c r="B113" s="92"/>
      <c r="C113" s="92"/>
      <c r="D113" s="98"/>
      <c r="E113" s="114"/>
      <c r="F113" s="98"/>
      <c r="G113" s="111"/>
      <c r="H113" s="110"/>
      <c r="I113" s="97"/>
      <c r="J113" s="97"/>
      <c r="K113" s="97"/>
      <c r="L113" s="93"/>
    </row>
    <row r="114" spans="1:15" ht="16.5">
      <c r="A114" s="112" t="s">
        <v>40</v>
      </c>
      <c r="B114" s="113"/>
      <c r="C114" s="92"/>
      <c r="D114" s="98"/>
      <c r="E114" s="114"/>
      <c r="F114" s="98"/>
      <c r="G114" s="111"/>
      <c r="H114" s="95"/>
      <c r="I114" s="97"/>
      <c r="J114" s="97"/>
      <c r="K114" s="97"/>
      <c r="L114" s="93"/>
      <c r="N114" s="115"/>
    </row>
    <row r="115" spans="1:15" ht="16.5">
      <c r="A115" s="112" t="s">
        <v>41</v>
      </c>
      <c r="B115" s="105"/>
      <c r="C115" s="113"/>
      <c r="D115" s="98"/>
      <c r="E115" s="116"/>
      <c r="F115" s="111"/>
      <c r="G115" s="111"/>
      <c r="H115" s="95"/>
      <c r="I115" s="97"/>
      <c r="J115" s="97"/>
      <c r="K115" s="97"/>
      <c r="L115" s="111"/>
      <c r="N115" s="98"/>
    </row>
    <row r="116" spans="1:15" ht="15.75" customHeight="1">
      <c r="A116" s="157" t="s">
        <v>0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spans="1:15" ht="15.75" customHeight="1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spans="1:15" ht="15" customHeight="1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spans="1:15">
      <c r="A119" s="158" t="s">
        <v>328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60"/>
    </row>
    <row r="120" spans="1:15">
      <c r="A120" s="158" t="s">
        <v>329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60"/>
    </row>
    <row r="121" spans="1:15">
      <c r="A121" s="161" t="s">
        <v>3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</row>
    <row r="122" spans="1:15" ht="16.5">
      <c r="A122" s="163" t="s">
        <v>320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</row>
    <row r="123" spans="1:15" ht="16.5">
      <c r="A123" s="163" t="s">
        <v>5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</row>
    <row r="124" spans="1:15">
      <c r="A124" s="164" t="s">
        <v>6</v>
      </c>
      <c r="B124" s="165" t="s">
        <v>7</v>
      </c>
      <c r="C124" s="166" t="s">
        <v>8</v>
      </c>
      <c r="D124" s="165" t="s">
        <v>9</v>
      </c>
      <c r="E124" s="164" t="s">
        <v>10</v>
      </c>
      <c r="F124" s="164" t="s">
        <v>11</v>
      </c>
      <c r="G124" s="165" t="s">
        <v>12</v>
      </c>
      <c r="H124" s="165" t="s">
        <v>13</v>
      </c>
      <c r="I124" s="166" t="s">
        <v>14</v>
      </c>
      <c r="J124" s="166" t="s">
        <v>15</v>
      </c>
      <c r="K124" s="166" t="s">
        <v>16</v>
      </c>
      <c r="L124" s="167" t="s">
        <v>17</v>
      </c>
      <c r="M124" s="165" t="s">
        <v>18</v>
      </c>
      <c r="N124" s="165" t="s">
        <v>19</v>
      </c>
      <c r="O124" s="165" t="s">
        <v>20</v>
      </c>
    </row>
    <row r="125" spans="1:15">
      <c r="A125" s="164"/>
      <c r="B125" s="165"/>
      <c r="C125" s="165"/>
      <c r="D125" s="165"/>
      <c r="E125" s="164"/>
      <c r="F125" s="164"/>
      <c r="G125" s="165"/>
      <c r="H125" s="165"/>
      <c r="I125" s="165"/>
      <c r="J125" s="165"/>
      <c r="K125" s="165"/>
      <c r="L125" s="182"/>
      <c r="M125" s="165"/>
      <c r="N125" s="165"/>
      <c r="O125" s="165"/>
    </row>
    <row r="126" spans="1:15">
      <c r="A126" s="120">
        <v>1</v>
      </c>
      <c r="B126" s="78">
        <v>43371</v>
      </c>
      <c r="C126" s="120">
        <v>760</v>
      </c>
      <c r="D126" s="70" t="s">
        <v>187</v>
      </c>
      <c r="E126" s="120" t="s">
        <v>22</v>
      </c>
      <c r="F126" s="70" t="s">
        <v>152</v>
      </c>
      <c r="G126" s="70">
        <v>28</v>
      </c>
      <c r="H126" s="120">
        <v>18</v>
      </c>
      <c r="I126" s="120">
        <v>33</v>
      </c>
      <c r="J126" s="120">
        <v>38</v>
      </c>
      <c r="K126" s="120">
        <v>43</v>
      </c>
      <c r="L126" s="70">
        <v>32</v>
      </c>
      <c r="M126" s="120">
        <v>1200</v>
      </c>
      <c r="N126" s="137">
        <f>IF('HNI OPTION CALLS'!E126="BUY",('HNI OPTION CALLS'!L126-'HNI OPTION CALLS'!G126)*('HNI OPTION CALLS'!M126),('HNI OPTION CALLS'!G126-'HNI OPTION CALLS'!L126)*('HNI OPTION CALLS'!M126))</f>
        <v>4800</v>
      </c>
      <c r="O126" s="71">
        <f>'HNI OPTION CALLS'!N126/('HNI OPTION CALLS'!M126)/'HNI OPTION CALLS'!G126%</f>
        <v>14.285714285714285</v>
      </c>
    </row>
    <row r="127" spans="1:15">
      <c r="A127" s="120">
        <v>2</v>
      </c>
      <c r="B127" s="78">
        <v>43370</v>
      </c>
      <c r="C127" s="120">
        <v>230</v>
      </c>
      <c r="D127" s="70" t="s">
        <v>187</v>
      </c>
      <c r="E127" s="120" t="s">
        <v>22</v>
      </c>
      <c r="F127" s="70" t="s">
        <v>75</v>
      </c>
      <c r="G127" s="70">
        <v>11</v>
      </c>
      <c r="H127" s="120">
        <v>4</v>
      </c>
      <c r="I127" s="120">
        <v>15</v>
      </c>
      <c r="J127" s="120">
        <v>19</v>
      </c>
      <c r="K127" s="120">
        <v>23</v>
      </c>
      <c r="L127" s="70">
        <v>14.6</v>
      </c>
      <c r="M127" s="120">
        <v>1500</v>
      </c>
      <c r="N127" s="137">
        <f>IF('HNI OPTION CALLS'!E127="BUY",('HNI OPTION CALLS'!L127-'HNI OPTION CALLS'!G127)*('HNI OPTION CALLS'!M127),('HNI OPTION CALLS'!G127-'HNI OPTION CALLS'!L127)*('HNI OPTION CALLS'!M127))</f>
        <v>5399.9999999999991</v>
      </c>
      <c r="O127" s="71">
        <f>'HNI OPTION CALLS'!N127/('HNI OPTION CALLS'!M127)/'HNI OPTION CALLS'!G127%</f>
        <v>32.72727272727272</v>
      </c>
    </row>
    <row r="128" spans="1:15">
      <c r="A128" s="120">
        <v>3</v>
      </c>
      <c r="B128" s="78">
        <v>43369</v>
      </c>
      <c r="C128" s="120">
        <v>240</v>
      </c>
      <c r="D128" s="120" t="s">
        <v>178</v>
      </c>
      <c r="E128" s="120" t="s">
        <v>22</v>
      </c>
      <c r="F128" s="70" t="s">
        <v>74</v>
      </c>
      <c r="G128" s="70">
        <v>10</v>
      </c>
      <c r="H128" s="120">
        <v>4</v>
      </c>
      <c r="I128" s="120">
        <v>13</v>
      </c>
      <c r="J128" s="120">
        <v>16</v>
      </c>
      <c r="K128" s="120">
        <v>19</v>
      </c>
      <c r="L128" s="70">
        <v>16</v>
      </c>
      <c r="M128" s="120">
        <v>1750</v>
      </c>
      <c r="N128" s="137">
        <f>IF('HNI OPTION CALLS'!E128="BUY",('HNI OPTION CALLS'!L128-'HNI OPTION CALLS'!G128)*('HNI OPTION CALLS'!M128),('HNI OPTION CALLS'!G128-'HNI OPTION CALLS'!L128)*('HNI OPTION CALLS'!M128))</f>
        <v>10500</v>
      </c>
      <c r="O128" s="71">
        <f>'HNI OPTION CALLS'!N128/('HNI OPTION CALLS'!M128)/'HNI OPTION CALLS'!G128%</f>
        <v>60</v>
      </c>
    </row>
    <row r="129" spans="1:15">
      <c r="A129" s="120">
        <v>4</v>
      </c>
      <c r="B129" s="78">
        <v>43367</v>
      </c>
      <c r="C129" s="120">
        <v>760</v>
      </c>
      <c r="D129" s="120" t="s">
        <v>178</v>
      </c>
      <c r="E129" s="120" t="s">
        <v>22</v>
      </c>
      <c r="F129" s="70" t="s">
        <v>152</v>
      </c>
      <c r="G129" s="70">
        <v>13.5</v>
      </c>
      <c r="H129" s="120">
        <v>6</v>
      </c>
      <c r="I129" s="120">
        <v>18</v>
      </c>
      <c r="J129" s="120">
        <v>22</v>
      </c>
      <c r="K129" s="120">
        <v>26</v>
      </c>
      <c r="L129" s="70">
        <v>17.8</v>
      </c>
      <c r="M129" s="120">
        <v>1200</v>
      </c>
      <c r="N129" s="137">
        <f>IF('HNI OPTION CALLS'!E129="BUY",('HNI OPTION CALLS'!L129-'HNI OPTION CALLS'!G129)*('HNI OPTION CALLS'!M129),('HNI OPTION CALLS'!G129-'HNI OPTION CALLS'!L129)*('HNI OPTION CALLS'!M129))</f>
        <v>5160.0000000000009</v>
      </c>
      <c r="O129" s="71">
        <f>'HNI OPTION CALLS'!N129/('HNI OPTION CALLS'!M129)/'HNI OPTION CALLS'!G129%</f>
        <v>31.851851851851855</v>
      </c>
    </row>
    <row r="130" spans="1:15">
      <c r="A130" s="120">
        <v>5</v>
      </c>
      <c r="B130" s="78">
        <v>43357</v>
      </c>
      <c r="C130" s="120">
        <v>240</v>
      </c>
      <c r="D130" s="120" t="s">
        <v>178</v>
      </c>
      <c r="E130" s="120" t="s">
        <v>22</v>
      </c>
      <c r="F130" s="70" t="s">
        <v>82</v>
      </c>
      <c r="G130" s="70">
        <v>9</v>
      </c>
      <c r="H130" s="120">
        <v>4</v>
      </c>
      <c r="I130" s="120">
        <v>11.5</v>
      </c>
      <c r="J130" s="120">
        <v>14</v>
      </c>
      <c r="K130" s="120">
        <v>16.5</v>
      </c>
      <c r="L130" s="70">
        <v>11.5</v>
      </c>
      <c r="M130" s="120">
        <v>2000</v>
      </c>
      <c r="N130" s="137">
        <f>IF('HNI OPTION CALLS'!E130="BUY",('HNI OPTION CALLS'!L130-'HNI OPTION CALLS'!G130)*('HNI OPTION CALLS'!M130),('HNI OPTION CALLS'!G130-'HNI OPTION CALLS'!L130)*('HNI OPTION CALLS'!M130))</f>
        <v>5000</v>
      </c>
      <c r="O130" s="71">
        <f>'HNI OPTION CALLS'!N130/('HNI OPTION CALLS'!M130)/'HNI OPTION CALLS'!G130%</f>
        <v>27.777777777777779</v>
      </c>
    </row>
    <row r="131" spans="1:15">
      <c r="A131" s="120">
        <v>6</v>
      </c>
      <c r="B131" s="78">
        <v>43357</v>
      </c>
      <c r="C131" s="120">
        <v>620</v>
      </c>
      <c r="D131" s="120" t="s">
        <v>178</v>
      </c>
      <c r="E131" s="120" t="s">
        <v>22</v>
      </c>
      <c r="F131" s="70" t="s">
        <v>44</v>
      </c>
      <c r="G131" s="70">
        <v>15</v>
      </c>
      <c r="H131" s="120">
        <v>7</v>
      </c>
      <c r="I131" s="120">
        <v>20</v>
      </c>
      <c r="J131" s="120">
        <v>25</v>
      </c>
      <c r="K131" s="120">
        <v>30</v>
      </c>
      <c r="L131" s="70">
        <v>20</v>
      </c>
      <c r="M131" s="120">
        <v>1061</v>
      </c>
      <c r="N131" s="137">
        <f>IF('HNI OPTION CALLS'!E131="BUY",('HNI OPTION CALLS'!L131-'HNI OPTION CALLS'!G131)*('HNI OPTION CALLS'!M131),('HNI OPTION CALLS'!G131-'HNI OPTION CALLS'!L131)*('HNI OPTION CALLS'!M131))</f>
        <v>5305</v>
      </c>
      <c r="O131" s="71">
        <f>'HNI OPTION CALLS'!N131/('HNI OPTION CALLS'!M131)/'HNI OPTION CALLS'!G131%</f>
        <v>33.333333333333336</v>
      </c>
    </row>
    <row r="132" spans="1:15">
      <c r="A132" s="120">
        <v>7</v>
      </c>
      <c r="B132" s="78">
        <v>43354</v>
      </c>
      <c r="C132" s="120">
        <v>280</v>
      </c>
      <c r="D132" s="70" t="s">
        <v>187</v>
      </c>
      <c r="E132" s="120" t="s">
        <v>22</v>
      </c>
      <c r="F132" s="70" t="s">
        <v>49</v>
      </c>
      <c r="G132" s="70">
        <v>6</v>
      </c>
      <c r="H132" s="120">
        <v>2</v>
      </c>
      <c r="I132" s="120">
        <v>8</v>
      </c>
      <c r="J132" s="120">
        <v>10</v>
      </c>
      <c r="K132" s="120">
        <v>12</v>
      </c>
      <c r="L132" s="70">
        <v>2</v>
      </c>
      <c r="M132" s="120">
        <v>3000</v>
      </c>
      <c r="N132" s="137">
        <f>IF('HNI OPTION CALLS'!E132="BUY",('HNI OPTION CALLS'!L132-'HNI OPTION CALLS'!G132)*('HNI OPTION CALLS'!M132),('HNI OPTION CALLS'!G132-'HNI OPTION CALLS'!L132)*('HNI OPTION CALLS'!M132))</f>
        <v>-12000</v>
      </c>
      <c r="O132" s="71">
        <f>'HNI OPTION CALLS'!N132/('HNI OPTION CALLS'!M132)/'HNI OPTION CALLS'!G132%</f>
        <v>-66.666666666666671</v>
      </c>
    </row>
    <row r="133" spans="1:15">
      <c r="A133" s="120">
        <v>8</v>
      </c>
      <c r="B133" s="78">
        <v>43350</v>
      </c>
      <c r="C133" s="120">
        <v>210</v>
      </c>
      <c r="D133" s="120" t="s">
        <v>178</v>
      </c>
      <c r="E133" s="120" t="s">
        <v>22</v>
      </c>
      <c r="F133" s="70" t="s">
        <v>69</v>
      </c>
      <c r="G133" s="70">
        <v>7</v>
      </c>
      <c r="H133" s="120">
        <v>3.5</v>
      </c>
      <c r="I133" s="120">
        <v>9</v>
      </c>
      <c r="J133" s="120">
        <v>11</v>
      </c>
      <c r="K133" s="120">
        <v>13</v>
      </c>
      <c r="L133" s="70">
        <v>3.5</v>
      </c>
      <c r="M133" s="120">
        <v>2500</v>
      </c>
      <c r="N133" s="137">
        <f>IF('HNI OPTION CALLS'!E133="BUY",('HNI OPTION CALLS'!L133-'HNI OPTION CALLS'!G133)*('HNI OPTION CALLS'!M133),('HNI OPTION CALLS'!G133-'HNI OPTION CALLS'!L133)*('HNI OPTION CALLS'!M133))</f>
        <v>-8750</v>
      </c>
      <c r="O133" s="71">
        <f>'HNI OPTION CALLS'!N133/('HNI OPTION CALLS'!M133)/'HNI OPTION CALLS'!G133%</f>
        <v>-49.999999999999993</v>
      </c>
    </row>
    <row r="134" spans="1:15">
      <c r="A134" s="120">
        <v>9</v>
      </c>
      <c r="B134" s="78">
        <v>43349</v>
      </c>
      <c r="C134" s="120">
        <v>270</v>
      </c>
      <c r="D134" s="120" t="s">
        <v>178</v>
      </c>
      <c r="E134" s="120" t="s">
        <v>22</v>
      </c>
      <c r="F134" s="70" t="s">
        <v>75</v>
      </c>
      <c r="G134" s="70">
        <v>9.5</v>
      </c>
      <c r="H134" s="120">
        <v>3</v>
      </c>
      <c r="I134" s="120">
        <v>13</v>
      </c>
      <c r="J134" s="120">
        <v>16.5</v>
      </c>
      <c r="K134" s="120">
        <v>20</v>
      </c>
      <c r="L134" s="70">
        <v>16.5</v>
      </c>
      <c r="M134" s="120">
        <v>1500</v>
      </c>
      <c r="N134" s="137">
        <f>IF('HNI OPTION CALLS'!E134="BUY",('HNI OPTION CALLS'!L134-'HNI OPTION CALLS'!G134)*('HNI OPTION CALLS'!M134),('HNI OPTION CALLS'!G134-'HNI OPTION CALLS'!L134)*('HNI OPTION CALLS'!M134))</f>
        <v>10500</v>
      </c>
      <c r="O134" s="71">
        <f>'HNI OPTION CALLS'!N134/('HNI OPTION CALLS'!M134)/'HNI OPTION CALLS'!G134%</f>
        <v>73.684210526315795</v>
      </c>
    </row>
    <row r="135" spans="1:15">
      <c r="A135" s="120">
        <v>10</v>
      </c>
      <c r="B135" s="78">
        <v>43349</v>
      </c>
      <c r="C135" s="120">
        <v>1900</v>
      </c>
      <c r="D135" s="120" t="s">
        <v>178</v>
      </c>
      <c r="E135" s="120" t="s">
        <v>22</v>
      </c>
      <c r="F135" s="70" t="s">
        <v>68</v>
      </c>
      <c r="G135" s="70">
        <v>29</v>
      </c>
      <c r="H135" s="120">
        <v>5</v>
      </c>
      <c r="I135" s="120">
        <v>50</v>
      </c>
      <c r="J135" s="120">
        <v>70</v>
      </c>
      <c r="K135" s="120">
        <v>90</v>
      </c>
      <c r="L135" s="70">
        <v>5</v>
      </c>
      <c r="M135" s="120">
        <v>300</v>
      </c>
      <c r="N135" s="137">
        <f>IF('HNI OPTION CALLS'!E135="BUY",('HNI OPTION CALLS'!L135-'HNI OPTION CALLS'!G135)*('HNI OPTION CALLS'!M135),('HNI OPTION CALLS'!G135-'HNI OPTION CALLS'!L135)*('HNI OPTION CALLS'!M135))</f>
        <v>-7200</v>
      </c>
      <c r="O135" s="71">
        <f>'HNI OPTION CALLS'!N135/('HNI OPTION CALLS'!M135)/'HNI OPTION CALLS'!G135%</f>
        <v>-82.758620689655174</v>
      </c>
    </row>
    <row r="136" spans="1:15">
      <c r="A136" s="120">
        <v>11</v>
      </c>
      <c r="B136" s="78">
        <v>43348</v>
      </c>
      <c r="C136" s="120">
        <v>230</v>
      </c>
      <c r="D136" s="120" t="s">
        <v>178</v>
      </c>
      <c r="E136" s="120" t="s">
        <v>22</v>
      </c>
      <c r="F136" s="70" t="s">
        <v>74</v>
      </c>
      <c r="G136" s="120">
        <v>9.5</v>
      </c>
      <c r="H136" s="120">
        <v>4</v>
      </c>
      <c r="I136" s="120">
        <v>12.5</v>
      </c>
      <c r="J136" s="120">
        <v>15.5</v>
      </c>
      <c r="K136" s="120">
        <v>18.5</v>
      </c>
      <c r="L136" s="70">
        <v>4</v>
      </c>
      <c r="M136" s="120">
        <v>1750</v>
      </c>
      <c r="N136" s="137">
        <f>IF('HNI OPTION CALLS'!E136="BUY",('HNI OPTION CALLS'!L136-'HNI OPTION CALLS'!G136)*('HNI OPTION CALLS'!M136),('HNI OPTION CALLS'!G136-'HNI OPTION CALLS'!L136)*('HNI OPTION CALLS'!M136))</f>
        <v>-9625</v>
      </c>
      <c r="O136" s="71">
        <f>'HNI OPTION CALLS'!N136/('HNI OPTION CALLS'!M136)/'HNI OPTION CALLS'!G136%</f>
        <v>-57.89473684210526</v>
      </c>
    </row>
    <row r="137" spans="1:15" ht="16.5">
      <c r="A137" s="82" t="s">
        <v>95</v>
      </c>
      <c r="B137" s="83"/>
      <c r="C137" s="84"/>
      <c r="D137" s="85"/>
      <c r="E137" s="86"/>
      <c r="F137" s="86"/>
      <c r="G137" s="87"/>
      <c r="H137" s="88"/>
      <c r="I137" s="88"/>
      <c r="J137" s="88"/>
      <c r="K137" s="86"/>
      <c r="L137" s="89"/>
    </row>
    <row r="138" spans="1:15" ht="16.5">
      <c r="A138" s="82" t="s">
        <v>96</v>
      </c>
      <c r="B138" s="83"/>
      <c r="C138" s="84"/>
      <c r="D138" s="85"/>
      <c r="E138" s="86"/>
      <c r="F138" s="86"/>
      <c r="G138" s="87"/>
      <c r="H138" s="86"/>
      <c r="I138" s="86"/>
      <c r="J138" s="86"/>
      <c r="K138" s="86"/>
      <c r="L138" s="89"/>
    </row>
    <row r="139" spans="1:15" ht="16.5">
      <c r="A139" s="82" t="s">
        <v>96</v>
      </c>
      <c r="B139" s="83"/>
      <c r="C139" s="84"/>
      <c r="D139" s="85"/>
      <c r="E139" s="86"/>
      <c r="F139" s="86"/>
      <c r="G139" s="87"/>
      <c r="H139" s="86"/>
      <c r="I139" s="86"/>
      <c r="J139" s="86"/>
      <c r="K139" s="86"/>
    </row>
    <row r="140" spans="1:15" ht="17.25" thickBot="1">
      <c r="A140" s="91"/>
      <c r="B140" s="92"/>
      <c r="C140" s="92"/>
      <c r="D140" s="93"/>
      <c r="E140" s="93"/>
      <c r="F140" s="93"/>
      <c r="G140" s="94"/>
      <c r="H140" s="95"/>
      <c r="I140" s="96" t="s">
        <v>27</v>
      </c>
      <c r="J140" s="96"/>
      <c r="K140" s="97"/>
      <c r="M140" s="90"/>
    </row>
    <row r="141" spans="1:15" ht="16.5">
      <c r="A141" s="98"/>
      <c r="B141" s="92"/>
      <c r="C141" s="92"/>
      <c r="D141" s="154" t="s">
        <v>28</v>
      </c>
      <c r="E141" s="176"/>
      <c r="F141" s="99">
        <v>11</v>
      </c>
      <c r="G141" s="100">
        <v>100</v>
      </c>
      <c r="H141" s="93">
        <v>11</v>
      </c>
      <c r="I141" s="101">
        <f>'HNI OPTION CALLS'!H142/'HNI OPTION CALLS'!H141%</f>
        <v>63.636363636363633</v>
      </c>
      <c r="J141" s="101"/>
      <c r="K141" s="101"/>
      <c r="L141" s="97"/>
    </row>
    <row r="142" spans="1:15" ht="16.5">
      <c r="A142" s="98"/>
      <c r="B142" s="92"/>
      <c r="C142" s="92"/>
      <c r="D142" s="155" t="s">
        <v>29</v>
      </c>
      <c r="E142" s="177"/>
      <c r="F142" s="103">
        <v>7</v>
      </c>
      <c r="G142" s="104">
        <f>('HNI OPTION CALLS'!F142/'HNI OPTION CALLS'!F141)*100</f>
        <v>63.636363636363633</v>
      </c>
      <c r="H142" s="93">
        <v>7</v>
      </c>
      <c r="I142" s="97"/>
      <c r="J142" s="97"/>
      <c r="K142" s="93"/>
    </row>
    <row r="143" spans="1:15" ht="16.5">
      <c r="A143" s="105"/>
      <c r="B143" s="92"/>
      <c r="C143" s="92"/>
      <c r="D143" s="155" t="s">
        <v>31</v>
      </c>
      <c r="E143" s="177"/>
      <c r="F143" s="103">
        <v>0</v>
      </c>
      <c r="G143" s="104">
        <f>('HNI OPTION CALLS'!F143/'HNI OPTION CALLS'!F141)*100</f>
        <v>0</v>
      </c>
      <c r="H143" s="106"/>
      <c r="I143" s="93"/>
      <c r="J143" s="93"/>
      <c r="K143" s="93"/>
      <c r="L143" s="102"/>
    </row>
    <row r="144" spans="1:15" ht="16.5">
      <c r="A144" s="105"/>
      <c r="B144" s="92"/>
      <c r="C144" s="92"/>
      <c r="D144" s="155" t="s">
        <v>32</v>
      </c>
      <c r="E144" s="177"/>
      <c r="F144" s="103">
        <v>0</v>
      </c>
      <c r="G144" s="104">
        <f>('HNI OPTION CALLS'!F144/'HNI OPTION CALLS'!F141)*100</f>
        <v>0</v>
      </c>
      <c r="H144" s="106"/>
      <c r="I144" s="93"/>
      <c r="J144" s="93"/>
      <c r="K144" s="93"/>
      <c r="L144" s="97"/>
    </row>
    <row r="145" spans="1:15" ht="16.5">
      <c r="A145" s="105"/>
      <c r="B145" s="92"/>
      <c r="C145" s="92"/>
      <c r="D145" s="155" t="s">
        <v>33</v>
      </c>
      <c r="E145" s="177"/>
      <c r="F145" s="103">
        <v>4</v>
      </c>
      <c r="G145" s="104">
        <f>('HNI OPTION CALLS'!F145/'HNI OPTION CALLS'!F141)*100</f>
        <v>36.363636363636367</v>
      </c>
      <c r="H145" s="106"/>
      <c r="I145" s="93" t="s">
        <v>34</v>
      </c>
      <c r="J145" s="93"/>
      <c r="K145" s="97"/>
      <c r="L145" s="97"/>
    </row>
    <row r="146" spans="1:15" ht="16.5">
      <c r="A146" s="105"/>
      <c r="B146" s="92"/>
      <c r="C146" s="92"/>
      <c r="D146" s="155" t="s">
        <v>35</v>
      </c>
      <c r="E146" s="177"/>
      <c r="F146" s="103">
        <v>0</v>
      </c>
      <c r="G146" s="104">
        <f>('HNI OPTION CALLS'!F146/'HNI OPTION CALLS'!F141)*100</f>
        <v>0</v>
      </c>
      <c r="H146" s="106"/>
      <c r="I146" s="93"/>
      <c r="J146" s="93"/>
      <c r="K146" s="97"/>
      <c r="L146" s="97"/>
    </row>
    <row r="147" spans="1:15" ht="17.25" thickBot="1">
      <c r="A147" s="105"/>
      <c r="B147" s="92"/>
      <c r="C147" s="92"/>
      <c r="D147" s="156" t="s">
        <v>36</v>
      </c>
      <c r="E147" s="178"/>
      <c r="F147" s="107">
        <v>0</v>
      </c>
      <c r="G147" s="108">
        <f>('HNI OPTION CALLS'!F147/'HNI OPTION CALLS'!F141)*100</f>
        <v>0</v>
      </c>
      <c r="H147" s="106"/>
      <c r="I147" s="93"/>
      <c r="J147" s="93"/>
      <c r="K147" s="102"/>
      <c r="L147" s="102"/>
    </row>
    <row r="148" spans="1:15" ht="16.5">
      <c r="A148" s="109" t="s">
        <v>37</v>
      </c>
      <c r="B148" s="92"/>
      <c r="C148" s="92"/>
      <c r="D148" s="98"/>
      <c r="E148" s="98"/>
      <c r="F148" s="93"/>
      <c r="G148" s="93"/>
      <c r="H148" s="110"/>
      <c r="I148" s="111"/>
      <c r="K148" s="111"/>
    </row>
    <row r="149" spans="1:15" ht="16.5">
      <c r="A149" s="112" t="s">
        <v>38</v>
      </c>
      <c r="B149" s="92"/>
      <c r="C149" s="92"/>
      <c r="D149" s="113"/>
      <c r="E149" s="114"/>
      <c r="F149" s="98"/>
      <c r="G149" s="111"/>
      <c r="H149" s="110"/>
      <c r="I149" s="111"/>
      <c r="J149" s="111"/>
      <c r="K149" s="111"/>
      <c r="L149" s="93"/>
      <c r="O149" s="98"/>
    </row>
    <row r="150" spans="1:15" ht="16.5">
      <c r="A150" s="112" t="s">
        <v>39</v>
      </c>
      <c r="B150" s="92"/>
      <c r="C150" s="92"/>
      <c r="D150" s="98"/>
      <c r="E150" s="114"/>
      <c r="F150" s="98"/>
      <c r="G150" s="111"/>
      <c r="H150" s="110"/>
      <c r="I150" s="97"/>
      <c r="J150" s="97"/>
      <c r="K150" s="97"/>
      <c r="L150" s="93"/>
    </row>
    <row r="151" spans="1:15" ht="16.5">
      <c r="A151" s="112" t="s">
        <v>40</v>
      </c>
      <c r="B151" s="113"/>
      <c r="C151" s="92"/>
      <c r="D151" s="98"/>
      <c r="E151" s="114"/>
      <c r="F151" s="98"/>
      <c r="G151" s="111"/>
      <c r="H151" s="95"/>
      <c r="I151" s="97"/>
      <c r="J151" s="97"/>
      <c r="K151" s="97"/>
      <c r="L151" s="93"/>
      <c r="N151" s="115"/>
    </row>
    <row r="152" spans="1:15" ht="17.25" thickBot="1">
      <c r="A152" s="112" t="s">
        <v>41</v>
      </c>
      <c r="B152" s="105"/>
      <c r="C152" s="113"/>
      <c r="D152" s="98"/>
      <c r="E152" s="116"/>
      <c r="F152" s="111"/>
      <c r="G152" s="111"/>
      <c r="H152" s="95"/>
      <c r="I152" s="97"/>
      <c r="J152" s="97"/>
      <c r="K152" s="97"/>
      <c r="L152" s="111"/>
      <c r="N152" s="98"/>
    </row>
    <row r="153" spans="1:15" ht="15.75" thickBot="1">
      <c r="A153" s="179" t="s">
        <v>0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</row>
    <row r="154" spans="1:15" ht="15.75" thickBo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</row>
    <row r="155" spans="1:1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</row>
    <row r="156" spans="1:15">
      <c r="A156" s="180" t="s">
        <v>1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</row>
    <row r="157" spans="1:15">
      <c r="A157" s="180" t="s">
        <v>2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</row>
    <row r="158" spans="1:15" ht="15.75" thickBot="1">
      <c r="A158" s="181" t="s">
        <v>3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</row>
    <row r="159" spans="1:15" ht="16.5">
      <c r="A159" s="163" t="s">
        <v>311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ht="16.5">
      <c r="A160" s="163" t="s">
        <v>5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</row>
    <row r="161" spans="1:15">
      <c r="A161" s="164" t="s">
        <v>6</v>
      </c>
      <c r="B161" s="165" t="s">
        <v>7</v>
      </c>
      <c r="C161" s="166" t="s">
        <v>8</v>
      </c>
      <c r="D161" s="165" t="s">
        <v>9</v>
      </c>
      <c r="E161" s="164" t="s">
        <v>10</v>
      </c>
      <c r="F161" s="164" t="s">
        <v>11</v>
      </c>
      <c r="G161" s="165" t="s">
        <v>12</v>
      </c>
      <c r="H161" s="165" t="s">
        <v>13</v>
      </c>
      <c r="I161" s="166" t="s">
        <v>14</v>
      </c>
      <c r="J161" s="166" t="s">
        <v>15</v>
      </c>
      <c r="K161" s="166" t="s">
        <v>16</v>
      </c>
      <c r="L161" s="167" t="s">
        <v>17</v>
      </c>
      <c r="M161" s="165" t="s">
        <v>18</v>
      </c>
      <c r="N161" s="165" t="s">
        <v>19</v>
      </c>
      <c r="O161" s="165" t="s">
        <v>20</v>
      </c>
    </row>
    <row r="162" spans="1:15">
      <c r="A162" s="164"/>
      <c r="B162" s="165"/>
      <c r="C162" s="165"/>
      <c r="D162" s="165"/>
      <c r="E162" s="164"/>
      <c r="F162" s="164"/>
      <c r="G162" s="165"/>
      <c r="H162" s="165"/>
      <c r="I162" s="165"/>
      <c r="J162" s="165"/>
      <c r="K162" s="165"/>
      <c r="L162" s="182"/>
      <c r="M162" s="165"/>
      <c r="N162" s="165"/>
      <c r="O162" s="165"/>
    </row>
    <row r="163" spans="1:15">
      <c r="A163" s="120">
        <v>1</v>
      </c>
      <c r="B163" s="78">
        <v>43342</v>
      </c>
      <c r="C163" s="120">
        <v>125</v>
      </c>
      <c r="D163" s="120" t="s">
        <v>178</v>
      </c>
      <c r="E163" s="120" t="s">
        <v>22</v>
      </c>
      <c r="F163" s="70" t="s">
        <v>83</v>
      </c>
      <c r="G163" s="70">
        <v>7.5</v>
      </c>
      <c r="H163" s="120">
        <v>5</v>
      </c>
      <c r="I163" s="120">
        <v>9</v>
      </c>
      <c r="J163" s="120">
        <v>10.5</v>
      </c>
      <c r="K163" s="120">
        <v>12</v>
      </c>
      <c r="L163" s="70">
        <v>5</v>
      </c>
      <c r="M163" s="120">
        <v>3500</v>
      </c>
      <c r="N163" s="137">
        <f>IF('HNI OPTION CALLS'!E163="BUY",('HNI OPTION CALLS'!L163-'HNI OPTION CALLS'!G163)*('HNI OPTION CALLS'!M163),('HNI OPTION CALLS'!G163-'HNI OPTION CALLS'!L163)*('HNI OPTION CALLS'!M163))</f>
        <v>-8750</v>
      </c>
      <c r="O163" s="71">
        <f>'HNI OPTION CALLS'!N163/('HNI OPTION CALLS'!M163)/'HNI OPTION CALLS'!G163%</f>
        <v>-33.333333333333336</v>
      </c>
    </row>
    <row r="164" spans="1:15">
      <c r="A164" s="120">
        <v>2</v>
      </c>
      <c r="B164" s="78">
        <v>43340</v>
      </c>
      <c r="C164" s="120">
        <v>235</v>
      </c>
      <c r="D164" s="120" t="s">
        <v>178</v>
      </c>
      <c r="E164" s="120" t="s">
        <v>22</v>
      </c>
      <c r="F164" s="70" t="s">
        <v>24</v>
      </c>
      <c r="G164" s="120">
        <v>4</v>
      </c>
      <c r="H164" s="120">
        <v>1</v>
      </c>
      <c r="I164" s="120">
        <v>5.5</v>
      </c>
      <c r="J164" s="120">
        <v>7</v>
      </c>
      <c r="K164" s="120">
        <v>8.5</v>
      </c>
      <c r="L164" s="70">
        <v>5.5</v>
      </c>
      <c r="M164" s="120">
        <v>3500</v>
      </c>
      <c r="N164" s="137">
        <f>IF('HNI OPTION CALLS'!E164="BUY",('HNI OPTION CALLS'!L164-'HNI OPTION CALLS'!G164)*('HNI OPTION CALLS'!M164),('HNI OPTION CALLS'!G164-'HNI OPTION CALLS'!L164)*('HNI OPTION CALLS'!M164))</f>
        <v>5250</v>
      </c>
      <c r="O164" s="71">
        <f>'HNI OPTION CALLS'!N164/('HNI OPTION CALLS'!M164)/'HNI OPTION CALLS'!G164%</f>
        <v>37.5</v>
      </c>
    </row>
    <row r="165" spans="1:15">
      <c r="A165" s="120">
        <v>3</v>
      </c>
      <c r="B165" s="78">
        <v>43335</v>
      </c>
      <c r="C165" s="120">
        <v>590</v>
      </c>
      <c r="D165" s="120" t="s">
        <v>178</v>
      </c>
      <c r="E165" s="120" t="s">
        <v>22</v>
      </c>
      <c r="F165" s="70" t="s">
        <v>77</v>
      </c>
      <c r="G165" s="120">
        <v>9</v>
      </c>
      <c r="H165" s="120">
        <v>2</v>
      </c>
      <c r="I165" s="120">
        <v>14</v>
      </c>
      <c r="J165" s="120">
        <v>19</v>
      </c>
      <c r="K165" s="120">
        <v>24</v>
      </c>
      <c r="L165" s="70">
        <v>2</v>
      </c>
      <c r="M165" s="120">
        <v>1100</v>
      </c>
      <c r="N165" s="137">
        <f>IF('HNI OPTION CALLS'!E165="BUY",('HNI OPTION CALLS'!L165-'HNI OPTION CALLS'!G165)*('HNI OPTION CALLS'!M165),('HNI OPTION CALLS'!G165-'HNI OPTION CALLS'!L165)*('HNI OPTION CALLS'!M165))</f>
        <v>-7700</v>
      </c>
      <c r="O165" s="71">
        <f>'HNI OPTION CALLS'!N165/('HNI OPTION CALLS'!M165)/'HNI OPTION CALLS'!G165%</f>
        <v>-77.777777777777786</v>
      </c>
    </row>
    <row r="166" spans="1:15">
      <c r="A166" s="120">
        <v>4</v>
      </c>
      <c r="B166" s="78">
        <v>43335</v>
      </c>
      <c r="C166" s="120">
        <v>130</v>
      </c>
      <c r="D166" s="120" t="s">
        <v>178</v>
      </c>
      <c r="E166" s="120" t="s">
        <v>22</v>
      </c>
      <c r="F166" s="70" t="s">
        <v>25</v>
      </c>
      <c r="G166" s="120">
        <v>3.5</v>
      </c>
      <c r="H166" s="120">
        <v>1</v>
      </c>
      <c r="I166" s="120">
        <v>5</v>
      </c>
      <c r="J166" s="120">
        <v>6.5</v>
      </c>
      <c r="K166" s="120">
        <v>8</v>
      </c>
      <c r="L166" s="70">
        <v>4.8</v>
      </c>
      <c r="M166" s="120">
        <v>4000</v>
      </c>
      <c r="N166" s="137">
        <f>IF('HNI OPTION CALLS'!E166="BUY",('HNI OPTION CALLS'!L166-'HNI OPTION CALLS'!G166)*('HNI OPTION CALLS'!M166),('HNI OPTION CALLS'!G166-'HNI OPTION CALLS'!L166)*('HNI OPTION CALLS'!M166))</f>
        <v>5199.9999999999991</v>
      </c>
      <c r="O166" s="71">
        <f>'HNI OPTION CALLS'!N166/('HNI OPTION CALLS'!M166)/'HNI OPTION CALLS'!G166%</f>
        <v>37.142857142857132</v>
      </c>
    </row>
    <row r="167" spans="1:15">
      <c r="A167" s="120">
        <v>5</v>
      </c>
      <c r="B167" s="78">
        <v>43333</v>
      </c>
      <c r="C167" s="120">
        <v>1000</v>
      </c>
      <c r="D167" s="120" t="s">
        <v>178</v>
      </c>
      <c r="E167" s="120" t="s">
        <v>22</v>
      </c>
      <c r="F167" s="70" t="s">
        <v>105</v>
      </c>
      <c r="G167" s="120">
        <v>28</v>
      </c>
      <c r="H167" s="120">
        <v>9</v>
      </c>
      <c r="I167" s="120">
        <v>38</v>
      </c>
      <c r="J167" s="120">
        <v>48</v>
      </c>
      <c r="K167" s="120">
        <v>58</v>
      </c>
      <c r="L167" s="120">
        <v>38</v>
      </c>
      <c r="M167" s="120">
        <v>550</v>
      </c>
      <c r="N167" s="137">
        <f>IF('HNI OPTION CALLS'!E167="BUY",('HNI OPTION CALLS'!L167-'HNI OPTION CALLS'!G167)*('HNI OPTION CALLS'!M167),('HNI OPTION CALLS'!G167-'HNI OPTION CALLS'!L167)*('HNI OPTION CALLS'!M167))</f>
        <v>5500</v>
      </c>
      <c r="O167" s="71">
        <f>'HNI OPTION CALLS'!N167/('HNI OPTION CALLS'!M167)/'HNI OPTION CALLS'!G167%</f>
        <v>35.714285714285708</v>
      </c>
    </row>
    <row r="168" spans="1:15">
      <c r="A168" s="120">
        <v>6</v>
      </c>
      <c r="B168" s="78">
        <v>43332</v>
      </c>
      <c r="C168" s="120">
        <v>1260</v>
      </c>
      <c r="D168" s="120" t="s">
        <v>178</v>
      </c>
      <c r="E168" s="120" t="s">
        <v>22</v>
      </c>
      <c r="F168" s="120" t="s">
        <v>155</v>
      </c>
      <c r="G168" s="120">
        <v>31</v>
      </c>
      <c r="H168" s="120">
        <v>19</v>
      </c>
      <c r="I168" s="120">
        <v>37</v>
      </c>
      <c r="J168" s="120">
        <v>43</v>
      </c>
      <c r="K168" s="120">
        <v>49</v>
      </c>
      <c r="L168" s="120">
        <v>49</v>
      </c>
      <c r="M168" s="120">
        <v>800</v>
      </c>
      <c r="N168" s="137">
        <f>IF('HNI OPTION CALLS'!E168="BUY",('HNI OPTION CALLS'!L168-'HNI OPTION CALLS'!G168)*('HNI OPTION CALLS'!M168),('HNI OPTION CALLS'!G168-'HNI OPTION CALLS'!L168)*('HNI OPTION CALLS'!M168))</f>
        <v>14400</v>
      </c>
      <c r="O168" s="71">
        <f>'HNI OPTION CALLS'!N168/('HNI OPTION CALLS'!M168)/'HNI OPTION CALLS'!G168%</f>
        <v>58.064516129032256</v>
      </c>
    </row>
    <row r="169" spans="1:15">
      <c r="A169" s="120">
        <v>7</v>
      </c>
      <c r="B169" s="78">
        <v>43329</v>
      </c>
      <c r="C169" s="120">
        <v>940</v>
      </c>
      <c r="D169" s="120" t="s">
        <v>178</v>
      </c>
      <c r="E169" s="120" t="s">
        <v>22</v>
      </c>
      <c r="F169" s="120" t="s">
        <v>169</v>
      </c>
      <c r="G169" s="120">
        <v>26</v>
      </c>
      <c r="H169" s="120">
        <v>12</v>
      </c>
      <c r="I169" s="120">
        <v>34</v>
      </c>
      <c r="J169" s="120">
        <v>42</v>
      </c>
      <c r="K169" s="120">
        <v>50</v>
      </c>
      <c r="L169" s="120">
        <v>12</v>
      </c>
      <c r="M169" s="120">
        <v>750</v>
      </c>
      <c r="N169" s="137">
        <f>IF('HNI OPTION CALLS'!E169="BUY",('HNI OPTION CALLS'!L169-'HNI OPTION CALLS'!G169)*('HNI OPTION CALLS'!M169),('HNI OPTION CALLS'!G169-'HNI OPTION CALLS'!L169)*('HNI OPTION CALLS'!M169))</f>
        <v>-10500</v>
      </c>
      <c r="O169" s="71">
        <f>'HNI OPTION CALLS'!N169/('HNI OPTION CALLS'!M169)/'HNI OPTION CALLS'!G169%</f>
        <v>-53.846153846153847</v>
      </c>
    </row>
    <row r="170" spans="1:15">
      <c r="A170" s="120">
        <v>8</v>
      </c>
      <c r="B170" s="78">
        <v>43326</v>
      </c>
      <c r="C170" s="120">
        <v>430</v>
      </c>
      <c r="D170" s="120" t="s">
        <v>178</v>
      </c>
      <c r="E170" s="120" t="s">
        <v>22</v>
      </c>
      <c r="F170" s="120" t="s">
        <v>291</v>
      </c>
      <c r="G170" s="120">
        <v>18.5</v>
      </c>
      <c r="H170" s="120">
        <v>12</v>
      </c>
      <c r="I170" s="120">
        <v>22</v>
      </c>
      <c r="J170" s="120">
        <v>25</v>
      </c>
      <c r="K170" s="120">
        <v>28</v>
      </c>
      <c r="L170" s="120">
        <v>22</v>
      </c>
      <c r="M170" s="120">
        <v>1500</v>
      </c>
      <c r="N170" s="137">
        <f>IF('HNI OPTION CALLS'!E170="BUY",('HNI OPTION CALLS'!L170-'HNI OPTION CALLS'!G170)*('HNI OPTION CALLS'!M170),('HNI OPTION CALLS'!G170-'HNI OPTION CALLS'!L170)*('HNI OPTION CALLS'!M170))</f>
        <v>5250</v>
      </c>
      <c r="O170" s="71">
        <f>'HNI OPTION CALLS'!N170/('HNI OPTION CALLS'!M170)/'HNI OPTION CALLS'!G170%</f>
        <v>18.918918918918919</v>
      </c>
    </row>
    <row r="171" spans="1:15">
      <c r="A171" s="120">
        <v>9</v>
      </c>
      <c r="B171" s="78">
        <v>43322</v>
      </c>
      <c r="C171" s="120">
        <v>1550</v>
      </c>
      <c r="D171" s="120" t="s">
        <v>178</v>
      </c>
      <c r="E171" s="120" t="s">
        <v>22</v>
      </c>
      <c r="F171" s="120" t="s">
        <v>265</v>
      </c>
      <c r="G171" s="120">
        <v>35</v>
      </c>
      <c r="H171" s="120">
        <v>19</v>
      </c>
      <c r="I171" s="120">
        <v>45</v>
      </c>
      <c r="J171" s="120">
        <v>55</v>
      </c>
      <c r="K171" s="120">
        <v>65</v>
      </c>
      <c r="L171" s="120">
        <v>19</v>
      </c>
      <c r="M171" s="120">
        <v>500</v>
      </c>
      <c r="N171" s="137">
        <f>IF('HNI OPTION CALLS'!E171="BUY",('HNI OPTION CALLS'!L171-'HNI OPTION CALLS'!G171)*('HNI OPTION CALLS'!M171),('HNI OPTION CALLS'!G171-'HNI OPTION CALLS'!L171)*('HNI OPTION CALLS'!M171))</f>
        <v>-8000</v>
      </c>
      <c r="O171" s="71">
        <f>'HNI OPTION CALLS'!N171/('HNI OPTION CALLS'!M171)/'HNI OPTION CALLS'!G171%</f>
        <v>-45.714285714285715</v>
      </c>
    </row>
    <row r="172" spans="1:15">
      <c r="A172" s="120">
        <v>10</v>
      </c>
      <c r="B172" s="78">
        <v>43318</v>
      </c>
      <c r="C172" s="120">
        <v>320</v>
      </c>
      <c r="D172" s="120" t="s">
        <v>178</v>
      </c>
      <c r="E172" s="120" t="s">
        <v>22</v>
      </c>
      <c r="F172" s="120" t="s">
        <v>91</v>
      </c>
      <c r="G172" s="120">
        <v>7.5</v>
      </c>
      <c r="H172" s="120">
        <v>4</v>
      </c>
      <c r="I172" s="120">
        <v>9.5</v>
      </c>
      <c r="J172" s="120">
        <v>11.5</v>
      </c>
      <c r="K172" s="120">
        <v>13.5</v>
      </c>
      <c r="L172" s="120">
        <v>13.5</v>
      </c>
      <c r="M172" s="120">
        <v>2750</v>
      </c>
      <c r="N172" s="137">
        <f>IF('HNI OPTION CALLS'!E172="BUY",('HNI OPTION CALLS'!L172-'HNI OPTION CALLS'!G172)*('HNI OPTION CALLS'!M172),('HNI OPTION CALLS'!G172-'HNI OPTION CALLS'!L172)*('HNI OPTION CALLS'!M172))</f>
        <v>16500</v>
      </c>
      <c r="O172" s="71">
        <f>'HNI OPTION CALLS'!N172/('HNI OPTION CALLS'!M172)/'HNI OPTION CALLS'!G172%</f>
        <v>80</v>
      </c>
    </row>
    <row r="173" spans="1:15">
      <c r="A173" s="120">
        <v>11</v>
      </c>
      <c r="B173" s="78">
        <v>43315</v>
      </c>
      <c r="C173" s="120">
        <v>570</v>
      </c>
      <c r="D173" s="120" t="s">
        <v>178</v>
      </c>
      <c r="E173" s="120" t="s">
        <v>22</v>
      </c>
      <c r="F173" s="120" t="s">
        <v>58</v>
      </c>
      <c r="G173" s="120">
        <v>14</v>
      </c>
      <c r="H173" s="120">
        <v>6</v>
      </c>
      <c r="I173" s="120">
        <v>19</v>
      </c>
      <c r="J173" s="120">
        <v>24</v>
      </c>
      <c r="K173" s="120">
        <v>29</v>
      </c>
      <c r="L173" s="120">
        <v>29</v>
      </c>
      <c r="M173" s="120">
        <v>1200</v>
      </c>
      <c r="N173" s="137">
        <f>IF('HNI OPTION CALLS'!E173="BUY",('HNI OPTION CALLS'!L173-'HNI OPTION CALLS'!G173)*('HNI OPTION CALLS'!M173),('HNI OPTION CALLS'!G173-'HNI OPTION CALLS'!L173)*('HNI OPTION CALLS'!M173))</f>
        <v>18000</v>
      </c>
      <c r="O173" s="71">
        <f>'HNI OPTION CALLS'!N173/('HNI OPTION CALLS'!M173)/'HNI OPTION CALLS'!G173%</f>
        <v>107.14285714285714</v>
      </c>
    </row>
    <row r="174" spans="1:15">
      <c r="A174" s="120">
        <v>12</v>
      </c>
      <c r="B174" s="78">
        <v>43314</v>
      </c>
      <c r="C174" s="120">
        <v>1450</v>
      </c>
      <c r="D174" s="120" t="s">
        <v>178</v>
      </c>
      <c r="E174" s="120" t="s">
        <v>22</v>
      </c>
      <c r="F174" s="120" t="s">
        <v>265</v>
      </c>
      <c r="G174" s="120">
        <v>50</v>
      </c>
      <c r="H174" s="120">
        <v>33</v>
      </c>
      <c r="I174" s="120">
        <v>60</v>
      </c>
      <c r="J174" s="120">
        <v>70</v>
      </c>
      <c r="K174" s="120">
        <v>80</v>
      </c>
      <c r="L174" s="120">
        <v>60</v>
      </c>
      <c r="M174" s="120">
        <v>500</v>
      </c>
      <c r="N174" s="137">
        <f>IF('HNI OPTION CALLS'!E174="BUY",('HNI OPTION CALLS'!L174-'HNI OPTION CALLS'!G174)*('HNI OPTION CALLS'!M174),('HNI OPTION CALLS'!G174-'HNI OPTION CALLS'!L174)*('HNI OPTION CALLS'!M174))</f>
        <v>5000</v>
      </c>
      <c r="O174" s="71">
        <f>'HNI OPTION CALLS'!N174/('HNI OPTION CALLS'!M174)/'HNI OPTION CALLS'!G174%</f>
        <v>20</v>
      </c>
    </row>
    <row r="176" spans="1:15" ht="16.5">
      <c r="A176" s="82" t="s">
        <v>95</v>
      </c>
      <c r="B176" s="83"/>
      <c r="C176" s="84"/>
      <c r="D176" s="85"/>
      <c r="E176" s="86"/>
      <c r="F176" s="86"/>
      <c r="G176" s="87"/>
      <c r="H176" s="88"/>
      <c r="I176" s="88"/>
      <c r="J176" s="88"/>
      <c r="K176" s="86"/>
      <c r="L176" s="89"/>
    </row>
    <row r="177" spans="1:15" ht="16.5">
      <c r="A177" s="82" t="s">
        <v>96</v>
      </c>
      <c r="B177" s="83"/>
      <c r="C177" s="84"/>
      <c r="D177" s="85"/>
      <c r="E177" s="86"/>
      <c r="F177" s="86"/>
      <c r="G177" s="87"/>
      <c r="H177" s="86"/>
      <c r="I177" s="86"/>
      <c r="J177" s="86"/>
      <c r="K177" s="86"/>
      <c r="L177" s="89"/>
    </row>
    <row r="178" spans="1:15" ht="16.5">
      <c r="A178" s="82" t="s">
        <v>96</v>
      </c>
      <c r="B178" s="83"/>
      <c r="C178" s="84"/>
      <c r="D178" s="85"/>
      <c r="E178" s="86"/>
      <c r="F178" s="86"/>
      <c r="G178" s="87"/>
      <c r="H178" s="86"/>
      <c r="I178" s="86"/>
      <c r="J178" s="86"/>
      <c r="K178" s="86"/>
    </row>
    <row r="179" spans="1:15" ht="17.25" thickBot="1">
      <c r="A179" s="91"/>
      <c r="B179" s="92"/>
      <c r="C179" s="92"/>
      <c r="D179" s="93"/>
      <c r="E179" s="93"/>
      <c r="F179" s="93"/>
      <c r="G179" s="94"/>
      <c r="H179" s="95"/>
      <c r="I179" s="96" t="s">
        <v>27</v>
      </c>
      <c r="J179" s="96"/>
      <c r="K179" s="97"/>
      <c r="M179" s="90"/>
    </row>
    <row r="180" spans="1:15" ht="16.5">
      <c r="A180" s="98"/>
      <c r="B180" s="92"/>
      <c r="C180" s="92"/>
      <c r="D180" s="154" t="s">
        <v>28</v>
      </c>
      <c r="E180" s="176"/>
      <c r="F180" s="99">
        <v>12</v>
      </c>
      <c r="G180" s="100">
        <v>100</v>
      </c>
      <c r="H180" s="93">
        <v>12</v>
      </c>
      <c r="I180" s="101">
        <f>'HNI OPTION CALLS'!H181/'HNI OPTION CALLS'!H180%</f>
        <v>66.666666666666671</v>
      </c>
      <c r="J180" s="101"/>
      <c r="K180" s="101"/>
      <c r="L180" s="97"/>
    </row>
    <row r="181" spans="1:15" ht="16.5">
      <c r="A181" s="98"/>
      <c r="B181" s="92"/>
      <c r="C181" s="92"/>
      <c r="D181" s="155" t="s">
        <v>29</v>
      </c>
      <c r="E181" s="177"/>
      <c r="F181" s="103">
        <v>8</v>
      </c>
      <c r="G181" s="104">
        <f>('HNI OPTION CALLS'!F181/'HNI OPTION CALLS'!F180)*100</f>
        <v>66.666666666666657</v>
      </c>
      <c r="H181" s="93">
        <v>8</v>
      </c>
      <c r="I181" s="97"/>
      <c r="J181" s="97"/>
      <c r="K181" s="93"/>
      <c r="L181" s="102"/>
    </row>
    <row r="182" spans="1:15" ht="16.5">
      <c r="A182" s="105"/>
      <c r="B182" s="92"/>
      <c r="C182" s="92"/>
      <c r="D182" s="155" t="s">
        <v>31</v>
      </c>
      <c r="E182" s="177"/>
      <c r="F182" s="103">
        <v>0</v>
      </c>
      <c r="G182" s="104">
        <f>('HNI OPTION CALLS'!F182/'HNI OPTION CALLS'!F180)*100</f>
        <v>0</v>
      </c>
      <c r="H182" s="106"/>
      <c r="I182" s="93"/>
      <c r="J182" s="93"/>
      <c r="K182" s="93"/>
      <c r="N182" s="93" t="s">
        <v>30</v>
      </c>
    </row>
    <row r="183" spans="1:15" ht="16.5">
      <c r="A183" s="105"/>
      <c r="B183" s="92"/>
      <c r="C183" s="92"/>
      <c r="D183" s="155" t="s">
        <v>32</v>
      </c>
      <c r="E183" s="177"/>
      <c r="F183" s="103">
        <v>0</v>
      </c>
      <c r="G183" s="104">
        <f>('HNI OPTION CALLS'!F183/'HNI OPTION CALLS'!F180)*100</f>
        <v>0</v>
      </c>
      <c r="H183" s="106"/>
      <c r="I183" s="93"/>
      <c r="J183" s="93"/>
      <c r="K183" s="93"/>
      <c r="L183" s="97"/>
    </row>
    <row r="184" spans="1:15" ht="16.5">
      <c r="A184" s="105"/>
      <c r="B184" s="92"/>
      <c r="C184" s="92"/>
      <c r="D184" s="155" t="s">
        <v>33</v>
      </c>
      <c r="E184" s="177"/>
      <c r="F184" s="103">
        <v>4</v>
      </c>
      <c r="G184" s="104">
        <f>('HNI OPTION CALLS'!F184/'HNI OPTION CALLS'!F180)*100</f>
        <v>33.333333333333329</v>
      </c>
      <c r="H184" s="106"/>
      <c r="I184" s="93" t="s">
        <v>34</v>
      </c>
      <c r="J184" s="93"/>
      <c r="K184" s="97"/>
      <c r="L184" s="97"/>
    </row>
    <row r="185" spans="1:15" ht="16.5">
      <c r="A185" s="105"/>
      <c r="B185" s="92"/>
      <c r="C185" s="92"/>
      <c r="D185" s="155" t="s">
        <v>35</v>
      </c>
      <c r="E185" s="177"/>
      <c r="F185" s="103">
        <v>0</v>
      </c>
      <c r="G185" s="104">
        <f>('HNI OPTION CALLS'!F185/'HNI OPTION CALLS'!F180)*100</f>
        <v>0</v>
      </c>
      <c r="H185" s="106"/>
      <c r="I185" s="93"/>
      <c r="J185" s="93"/>
      <c r="K185" s="97"/>
      <c r="L185" s="97"/>
    </row>
    <row r="186" spans="1:15" ht="17.25" thickBot="1">
      <c r="A186" s="105"/>
      <c r="B186" s="92"/>
      <c r="C186" s="92"/>
      <c r="D186" s="156" t="s">
        <v>36</v>
      </c>
      <c r="E186" s="178"/>
      <c r="F186" s="107">
        <v>0</v>
      </c>
      <c r="G186" s="108">
        <f>('HNI OPTION CALLS'!F186/'HNI OPTION CALLS'!F180)*100</f>
        <v>0</v>
      </c>
      <c r="H186" s="106"/>
      <c r="I186" s="93"/>
      <c r="J186" s="93"/>
      <c r="K186" s="102"/>
      <c r="L186" s="102"/>
    </row>
    <row r="187" spans="1:15" ht="16.5">
      <c r="A187" s="109" t="s">
        <v>37</v>
      </c>
      <c r="B187" s="92"/>
      <c r="C187" s="92"/>
      <c r="D187" s="98"/>
      <c r="E187" s="98"/>
      <c r="F187" s="93"/>
      <c r="G187" s="93"/>
      <c r="H187" s="110"/>
      <c r="I187" s="111"/>
      <c r="J187" s="111"/>
      <c r="K187" s="111"/>
    </row>
    <row r="188" spans="1:15" ht="16.5">
      <c r="A188" s="112" t="s">
        <v>38</v>
      </c>
      <c r="B188" s="92"/>
      <c r="C188" s="92"/>
      <c r="D188" s="113"/>
      <c r="E188" s="114"/>
      <c r="F188" s="98"/>
      <c r="G188" s="111"/>
      <c r="H188" s="110"/>
      <c r="I188" s="111"/>
      <c r="J188" s="111"/>
      <c r="K188" s="111"/>
      <c r="L188" s="93"/>
      <c r="O188" s="98"/>
    </row>
    <row r="189" spans="1:15" ht="16.5">
      <c r="A189" s="112" t="s">
        <v>39</v>
      </c>
      <c r="B189" s="92"/>
      <c r="C189" s="92"/>
      <c r="D189" s="98"/>
      <c r="E189" s="114"/>
      <c r="F189" s="98"/>
      <c r="G189" s="111"/>
      <c r="H189" s="110"/>
      <c r="I189" s="97"/>
      <c r="J189" s="97"/>
      <c r="K189" s="97"/>
      <c r="L189" s="93"/>
    </row>
    <row r="190" spans="1:15" ht="16.5">
      <c r="A190" s="112" t="s">
        <v>40</v>
      </c>
      <c r="B190" s="113"/>
      <c r="C190" s="92"/>
      <c r="D190" s="98"/>
      <c r="E190" s="114"/>
      <c r="F190" s="98"/>
      <c r="G190" s="111"/>
      <c r="H190" s="95"/>
      <c r="I190" s="97"/>
      <c r="J190" s="97"/>
      <c r="K190" s="97"/>
      <c r="L190" s="93"/>
      <c r="N190" s="115"/>
    </row>
    <row r="191" spans="1:15" ht="16.5">
      <c r="A191" s="112" t="s">
        <v>41</v>
      </c>
      <c r="B191" s="105"/>
      <c r="C191" s="113"/>
      <c r="D191" s="98"/>
      <c r="E191" s="116"/>
      <c r="F191" s="111"/>
      <c r="G191" s="111"/>
      <c r="H191" s="95"/>
      <c r="I191" s="97"/>
      <c r="J191" s="97"/>
      <c r="K191" s="97"/>
      <c r="L191" s="111"/>
      <c r="N191" s="98"/>
    </row>
    <row r="192" spans="1:15" ht="15.75" thickBot="1"/>
    <row r="193" spans="1:16" ht="15.75" thickBot="1">
      <c r="A193" s="179" t="s">
        <v>0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</row>
    <row r="194" spans="1:16" ht="15.75" thickBot="1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</row>
    <row r="195" spans="1:16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</row>
    <row r="196" spans="1:16">
      <c r="A196" s="180" t="s">
        <v>1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</row>
    <row r="197" spans="1:16">
      <c r="A197" s="180" t="s">
        <v>2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</row>
    <row r="198" spans="1:16" ht="15.75" thickBot="1">
      <c r="A198" s="181" t="s">
        <v>3</v>
      </c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</row>
    <row r="199" spans="1:16" ht="16.5">
      <c r="A199" s="163" t="s">
        <v>305</v>
      </c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</row>
    <row r="200" spans="1:16" ht="16.5">
      <c r="A200" s="163" t="s">
        <v>5</v>
      </c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</row>
    <row r="201" spans="1:16">
      <c r="A201" s="164" t="s">
        <v>6</v>
      </c>
      <c r="B201" s="165" t="s">
        <v>7</v>
      </c>
      <c r="C201" s="166" t="s">
        <v>8</v>
      </c>
      <c r="D201" s="165" t="s">
        <v>9</v>
      </c>
      <c r="E201" s="164" t="s">
        <v>10</v>
      </c>
      <c r="F201" s="164" t="s">
        <v>11</v>
      </c>
      <c r="G201" s="165" t="s">
        <v>12</v>
      </c>
      <c r="H201" s="165" t="s">
        <v>13</v>
      </c>
      <c r="I201" s="166" t="s">
        <v>14</v>
      </c>
      <c r="J201" s="166" t="s">
        <v>15</v>
      </c>
      <c r="K201" s="166" t="s">
        <v>16</v>
      </c>
      <c r="L201" s="167" t="s">
        <v>17</v>
      </c>
      <c r="M201" s="165" t="s">
        <v>18</v>
      </c>
      <c r="N201" s="165" t="s">
        <v>19</v>
      </c>
      <c r="O201" s="165" t="s">
        <v>20</v>
      </c>
    </row>
    <row r="202" spans="1:16">
      <c r="A202" s="164"/>
      <c r="B202" s="165"/>
      <c r="C202" s="165"/>
      <c r="D202" s="165"/>
      <c r="E202" s="164"/>
      <c r="F202" s="164"/>
      <c r="G202" s="165"/>
      <c r="H202" s="165"/>
      <c r="I202" s="165"/>
      <c r="J202" s="165"/>
      <c r="K202" s="165"/>
      <c r="L202" s="182"/>
      <c r="M202" s="165"/>
      <c r="N202" s="165"/>
      <c r="O202" s="165"/>
    </row>
    <row r="203" spans="1:16">
      <c r="A203" s="120">
        <v>1</v>
      </c>
      <c r="B203" s="78">
        <v>43311</v>
      </c>
      <c r="C203" s="120">
        <v>310</v>
      </c>
      <c r="D203" s="120" t="s">
        <v>178</v>
      </c>
      <c r="E203" s="120" t="s">
        <v>22</v>
      </c>
      <c r="F203" s="120" t="s">
        <v>91</v>
      </c>
      <c r="G203" s="120">
        <v>8</v>
      </c>
      <c r="H203" s="120">
        <v>5</v>
      </c>
      <c r="I203" s="120">
        <v>9.5</v>
      </c>
      <c r="J203" s="120">
        <v>11</v>
      </c>
      <c r="K203" s="120">
        <v>12.5</v>
      </c>
      <c r="L203" s="120">
        <v>5</v>
      </c>
      <c r="M203" s="120">
        <v>2750</v>
      </c>
      <c r="N203" s="137">
        <f>IF('HNI OPTION CALLS'!E203="BUY",('HNI OPTION CALLS'!L203-'HNI OPTION CALLS'!G203)*('HNI OPTION CALLS'!M203),('HNI OPTION CALLS'!G203-'HNI OPTION CALLS'!L203)*('HNI OPTION CALLS'!M203))</f>
        <v>-8250</v>
      </c>
      <c r="O203" s="71">
        <f>'HNI OPTION CALLS'!N203/('HNI OPTION CALLS'!M203)/'HNI OPTION CALLS'!G203%</f>
        <v>-37.5</v>
      </c>
    </row>
    <row r="204" spans="1:16">
      <c r="A204" s="120">
        <v>2</v>
      </c>
      <c r="B204" s="78">
        <v>43308</v>
      </c>
      <c r="C204" s="120">
        <v>580</v>
      </c>
      <c r="D204" s="120" t="s">
        <v>178</v>
      </c>
      <c r="E204" s="120" t="s">
        <v>22</v>
      </c>
      <c r="F204" s="120" t="s">
        <v>99</v>
      </c>
      <c r="G204" s="120">
        <v>18</v>
      </c>
      <c r="H204" s="120">
        <v>9.5</v>
      </c>
      <c r="I204" s="120">
        <v>23</v>
      </c>
      <c r="J204" s="120">
        <v>28</v>
      </c>
      <c r="K204" s="120">
        <v>33</v>
      </c>
      <c r="L204" s="120">
        <v>23</v>
      </c>
      <c r="M204" s="120">
        <v>1061</v>
      </c>
      <c r="N204" s="137">
        <f>IF('HNI OPTION CALLS'!E204="BUY",('HNI OPTION CALLS'!L204-'HNI OPTION CALLS'!G204)*('HNI OPTION CALLS'!M204),('HNI OPTION CALLS'!G204-'HNI OPTION CALLS'!L204)*('HNI OPTION CALLS'!M204))</f>
        <v>5305</v>
      </c>
      <c r="O204" s="71">
        <f>'HNI OPTION CALLS'!N204/('HNI OPTION CALLS'!M204)/'HNI OPTION CALLS'!G204%</f>
        <v>27.777777777777779</v>
      </c>
    </row>
    <row r="205" spans="1:16">
      <c r="A205" s="120">
        <v>3</v>
      </c>
      <c r="B205" s="78">
        <v>43307</v>
      </c>
      <c r="C205" s="120">
        <v>540</v>
      </c>
      <c r="D205" s="120" t="s">
        <v>178</v>
      </c>
      <c r="E205" s="120" t="s">
        <v>22</v>
      </c>
      <c r="F205" s="120" t="s">
        <v>58</v>
      </c>
      <c r="G205" s="120">
        <v>26</v>
      </c>
      <c r="H205" s="120">
        <v>19.5</v>
      </c>
      <c r="I205" s="120">
        <v>30</v>
      </c>
      <c r="J205" s="120">
        <v>34</v>
      </c>
      <c r="K205" s="120">
        <v>38</v>
      </c>
      <c r="L205" s="120">
        <v>30</v>
      </c>
      <c r="M205" s="120">
        <v>1200</v>
      </c>
      <c r="N205" s="137">
        <f>IF('HNI OPTION CALLS'!E205="BUY",('HNI OPTION CALLS'!L205-'HNI OPTION CALLS'!G205)*('HNI OPTION CALLS'!M205),('HNI OPTION CALLS'!G205-'HNI OPTION CALLS'!L205)*('HNI OPTION CALLS'!M205))</f>
        <v>4800</v>
      </c>
      <c r="O205" s="71">
        <f>'HNI OPTION CALLS'!N205/('HNI OPTION CALLS'!M205)/'HNI OPTION CALLS'!G205%</f>
        <v>15.384615384615383</v>
      </c>
    </row>
    <row r="206" spans="1:16">
      <c r="A206" s="120">
        <v>4</v>
      </c>
      <c r="B206" s="78">
        <v>43307</v>
      </c>
      <c r="C206" s="120">
        <v>140</v>
      </c>
      <c r="D206" s="120" t="s">
        <v>178</v>
      </c>
      <c r="E206" s="120" t="s">
        <v>22</v>
      </c>
      <c r="F206" s="120" t="s">
        <v>124</v>
      </c>
      <c r="G206" s="120">
        <v>8.5</v>
      </c>
      <c r="H206" s="120">
        <v>5.8</v>
      </c>
      <c r="I206" s="120">
        <v>10</v>
      </c>
      <c r="J206" s="120">
        <v>11.5</v>
      </c>
      <c r="K206" s="120">
        <v>13</v>
      </c>
      <c r="L206" s="120">
        <v>9.8000000000000007</v>
      </c>
      <c r="M206" s="120">
        <v>4000</v>
      </c>
      <c r="N206" s="137">
        <f>IF('HNI OPTION CALLS'!E206="BUY",('HNI OPTION CALLS'!L206-'HNI OPTION CALLS'!G206)*('HNI OPTION CALLS'!M206),('HNI OPTION CALLS'!G206-'HNI OPTION CALLS'!L206)*('HNI OPTION CALLS'!M206))</f>
        <v>5200.0000000000027</v>
      </c>
      <c r="O206" s="71">
        <f>'HNI OPTION CALLS'!N206/('HNI OPTION CALLS'!M206)/'HNI OPTION CALLS'!G206%</f>
        <v>15.294117647058831</v>
      </c>
    </row>
    <row r="207" spans="1:16">
      <c r="A207" s="120">
        <v>5</v>
      </c>
      <c r="B207" s="78">
        <v>43306</v>
      </c>
      <c r="C207" s="120">
        <v>95</v>
      </c>
      <c r="D207" s="120" t="s">
        <v>178</v>
      </c>
      <c r="E207" s="120" t="s">
        <v>22</v>
      </c>
      <c r="F207" s="120" t="s">
        <v>296</v>
      </c>
      <c r="G207" s="120">
        <v>6</v>
      </c>
      <c r="H207" s="120">
        <v>4.5</v>
      </c>
      <c r="I207" s="120">
        <v>6.8</v>
      </c>
      <c r="J207" s="120">
        <v>7.6</v>
      </c>
      <c r="K207" s="120">
        <v>8.4</v>
      </c>
      <c r="L207" s="120">
        <v>4.5</v>
      </c>
      <c r="M207" s="120">
        <v>8000</v>
      </c>
      <c r="N207" s="137">
        <f>IF('HNI OPTION CALLS'!E207="BUY",('HNI OPTION CALLS'!L207-'HNI OPTION CALLS'!G207)*('HNI OPTION CALLS'!M207),('HNI OPTION CALLS'!G207-'HNI OPTION CALLS'!L207)*('HNI OPTION CALLS'!M207))</f>
        <v>-12000</v>
      </c>
      <c r="O207" s="71">
        <f>'HNI OPTION CALLS'!N207/('HNI OPTION CALLS'!M207)/'HNI OPTION CALLS'!G207%</f>
        <v>-25</v>
      </c>
      <c r="P207" s="138"/>
    </row>
    <row r="208" spans="1:16">
      <c r="A208" s="120">
        <v>6</v>
      </c>
      <c r="B208" s="78">
        <v>43305</v>
      </c>
      <c r="C208" s="120">
        <v>130</v>
      </c>
      <c r="D208" s="120" t="s">
        <v>178</v>
      </c>
      <c r="E208" s="120" t="s">
        <v>22</v>
      </c>
      <c r="F208" s="120" t="s">
        <v>124</v>
      </c>
      <c r="G208" s="120">
        <v>2.4</v>
      </c>
      <c r="H208" s="120">
        <v>0.4</v>
      </c>
      <c r="I208" s="120">
        <v>4</v>
      </c>
      <c r="J208" s="120">
        <v>5.5</v>
      </c>
      <c r="K208" s="120">
        <v>7</v>
      </c>
      <c r="L208" s="120">
        <v>4</v>
      </c>
      <c r="M208" s="120">
        <v>4000</v>
      </c>
      <c r="N208" s="137">
        <f>IF('HNI OPTION CALLS'!E208="BUY",('HNI OPTION CALLS'!L208-'HNI OPTION CALLS'!G208)*('HNI OPTION CALLS'!M208),('HNI OPTION CALLS'!G208-'HNI OPTION CALLS'!L208)*('HNI OPTION CALLS'!M208))</f>
        <v>6400</v>
      </c>
      <c r="O208" s="71">
        <f>'HNI OPTION CALLS'!N208/('HNI OPTION CALLS'!M208)/'HNI OPTION CALLS'!G208%</f>
        <v>66.666666666666671</v>
      </c>
    </row>
    <row r="209" spans="1:16">
      <c r="A209" s="120">
        <v>7</v>
      </c>
      <c r="B209" s="78">
        <v>43304</v>
      </c>
      <c r="C209" s="120">
        <v>320</v>
      </c>
      <c r="D209" s="120" t="s">
        <v>178</v>
      </c>
      <c r="E209" s="120" t="s">
        <v>22</v>
      </c>
      <c r="F209" s="120" t="s">
        <v>291</v>
      </c>
      <c r="G209" s="120">
        <v>12</v>
      </c>
      <c r="H209" s="120">
        <v>7</v>
      </c>
      <c r="I209" s="120">
        <v>15</v>
      </c>
      <c r="J209" s="120">
        <v>18</v>
      </c>
      <c r="K209" s="120">
        <v>15</v>
      </c>
      <c r="L209" s="120">
        <v>15</v>
      </c>
      <c r="M209" s="120">
        <v>1500</v>
      </c>
      <c r="N209" s="137">
        <f>IF('HNI OPTION CALLS'!E209="BUY",('HNI OPTION CALLS'!L209-'HNI OPTION CALLS'!G209)*('HNI OPTION CALLS'!M209),('HNI OPTION CALLS'!G209-'HNI OPTION CALLS'!L209)*('HNI OPTION CALLS'!M209))</f>
        <v>4500</v>
      </c>
      <c r="O209" s="71">
        <f>'HNI OPTION CALLS'!N209/('HNI OPTION CALLS'!M209)/'HNI OPTION CALLS'!G209%</f>
        <v>25</v>
      </c>
    </row>
    <row r="210" spans="1:16">
      <c r="A210" s="120">
        <v>8</v>
      </c>
      <c r="B210" s="78">
        <v>43301</v>
      </c>
      <c r="C210" s="120">
        <v>110</v>
      </c>
      <c r="D210" s="120" t="s">
        <v>178</v>
      </c>
      <c r="E210" s="120" t="s">
        <v>22</v>
      </c>
      <c r="F210" s="120" t="s">
        <v>25</v>
      </c>
      <c r="G210" s="120">
        <v>3.5</v>
      </c>
      <c r="H210" s="120">
        <v>1</v>
      </c>
      <c r="I210" s="120">
        <v>5</v>
      </c>
      <c r="J210" s="120">
        <v>6.5</v>
      </c>
      <c r="K210" s="120">
        <v>8</v>
      </c>
      <c r="L210" s="120">
        <v>2</v>
      </c>
      <c r="M210" s="120">
        <v>4000</v>
      </c>
      <c r="N210" s="137">
        <f>IF('HNI OPTION CALLS'!E210="BUY",('HNI OPTION CALLS'!L210-'HNI OPTION CALLS'!G210)*('HNI OPTION CALLS'!M210),('HNI OPTION CALLS'!G210-'HNI OPTION CALLS'!L210)*('HNI OPTION CALLS'!M210))</f>
        <v>-6000</v>
      </c>
      <c r="O210" s="71">
        <f>'HNI OPTION CALLS'!N210/('HNI OPTION CALLS'!M210)/'HNI OPTION CALLS'!G210%</f>
        <v>-42.857142857142854</v>
      </c>
    </row>
    <row r="211" spans="1:16">
      <c r="A211" s="120">
        <v>9</v>
      </c>
      <c r="B211" s="78">
        <v>43301</v>
      </c>
      <c r="C211" s="120">
        <v>2700</v>
      </c>
      <c r="D211" s="120" t="s">
        <v>178</v>
      </c>
      <c r="E211" s="120" t="s">
        <v>22</v>
      </c>
      <c r="F211" s="120" t="s">
        <v>50</v>
      </c>
      <c r="G211" s="120">
        <v>53</v>
      </c>
      <c r="H211" s="120">
        <v>35</v>
      </c>
      <c r="I211" s="120">
        <v>63</v>
      </c>
      <c r="J211" s="120">
        <v>73</v>
      </c>
      <c r="K211" s="120">
        <v>83</v>
      </c>
      <c r="L211" s="120">
        <v>73</v>
      </c>
      <c r="M211" s="120">
        <v>500</v>
      </c>
      <c r="N211" s="137">
        <f>IF('HNI OPTION CALLS'!E211="BUY",('HNI OPTION CALLS'!L211-'HNI OPTION CALLS'!G211)*('HNI OPTION CALLS'!M211),('HNI OPTION CALLS'!G211-'HNI OPTION CALLS'!L211)*('HNI OPTION CALLS'!M211))</f>
        <v>10000</v>
      </c>
      <c r="O211" s="71">
        <f>'HNI OPTION CALLS'!N211/('HNI OPTION CALLS'!M211)/'HNI OPTION CALLS'!G211%</f>
        <v>37.735849056603769</v>
      </c>
    </row>
    <row r="212" spans="1:16">
      <c r="A212" s="120">
        <v>10</v>
      </c>
      <c r="B212" s="78">
        <v>43300</v>
      </c>
      <c r="C212" s="120">
        <v>280</v>
      </c>
      <c r="D212" s="120" t="s">
        <v>178</v>
      </c>
      <c r="E212" s="120" t="s">
        <v>22</v>
      </c>
      <c r="F212" s="120" t="s">
        <v>23</v>
      </c>
      <c r="G212" s="120">
        <v>9.5</v>
      </c>
      <c r="H212" s="120">
        <v>5</v>
      </c>
      <c r="I212" s="120">
        <v>12</v>
      </c>
      <c r="J212" s="120">
        <v>14.5</v>
      </c>
      <c r="K212" s="120">
        <v>17</v>
      </c>
      <c r="L212" s="120">
        <v>5</v>
      </c>
      <c r="M212" s="120">
        <v>2250</v>
      </c>
      <c r="N212" s="137">
        <f>IF('HNI OPTION CALLS'!E212="BUY",('HNI OPTION CALLS'!L212-'HNI OPTION CALLS'!G212)*('HNI OPTION CALLS'!M212),('HNI OPTION CALLS'!G212-'HNI OPTION CALLS'!L212)*('HNI OPTION CALLS'!M212))</f>
        <v>-10125</v>
      </c>
      <c r="O212" s="71">
        <f>'HNI OPTION CALLS'!N212/('HNI OPTION CALLS'!M212)/'HNI OPTION CALLS'!G212%</f>
        <v>-47.368421052631575</v>
      </c>
    </row>
    <row r="213" spans="1:16">
      <c r="A213" s="120">
        <v>11</v>
      </c>
      <c r="B213" s="78">
        <v>43299</v>
      </c>
      <c r="C213" s="120">
        <v>240</v>
      </c>
      <c r="D213" s="120" t="s">
        <v>178</v>
      </c>
      <c r="E213" s="120" t="s">
        <v>22</v>
      </c>
      <c r="F213" s="120" t="s">
        <v>195</v>
      </c>
      <c r="G213" s="120">
        <v>5.5</v>
      </c>
      <c r="H213" s="120">
        <v>1</v>
      </c>
      <c r="I213" s="120">
        <v>8</v>
      </c>
      <c r="J213" s="120">
        <v>10.5</v>
      </c>
      <c r="K213" s="120">
        <v>13</v>
      </c>
      <c r="L213" s="120">
        <v>7.45</v>
      </c>
      <c r="M213" s="120">
        <v>2250</v>
      </c>
      <c r="N213" s="137">
        <f>IF('HNI OPTION CALLS'!E213="BUY",('HNI OPTION CALLS'!L213-'HNI OPTION CALLS'!G213)*('HNI OPTION CALLS'!M213),('HNI OPTION CALLS'!G213-'HNI OPTION CALLS'!L213)*('HNI OPTION CALLS'!M213))</f>
        <v>4387.5</v>
      </c>
      <c r="O213" s="71">
        <f>'HNI OPTION CALLS'!N213/('HNI OPTION CALLS'!M213)/'HNI OPTION CALLS'!G213%</f>
        <v>35.454545454545453</v>
      </c>
    </row>
    <row r="214" spans="1:16">
      <c r="A214" s="120">
        <v>12</v>
      </c>
      <c r="B214" s="78">
        <v>43298</v>
      </c>
      <c r="C214" s="120">
        <v>80</v>
      </c>
      <c r="D214" s="120" t="s">
        <v>178</v>
      </c>
      <c r="E214" s="120" t="s">
        <v>22</v>
      </c>
      <c r="F214" s="120" t="s">
        <v>116</v>
      </c>
      <c r="G214" s="120">
        <v>2.5</v>
      </c>
      <c r="H214" s="120">
        <v>0.5</v>
      </c>
      <c r="I214" s="120">
        <v>3.5</v>
      </c>
      <c r="J214" s="120">
        <v>4.5</v>
      </c>
      <c r="K214" s="120">
        <v>5.5</v>
      </c>
      <c r="L214" s="120">
        <v>4.5</v>
      </c>
      <c r="M214" s="120">
        <v>5500</v>
      </c>
      <c r="N214" s="137">
        <f>IF('HNI OPTION CALLS'!E214="BUY",('HNI OPTION CALLS'!L214-'HNI OPTION CALLS'!G214)*('HNI OPTION CALLS'!M214),('HNI OPTION CALLS'!G214-'HNI OPTION CALLS'!L214)*('HNI OPTION CALLS'!M214))</f>
        <v>11000</v>
      </c>
      <c r="O214" s="71">
        <f>'HNI OPTION CALLS'!N214/('HNI OPTION CALLS'!M214)/'HNI OPTION CALLS'!G214%</f>
        <v>80</v>
      </c>
    </row>
    <row r="215" spans="1:16">
      <c r="A215" s="120">
        <v>13</v>
      </c>
      <c r="B215" s="78">
        <v>43298</v>
      </c>
      <c r="C215" s="120">
        <v>280</v>
      </c>
      <c r="D215" s="120" t="s">
        <v>178</v>
      </c>
      <c r="E215" s="120" t="s">
        <v>22</v>
      </c>
      <c r="F215" s="120" t="s">
        <v>23</v>
      </c>
      <c r="G215" s="120">
        <v>8</v>
      </c>
      <c r="H215" s="120">
        <v>2</v>
      </c>
      <c r="I215" s="120">
        <v>11</v>
      </c>
      <c r="J215" s="120">
        <v>14</v>
      </c>
      <c r="K215" s="120">
        <v>17</v>
      </c>
      <c r="L215" s="120">
        <v>11</v>
      </c>
      <c r="M215" s="120">
        <v>1575</v>
      </c>
      <c r="N215" s="137">
        <f>IF('HNI OPTION CALLS'!E215="BUY",('HNI OPTION CALLS'!L215-'HNI OPTION CALLS'!G215)*('HNI OPTION CALLS'!M215),('HNI OPTION CALLS'!G215-'HNI OPTION CALLS'!L215)*('HNI OPTION CALLS'!M215))</f>
        <v>4725</v>
      </c>
      <c r="O215" s="71">
        <f>'HNI OPTION CALLS'!N215/('HNI OPTION CALLS'!M215)/'HNI OPTION CALLS'!G215%</f>
        <v>37.5</v>
      </c>
    </row>
    <row r="216" spans="1:16">
      <c r="A216" s="120">
        <v>14</v>
      </c>
      <c r="B216" s="78">
        <v>43297</v>
      </c>
      <c r="C216" s="120">
        <v>390</v>
      </c>
      <c r="D216" s="120" t="s">
        <v>178</v>
      </c>
      <c r="E216" s="120" t="s">
        <v>22</v>
      </c>
      <c r="F216" s="120" t="s">
        <v>76</v>
      </c>
      <c r="G216" s="120">
        <v>10</v>
      </c>
      <c r="H216" s="120">
        <v>5</v>
      </c>
      <c r="I216" s="120">
        <v>13</v>
      </c>
      <c r="J216" s="120">
        <v>16</v>
      </c>
      <c r="K216" s="120">
        <v>19</v>
      </c>
      <c r="L216" s="120">
        <v>13</v>
      </c>
      <c r="M216" s="120">
        <v>1800</v>
      </c>
      <c r="N216" s="137">
        <f>IF('HNI OPTION CALLS'!E216="BUY",('HNI OPTION CALLS'!L216-'HNI OPTION CALLS'!G216)*('HNI OPTION CALLS'!M216),('HNI OPTION CALLS'!G216-'HNI OPTION CALLS'!L216)*('HNI OPTION CALLS'!M216))</f>
        <v>5400</v>
      </c>
      <c r="O216" s="71">
        <f>'HNI OPTION CALLS'!N216/('HNI OPTION CALLS'!M216)/'HNI OPTION CALLS'!G216%</f>
        <v>30</v>
      </c>
    </row>
    <row r="217" spans="1:16">
      <c r="A217" s="120">
        <v>15</v>
      </c>
      <c r="B217" s="78">
        <v>43292</v>
      </c>
      <c r="C217" s="120">
        <v>200</v>
      </c>
      <c r="D217" s="120" t="s">
        <v>178</v>
      </c>
      <c r="E217" s="120" t="s">
        <v>22</v>
      </c>
      <c r="F217" s="120" t="s">
        <v>52</v>
      </c>
      <c r="G217" s="120">
        <v>25</v>
      </c>
      <c r="H217" s="120">
        <v>7</v>
      </c>
      <c r="I217" s="120">
        <v>35</v>
      </c>
      <c r="J217" s="120">
        <v>45</v>
      </c>
      <c r="K217" s="120">
        <v>55</v>
      </c>
      <c r="L217" s="120">
        <v>35</v>
      </c>
      <c r="M217" s="120">
        <v>500</v>
      </c>
      <c r="N217" s="137">
        <f>IF('HNI OPTION CALLS'!E217="BUY",('HNI OPTION CALLS'!L217-'HNI OPTION CALLS'!G217)*('HNI OPTION CALLS'!M217),('HNI OPTION CALLS'!G217-'HNI OPTION CALLS'!L217)*('HNI OPTION CALLS'!M217))</f>
        <v>5000</v>
      </c>
      <c r="O217" s="71">
        <f>'HNI OPTION CALLS'!N217/('HNI OPTION CALLS'!M217)/'HNI OPTION CALLS'!G217%</f>
        <v>40</v>
      </c>
    </row>
    <row r="218" spans="1:16">
      <c r="A218" s="120">
        <v>16</v>
      </c>
      <c r="B218" s="78">
        <v>43291</v>
      </c>
      <c r="C218" s="120">
        <v>9500</v>
      </c>
      <c r="D218" s="120" t="s">
        <v>178</v>
      </c>
      <c r="E218" s="120" t="s">
        <v>22</v>
      </c>
      <c r="F218" s="120" t="s">
        <v>253</v>
      </c>
      <c r="G218" s="120">
        <v>140</v>
      </c>
      <c r="H218" s="120">
        <v>40</v>
      </c>
      <c r="I218" s="120">
        <v>210</v>
      </c>
      <c r="J218" s="120">
        <v>380</v>
      </c>
      <c r="K218" s="120">
        <v>450</v>
      </c>
      <c r="L218" s="120">
        <v>170</v>
      </c>
      <c r="M218" s="120">
        <v>75</v>
      </c>
      <c r="N218" s="137">
        <f>IF('HNI OPTION CALLS'!E218="BUY",('HNI OPTION CALLS'!L218-'HNI OPTION CALLS'!G218)*('HNI OPTION CALLS'!M218),('HNI OPTION CALLS'!G218-'HNI OPTION CALLS'!L218)*('HNI OPTION CALLS'!M218))</f>
        <v>2250</v>
      </c>
      <c r="O218" s="71">
        <f>'HNI OPTION CALLS'!N218/('HNI OPTION CALLS'!M218)/'HNI OPTION CALLS'!G218%</f>
        <v>21.428571428571431</v>
      </c>
    </row>
    <row r="219" spans="1:16">
      <c r="A219" s="120">
        <v>17</v>
      </c>
      <c r="B219" s="78">
        <v>43290</v>
      </c>
      <c r="C219" s="120">
        <v>360</v>
      </c>
      <c r="D219" s="120" t="s">
        <v>178</v>
      </c>
      <c r="E219" s="120" t="s">
        <v>22</v>
      </c>
      <c r="F219" s="120" t="s">
        <v>55</v>
      </c>
      <c r="G219" s="120">
        <v>12.5</v>
      </c>
      <c r="H219" s="120">
        <v>7</v>
      </c>
      <c r="I219" s="120">
        <v>15.5</v>
      </c>
      <c r="J219" s="120">
        <v>18.5</v>
      </c>
      <c r="K219" s="120">
        <v>21.5</v>
      </c>
      <c r="L219" s="120">
        <v>15.3</v>
      </c>
      <c r="M219" s="120">
        <v>1750</v>
      </c>
      <c r="N219" s="137">
        <f>IF('HNI OPTION CALLS'!E219="BUY",('HNI OPTION CALLS'!L219-'HNI OPTION CALLS'!G219)*('HNI OPTION CALLS'!M219),('HNI OPTION CALLS'!G219-'HNI OPTION CALLS'!L219)*('HNI OPTION CALLS'!M219))</f>
        <v>4900.0000000000009</v>
      </c>
      <c r="O219" s="71">
        <f>'HNI OPTION CALLS'!N219/('HNI OPTION CALLS'!M219)/'HNI OPTION CALLS'!G219%</f>
        <v>22.400000000000006</v>
      </c>
    </row>
    <row r="220" spans="1:16">
      <c r="A220" s="120">
        <v>18</v>
      </c>
      <c r="B220" s="78">
        <v>43287</v>
      </c>
      <c r="C220" s="120">
        <v>920</v>
      </c>
      <c r="D220" s="120" t="s">
        <v>178</v>
      </c>
      <c r="E220" s="120" t="s">
        <v>22</v>
      </c>
      <c r="F220" s="120" t="s">
        <v>84</v>
      </c>
      <c r="G220" s="120">
        <v>26</v>
      </c>
      <c r="H220" s="120">
        <v>9</v>
      </c>
      <c r="I220" s="120">
        <v>36</v>
      </c>
      <c r="J220" s="120">
        <v>46</v>
      </c>
      <c r="K220" s="120">
        <v>56</v>
      </c>
      <c r="L220" s="120">
        <v>36</v>
      </c>
      <c r="M220" s="120">
        <v>550</v>
      </c>
      <c r="N220" s="137">
        <f>IF('HNI OPTION CALLS'!E220="BUY",('HNI OPTION CALLS'!L220-'HNI OPTION CALLS'!G220)*('HNI OPTION CALLS'!M220),('HNI OPTION CALLS'!G220-'HNI OPTION CALLS'!L220)*('HNI OPTION CALLS'!M220))</f>
        <v>5500</v>
      </c>
      <c r="O220" s="71">
        <f>'HNI OPTION CALLS'!N220/('HNI OPTION CALLS'!M220)/'HNI OPTION CALLS'!G220%</f>
        <v>38.46153846153846</v>
      </c>
    </row>
    <row r="221" spans="1:16">
      <c r="A221" s="120">
        <v>19</v>
      </c>
      <c r="B221" s="78">
        <v>43286</v>
      </c>
      <c r="C221" s="120">
        <v>270</v>
      </c>
      <c r="D221" s="120" t="s">
        <v>178</v>
      </c>
      <c r="E221" s="120" t="s">
        <v>22</v>
      </c>
      <c r="F221" s="120" t="s">
        <v>174</v>
      </c>
      <c r="G221" s="120">
        <v>6</v>
      </c>
      <c r="H221" s="120">
        <v>2</v>
      </c>
      <c r="I221" s="120">
        <v>8</v>
      </c>
      <c r="J221" s="120">
        <v>10</v>
      </c>
      <c r="K221" s="120">
        <v>12</v>
      </c>
      <c r="L221" s="120">
        <v>7.95</v>
      </c>
      <c r="M221" s="120">
        <v>2400</v>
      </c>
      <c r="N221" s="137">
        <f>IF('HNI OPTION CALLS'!E221="BUY",('HNI OPTION CALLS'!L221-'HNI OPTION CALLS'!G221)*('HNI OPTION CALLS'!M221),('HNI OPTION CALLS'!G221-'HNI OPTION CALLS'!L221)*('HNI OPTION CALLS'!M221))</f>
        <v>4680</v>
      </c>
      <c r="O221" s="71">
        <f>'HNI OPTION CALLS'!N221/('HNI OPTION CALLS'!M221)/'HNI OPTION CALLS'!G221%</f>
        <v>32.5</v>
      </c>
    </row>
    <row r="222" spans="1:16">
      <c r="A222" s="120">
        <v>20</v>
      </c>
      <c r="B222" s="139">
        <v>43283</v>
      </c>
      <c r="C222" s="120">
        <v>240</v>
      </c>
      <c r="D222" s="120" t="s">
        <v>178</v>
      </c>
      <c r="E222" s="120" t="s">
        <v>22</v>
      </c>
      <c r="F222" s="120" t="s">
        <v>74</v>
      </c>
      <c r="G222" s="120">
        <v>11</v>
      </c>
      <c r="H222" s="120">
        <v>5.5</v>
      </c>
      <c r="I222" s="120">
        <v>14</v>
      </c>
      <c r="J222" s="120">
        <v>17</v>
      </c>
      <c r="K222" s="120">
        <v>20</v>
      </c>
      <c r="L222" s="120">
        <v>5.5</v>
      </c>
      <c r="M222" s="120">
        <v>1750</v>
      </c>
      <c r="N222" s="137">
        <f>IF('HNI OPTION CALLS'!E222="BUY",('HNI OPTION CALLS'!L222-'HNI OPTION CALLS'!G222)*('HNI OPTION CALLS'!M222),('HNI OPTION CALLS'!G222-'HNI OPTION CALLS'!L222)*('HNI OPTION CALLS'!M222))</f>
        <v>-9625</v>
      </c>
      <c r="O222" s="71">
        <f>'HNI OPTION CALLS'!N222/('HNI OPTION CALLS'!M222)/'HNI OPTION CALLS'!G222%</f>
        <v>-50</v>
      </c>
    </row>
    <row r="223" spans="1:16" ht="16.5">
      <c r="A223" s="82" t="s">
        <v>95</v>
      </c>
      <c r="B223" s="83"/>
      <c r="C223" s="84"/>
      <c r="D223" s="85"/>
      <c r="E223" s="86"/>
      <c r="F223" s="86"/>
      <c r="G223" s="87"/>
      <c r="H223" s="88"/>
      <c r="I223" s="88"/>
      <c r="J223" s="88"/>
      <c r="K223" s="86"/>
      <c r="L223" s="89"/>
      <c r="M223" s="90"/>
      <c r="P223" s="90"/>
    </row>
    <row r="224" spans="1:16" ht="16.5">
      <c r="A224" s="82" t="s">
        <v>96</v>
      </c>
      <c r="B224" s="83"/>
      <c r="C224" s="84"/>
      <c r="D224" s="85"/>
      <c r="E224" s="86"/>
      <c r="F224" s="86"/>
      <c r="G224" s="87"/>
      <c r="H224" s="86"/>
      <c r="I224" s="86"/>
      <c r="J224" s="86"/>
      <c r="K224" s="86"/>
      <c r="L224" s="89"/>
    </row>
    <row r="225" spans="1:15" ht="16.5">
      <c r="A225" s="82" t="s">
        <v>96</v>
      </c>
      <c r="B225" s="83"/>
      <c r="C225" s="84"/>
      <c r="D225" s="85"/>
      <c r="E225" s="86"/>
      <c r="F225" s="86"/>
      <c r="G225" s="87"/>
      <c r="H225" s="86"/>
      <c r="I225" s="86"/>
      <c r="J225" s="86"/>
      <c r="K225" s="86"/>
    </row>
    <row r="226" spans="1:15" ht="17.25" thickBot="1">
      <c r="A226" s="91"/>
      <c r="B226" s="92"/>
      <c r="C226" s="92"/>
      <c r="D226" s="93"/>
      <c r="E226" s="93"/>
      <c r="F226" s="93"/>
      <c r="G226" s="94"/>
      <c r="H226" s="95"/>
      <c r="I226" s="96" t="s">
        <v>27</v>
      </c>
      <c r="J226" s="96"/>
      <c r="K226" s="97"/>
    </row>
    <row r="227" spans="1:15" ht="16.5">
      <c r="A227" s="98"/>
      <c r="B227" s="92"/>
      <c r="C227" s="92"/>
      <c r="D227" s="154" t="s">
        <v>28</v>
      </c>
      <c r="E227" s="176"/>
      <c r="F227" s="99">
        <v>20</v>
      </c>
      <c r="G227" s="100">
        <v>100</v>
      </c>
      <c r="H227" s="93">
        <v>20</v>
      </c>
      <c r="I227" s="101">
        <f>'HNI OPTION CALLS'!H228/'HNI OPTION CALLS'!H227%</f>
        <v>75</v>
      </c>
      <c r="J227" s="101"/>
      <c r="K227" s="101"/>
      <c r="L227" s="97"/>
    </row>
    <row r="228" spans="1:15" ht="16.5">
      <c r="A228" s="98"/>
      <c r="B228" s="92"/>
      <c r="C228" s="92"/>
      <c r="D228" s="155" t="s">
        <v>29</v>
      </c>
      <c r="E228" s="177"/>
      <c r="F228" s="103">
        <v>15</v>
      </c>
      <c r="G228" s="104">
        <f>('HNI OPTION CALLS'!F228/'HNI OPTION CALLS'!F227)*100</f>
        <v>75</v>
      </c>
      <c r="H228" s="93">
        <v>15</v>
      </c>
      <c r="I228" s="97"/>
      <c r="J228" s="97"/>
      <c r="K228" s="93"/>
      <c r="L228" s="102"/>
      <c r="N228" s="93" t="s">
        <v>30</v>
      </c>
    </row>
    <row r="229" spans="1:15" ht="16.5">
      <c r="A229" s="105"/>
      <c r="B229" s="92"/>
      <c r="C229" s="92"/>
      <c r="D229" s="155" t="s">
        <v>31</v>
      </c>
      <c r="E229" s="177"/>
      <c r="F229" s="103">
        <v>0</v>
      </c>
      <c r="G229" s="104">
        <f>('HNI OPTION CALLS'!F229/'HNI OPTION CALLS'!F227)*100</f>
        <v>0</v>
      </c>
      <c r="H229" s="106"/>
      <c r="I229" s="93"/>
      <c r="J229" s="93"/>
      <c r="K229" s="93"/>
    </row>
    <row r="230" spans="1:15" ht="16.5">
      <c r="A230" s="105"/>
      <c r="B230" s="92"/>
      <c r="C230" s="92"/>
      <c r="D230" s="155" t="s">
        <v>32</v>
      </c>
      <c r="E230" s="177"/>
      <c r="F230" s="103">
        <v>0</v>
      </c>
      <c r="G230" s="104">
        <f>('HNI OPTION CALLS'!F230/'HNI OPTION CALLS'!F227)*100</f>
        <v>0</v>
      </c>
      <c r="H230" s="106"/>
      <c r="I230" s="93"/>
      <c r="J230" s="93"/>
      <c r="K230" s="93"/>
      <c r="L230" s="97"/>
    </row>
    <row r="231" spans="1:15" ht="16.5">
      <c r="A231" s="105"/>
      <c r="B231" s="92"/>
      <c r="C231" s="92"/>
      <c r="D231" s="155" t="s">
        <v>33</v>
      </c>
      <c r="E231" s="177"/>
      <c r="F231" s="103">
        <v>5</v>
      </c>
      <c r="G231" s="104">
        <f>('HNI OPTION CALLS'!F231/'HNI OPTION CALLS'!F227)*100</f>
        <v>25</v>
      </c>
      <c r="H231" s="106"/>
      <c r="I231" s="93" t="s">
        <v>34</v>
      </c>
      <c r="J231" s="93"/>
      <c r="K231" s="97"/>
      <c r="L231" s="97"/>
    </row>
    <row r="232" spans="1:15" ht="16.5">
      <c r="A232" s="105"/>
      <c r="B232" s="92"/>
      <c r="C232" s="92"/>
      <c r="D232" s="155" t="s">
        <v>35</v>
      </c>
      <c r="E232" s="177"/>
      <c r="F232" s="103">
        <v>0</v>
      </c>
      <c r="G232" s="104">
        <f>('HNI OPTION CALLS'!F232/'HNI OPTION CALLS'!F227)*100</f>
        <v>0</v>
      </c>
      <c r="H232" s="106"/>
      <c r="I232" s="93"/>
      <c r="J232" s="93"/>
      <c r="K232" s="97"/>
      <c r="L232" s="97"/>
    </row>
    <row r="233" spans="1:15" ht="17.25" thickBot="1">
      <c r="A233" s="105"/>
      <c r="B233" s="92"/>
      <c r="C233" s="92"/>
      <c r="D233" s="156" t="s">
        <v>36</v>
      </c>
      <c r="E233" s="178"/>
      <c r="F233" s="107">
        <v>0</v>
      </c>
      <c r="G233" s="108">
        <f>('HNI OPTION CALLS'!F233/'HNI OPTION CALLS'!F227)*100</f>
        <v>0</v>
      </c>
      <c r="H233" s="106"/>
      <c r="I233" s="93"/>
      <c r="J233" s="93"/>
      <c r="K233" s="102"/>
      <c r="L233" s="102"/>
    </row>
    <row r="234" spans="1:15" ht="16.5">
      <c r="A234" s="109" t="s">
        <v>37</v>
      </c>
      <c r="B234" s="92"/>
      <c r="C234" s="92"/>
      <c r="D234" s="98"/>
      <c r="E234" s="98"/>
      <c r="F234" s="93"/>
      <c r="G234" s="93"/>
      <c r="H234" s="110"/>
      <c r="I234" s="111"/>
      <c r="J234" s="111"/>
      <c r="K234" s="111"/>
    </row>
    <row r="235" spans="1:15" ht="16.5">
      <c r="A235" s="112" t="s">
        <v>38</v>
      </c>
      <c r="B235" s="92"/>
      <c r="C235" s="92"/>
      <c r="D235" s="113"/>
      <c r="E235" s="114"/>
      <c r="F235" s="98"/>
      <c r="G235" s="111"/>
      <c r="H235" s="110"/>
      <c r="I235" s="111"/>
      <c r="J235" s="111"/>
      <c r="K235" s="111"/>
      <c r="L235" s="93"/>
      <c r="O235" s="98"/>
    </row>
    <row r="236" spans="1:15" ht="16.5">
      <c r="A236" s="112" t="s">
        <v>39</v>
      </c>
      <c r="B236" s="92"/>
      <c r="C236" s="92"/>
      <c r="D236" s="98"/>
      <c r="E236" s="114"/>
      <c r="F236" s="98"/>
      <c r="G236" s="111"/>
      <c r="H236" s="110"/>
      <c r="I236" s="97"/>
      <c r="J236" s="97"/>
      <c r="K236" s="97"/>
      <c r="L236" s="93"/>
    </row>
    <row r="237" spans="1:15" ht="16.5">
      <c r="A237" s="112" t="s">
        <v>40</v>
      </c>
      <c r="B237" s="113"/>
      <c r="C237" s="92"/>
      <c r="D237" s="98"/>
      <c r="E237" s="114"/>
      <c r="F237" s="98"/>
      <c r="G237" s="111"/>
      <c r="H237" s="95"/>
      <c r="I237" s="97"/>
      <c r="J237" s="97"/>
      <c r="K237" s="97"/>
      <c r="L237" s="93"/>
      <c r="N237" s="115"/>
    </row>
    <row r="238" spans="1:15" ht="16.5">
      <c r="A238" s="112" t="s">
        <v>41</v>
      </c>
      <c r="B238" s="105"/>
      <c r="C238" s="113"/>
      <c r="D238" s="98"/>
      <c r="E238" s="116"/>
      <c r="F238" s="111"/>
      <c r="G238" s="111"/>
      <c r="H238" s="95"/>
      <c r="I238" s="97"/>
      <c r="J238" s="97"/>
      <c r="K238" s="97"/>
      <c r="L238" s="111"/>
      <c r="N238" s="98"/>
    </row>
    <row r="239" spans="1:15" ht="15.75" thickBot="1"/>
    <row r="240" spans="1:15" ht="15.75" thickBot="1">
      <c r="A240" s="179" t="s">
        <v>0</v>
      </c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</row>
    <row r="241" spans="1:15" ht="15.75" thickBot="1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</row>
    <row r="242" spans="1:15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</row>
    <row r="243" spans="1:15">
      <c r="A243" s="180" t="s">
        <v>1</v>
      </c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</row>
    <row r="244" spans="1:15">
      <c r="A244" s="180" t="s">
        <v>2</v>
      </c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</row>
    <row r="245" spans="1:15" ht="15.75" thickBot="1">
      <c r="A245" s="181" t="s">
        <v>3</v>
      </c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</row>
    <row r="246" spans="1:15" ht="16.5">
      <c r="A246" s="163" t="s">
        <v>299</v>
      </c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</row>
    <row r="247" spans="1:15" ht="16.5">
      <c r="A247" s="163" t="s">
        <v>5</v>
      </c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</row>
    <row r="248" spans="1:15">
      <c r="A248" s="164" t="s">
        <v>6</v>
      </c>
      <c r="B248" s="165" t="s">
        <v>7</v>
      </c>
      <c r="C248" s="166" t="s">
        <v>8</v>
      </c>
      <c r="D248" s="165" t="s">
        <v>9</v>
      </c>
      <c r="E248" s="164" t="s">
        <v>10</v>
      </c>
      <c r="F248" s="164" t="s">
        <v>11</v>
      </c>
      <c r="G248" s="165" t="s">
        <v>12</v>
      </c>
      <c r="H248" s="165" t="s">
        <v>13</v>
      </c>
      <c r="I248" s="166" t="s">
        <v>14</v>
      </c>
      <c r="J248" s="166" t="s">
        <v>15</v>
      </c>
      <c r="K248" s="166" t="s">
        <v>16</v>
      </c>
      <c r="L248" s="167" t="s">
        <v>17</v>
      </c>
      <c r="M248" s="165" t="s">
        <v>18</v>
      </c>
      <c r="N248" s="165" t="s">
        <v>19</v>
      </c>
      <c r="O248" s="165" t="s">
        <v>20</v>
      </c>
    </row>
    <row r="249" spans="1:15">
      <c r="A249" s="164"/>
      <c r="B249" s="165"/>
      <c r="C249" s="165"/>
      <c r="D249" s="165"/>
      <c r="E249" s="164"/>
      <c r="F249" s="164"/>
      <c r="G249" s="165"/>
      <c r="H249" s="165"/>
      <c r="I249" s="165"/>
      <c r="J249" s="165"/>
      <c r="K249" s="165"/>
      <c r="L249" s="182"/>
      <c r="M249" s="165"/>
      <c r="N249" s="165"/>
      <c r="O249" s="165"/>
    </row>
    <row r="250" spans="1:15">
      <c r="A250" s="120">
        <v>1</v>
      </c>
      <c r="B250" s="139">
        <v>43279</v>
      </c>
      <c r="C250" s="120">
        <v>540</v>
      </c>
      <c r="D250" s="120" t="s">
        <v>178</v>
      </c>
      <c r="E250" s="120" t="s">
        <v>22</v>
      </c>
      <c r="F250" s="120" t="s">
        <v>227</v>
      </c>
      <c r="G250" s="120">
        <v>34</v>
      </c>
      <c r="H250" s="120">
        <v>26</v>
      </c>
      <c r="I250" s="120">
        <v>38</v>
      </c>
      <c r="J250" s="120">
        <v>42</v>
      </c>
      <c r="K250" s="120">
        <v>46</v>
      </c>
      <c r="L250" s="120">
        <v>38</v>
      </c>
      <c r="M250" s="120">
        <v>1400</v>
      </c>
      <c r="N250" s="137">
        <f>IF('HNI OPTION CALLS'!E250="BUY",('HNI OPTION CALLS'!L250-'HNI OPTION CALLS'!G250)*('HNI OPTION CALLS'!M250),('HNI OPTION CALLS'!G250-'HNI OPTION CALLS'!L250)*('HNI OPTION CALLS'!M250))</f>
        <v>5600</v>
      </c>
      <c r="O250" s="71">
        <f>'HNI OPTION CALLS'!N250/('HNI OPTION CALLS'!M250)/'HNI OPTION CALLS'!G250%</f>
        <v>11.76470588235294</v>
      </c>
    </row>
    <row r="251" spans="1:15">
      <c r="A251" s="120">
        <v>2</v>
      </c>
      <c r="B251" s="139">
        <v>43271</v>
      </c>
      <c r="C251" s="120">
        <v>440</v>
      </c>
      <c r="D251" s="120" t="s">
        <v>178</v>
      </c>
      <c r="E251" s="120" t="s">
        <v>22</v>
      </c>
      <c r="F251" s="120" t="s">
        <v>291</v>
      </c>
      <c r="G251" s="120">
        <v>6.5</v>
      </c>
      <c r="H251" s="120">
        <v>0.5</v>
      </c>
      <c r="I251" s="120">
        <v>15</v>
      </c>
      <c r="J251" s="120">
        <v>23</v>
      </c>
      <c r="K251" s="120">
        <v>31</v>
      </c>
      <c r="L251" s="120">
        <v>0.5</v>
      </c>
      <c r="M251" s="120">
        <v>750</v>
      </c>
      <c r="N251" s="137">
        <f>IF('HNI OPTION CALLS'!E251="BUY",('HNI OPTION CALLS'!L251-'HNI OPTION CALLS'!G251)*('HNI OPTION CALLS'!M251),('HNI OPTION CALLS'!G251-'HNI OPTION CALLS'!L251)*('HNI OPTION CALLS'!M251))</f>
        <v>-4500</v>
      </c>
      <c r="O251" s="71">
        <f>'HNI OPTION CALLS'!N251/('HNI OPTION CALLS'!M251)/'HNI OPTION CALLS'!G251%</f>
        <v>-92.307692307692307</v>
      </c>
    </row>
    <row r="252" spans="1:15">
      <c r="A252" s="120">
        <v>3</v>
      </c>
      <c r="B252" s="139">
        <v>43271</v>
      </c>
      <c r="C252" s="120">
        <v>600</v>
      </c>
      <c r="D252" s="120" t="s">
        <v>178</v>
      </c>
      <c r="E252" s="120" t="s">
        <v>22</v>
      </c>
      <c r="F252" s="120" t="s">
        <v>26</v>
      </c>
      <c r="G252" s="120">
        <v>7.5</v>
      </c>
      <c r="H252" s="120">
        <v>1</v>
      </c>
      <c r="I252" s="120">
        <v>12</v>
      </c>
      <c r="J252" s="120">
        <v>16</v>
      </c>
      <c r="K252" s="120">
        <v>20</v>
      </c>
      <c r="L252" s="120">
        <v>7.5</v>
      </c>
      <c r="M252" s="120">
        <v>1000</v>
      </c>
      <c r="N252" s="137">
        <f>IF('HNI OPTION CALLS'!E252="BUY",('HNI OPTION CALLS'!L252-'HNI OPTION CALLS'!G252)*('HNI OPTION CALLS'!M252),('HNI OPTION CALLS'!G252-'HNI OPTION CALLS'!L252)*('HNI OPTION CALLS'!M252))</f>
        <v>0</v>
      </c>
      <c r="O252" s="71">
        <f>'HNI OPTION CALLS'!N252/('HNI OPTION CALLS'!M252)/'HNI OPTION CALLS'!G252%</f>
        <v>0</v>
      </c>
    </row>
    <row r="253" spans="1:15">
      <c r="A253" s="120">
        <v>4</v>
      </c>
      <c r="B253" s="139">
        <v>43270</v>
      </c>
      <c r="C253" s="120">
        <v>270</v>
      </c>
      <c r="D253" s="120" t="s">
        <v>178</v>
      </c>
      <c r="E253" s="120" t="s">
        <v>22</v>
      </c>
      <c r="F253" s="120" t="s">
        <v>49</v>
      </c>
      <c r="G253" s="120">
        <v>4.5</v>
      </c>
      <c r="H253" s="120">
        <v>1</v>
      </c>
      <c r="I253" s="120">
        <v>6.5</v>
      </c>
      <c r="J253" s="120">
        <v>8.5</v>
      </c>
      <c r="K253" s="120">
        <v>10.5</v>
      </c>
      <c r="L253" s="120">
        <v>6.5</v>
      </c>
      <c r="M253" s="120">
        <v>3000</v>
      </c>
      <c r="N253" s="137">
        <f>IF('HNI OPTION CALLS'!E253="BUY",('HNI OPTION CALLS'!L253-'HNI OPTION CALLS'!G253)*('HNI OPTION CALLS'!M253),('HNI OPTION CALLS'!G253-'HNI OPTION CALLS'!L253)*('HNI OPTION CALLS'!M253))</f>
        <v>6000</v>
      </c>
      <c r="O253" s="71">
        <f>'HNI OPTION CALLS'!N253/('HNI OPTION CALLS'!M253)/'HNI OPTION CALLS'!G253%</f>
        <v>44.444444444444443</v>
      </c>
    </row>
    <row r="254" spans="1:15">
      <c r="A254" s="120">
        <v>5</v>
      </c>
      <c r="B254" s="139">
        <v>43266</v>
      </c>
      <c r="C254" s="120">
        <v>400</v>
      </c>
      <c r="D254" s="120" t="s">
        <v>178</v>
      </c>
      <c r="E254" s="120" t="s">
        <v>22</v>
      </c>
      <c r="F254" s="120" t="s">
        <v>304</v>
      </c>
      <c r="G254" s="120">
        <v>16</v>
      </c>
      <c r="H254" s="120">
        <v>4</v>
      </c>
      <c r="I254" s="120">
        <v>26</v>
      </c>
      <c r="J254" s="120">
        <v>36</v>
      </c>
      <c r="K254" s="120">
        <v>46</v>
      </c>
      <c r="L254" s="120">
        <v>26</v>
      </c>
      <c r="M254" s="120">
        <v>600</v>
      </c>
      <c r="N254" s="137">
        <f>IF('HNI OPTION CALLS'!E254="BUY",('HNI OPTION CALLS'!L254-'HNI OPTION CALLS'!G254)*('HNI OPTION CALLS'!M254),('HNI OPTION CALLS'!G254-'HNI OPTION CALLS'!L254)*('HNI OPTION CALLS'!M254))</f>
        <v>6000</v>
      </c>
      <c r="O254" s="71">
        <f>'HNI OPTION CALLS'!N254/('HNI OPTION CALLS'!M254)/'HNI OPTION CALLS'!G254%</f>
        <v>62.5</v>
      </c>
    </row>
    <row r="255" spans="1:15">
      <c r="A255" s="120">
        <v>6</v>
      </c>
      <c r="B255" s="139">
        <v>43265</v>
      </c>
      <c r="C255" s="120">
        <v>330</v>
      </c>
      <c r="D255" s="120" t="s">
        <v>178</v>
      </c>
      <c r="E255" s="120" t="s">
        <v>22</v>
      </c>
      <c r="F255" s="120" t="s">
        <v>55</v>
      </c>
      <c r="G255" s="120">
        <v>11</v>
      </c>
      <c r="H255" s="120">
        <v>5</v>
      </c>
      <c r="I255" s="120">
        <v>14</v>
      </c>
      <c r="J255" s="120">
        <v>17</v>
      </c>
      <c r="K255" s="120">
        <v>20</v>
      </c>
      <c r="L255" s="120">
        <v>5</v>
      </c>
      <c r="M255" s="120">
        <v>1750</v>
      </c>
      <c r="N255" s="137">
        <f>IF('HNI OPTION CALLS'!E255="BUY",('HNI OPTION CALLS'!L255-'HNI OPTION CALLS'!G255)*('HNI OPTION CALLS'!M255),('HNI OPTION CALLS'!G255-'HNI OPTION CALLS'!L255)*('HNI OPTION CALLS'!M255))</f>
        <v>-10500</v>
      </c>
      <c r="O255" s="71">
        <f>'HNI OPTION CALLS'!N255/('HNI OPTION CALLS'!M255)/'HNI OPTION CALLS'!G255%</f>
        <v>-54.545454545454547</v>
      </c>
    </row>
    <row r="256" spans="1:15">
      <c r="A256" s="120">
        <v>7</v>
      </c>
      <c r="B256" s="139">
        <v>43264</v>
      </c>
      <c r="C256" s="120">
        <v>1850</v>
      </c>
      <c r="D256" s="120" t="s">
        <v>178</v>
      </c>
      <c r="E256" s="120" t="s">
        <v>22</v>
      </c>
      <c r="F256" s="120" t="s">
        <v>52</v>
      </c>
      <c r="G256" s="120">
        <v>28</v>
      </c>
      <c r="H256" s="120">
        <v>10</v>
      </c>
      <c r="I256" s="120">
        <v>38</v>
      </c>
      <c r="J256" s="120">
        <v>48</v>
      </c>
      <c r="K256" s="120">
        <v>58</v>
      </c>
      <c r="L256" s="120">
        <v>38</v>
      </c>
      <c r="M256" s="120">
        <v>500</v>
      </c>
      <c r="N256" s="137">
        <f>IF('HNI OPTION CALLS'!E256="BUY",('HNI OPTION CALLS'!L256-'HNI OPTION CALLS'!G256)*('HNI OPTION CALLS'!M256),('HNI OPTION CALLS'!G256-'HNI OPTION CALLS'!L256)*('HNI OPTION CALLS'!M256))</f>
        <v>5000</v>
      </c>
      <c r="O256" s="71">
        <f>'HNI OPTION CALLS'!N256/('HNI OPTION CALLS'!M256)/'HNI OPTION CALLS'!G256%</f>
        <v>35.714285714285708</v>
      </c>
    </row>
    <row r="257" spans="1:15">
      <c r="A257" s="120">
        <v>8</v>
      </c>
      <c r="B257" s="139">
        <v>43263</v>
      </c>
      <c r="C257" s="120">
        <v>2900</v>
      </c>
      <c r="D257" s="120" t="s">
        <v>178</v>
      </c>
      <c r="E257" s="120" t="s">
        <v>22</v>
      </c>
      <c r="F257" s="120" t="s">
        <v>57</v>
      </c>
      <c r="G257" s="120">
        <v>65</v>
      </c>
      <c r="H257" s="120">
        <v>30</v>
      </c>
      <c r="I257" s="120">
        <v>85</v>
      </c>
      <c r="J257" s="120">
        <v>105</v>
      </c>
      <c r="K257" s="120">
        <v>125</v>
      </c>
      <c r="L257" s="120">
        <v>30</v>
      </c>
      <c r="M257" s="120">
        <v>250</v>
      </c>
      <c r="N257" s="137">
        <f>IF('HNI OPTION CALLS'!E257="BUY",('HNI OPTION CALLS'!L257-'HNI OPTION CALLS'!G257)*('HNI OPTION CALLS'!M257),('HNI OPTION CALLS'!G257-'HNI OPTION CALLS'!L257)*('HNI OPTION CALLS'!M257))</f>
        <v>-8750</v>
      </c>
      <c r="O257" s="71">
        <f>'HNI OPTION CALLS'!N257/('HNI OPTION CALLS'!M257)/'HNI OPTION CALLS'!G257%</f>
        <v>-53.846153846153847</v>
      </c>
    </row>
    <row r="258" spans="1:15">
      <c r="A258" s="120">
        <v>9</v>
      </c>
      <c r="B258" s="139">
        <v>43263</v>
      </c>
      <c r="C258" s="120">
        <v>90</v>
      </c>
      <c r="D258" s="120" t="s">
        <v>178</v>
      </c>
      <c r="E258" s="120" t="s">
        <v>22</v>
      </c>
      <c r="F258" s="120" t="s">
        <v>53</v>
      </c>
      <c r="G258" s="120">
        <v>2</v>
      </c>
      <c r="H258" s="120">
        <v>0.3</v>
      </c>
      <c r="I258" s="120">
        <v>3</v>
      </c>
      <c r="J258" s="120">
        <v>4</v>
      </c>
      <c r="K258" s="120">
        <v>5</v>
      </c>
      <c r="L258" s="120">
        <v>0.3</v>
      </c>
      <c r="M258" s="120">
        <v>5500</v>
      </c>
      <c r="N258" s="137">
        <f>IF('HNI OPTION CALLS'!E258="BUY",('HNI OPTION CALLS'!L258-'HNI OPTION CALLS'!G258)*('HNI OPTION CALLS'!M258),('HNI OPTION CALLS'!G258-'HNI OPTION CALLS'!L258)*('HNI OPTION CALLS'!M258))</f>
        <v>-9350</v>
      </c>
      <c r="O258" s="71">
        <f>'HNI OPTION CALLS'!N258/('HNI OPTION CALLS'!M258)/'HNI OPTION CALLS'!G258%</f>
        <v>-85</v>
      </c>
    </row>
    <row r="259" spans="1:15">
      <c r="A259" s="120">
        <v>10</v>
      </c>
      <c r="B259" s="139">
        <v>43259</v>
      </c>
      <c r="C259" s="120">
        <v>800</v>
      </c>
      <c r="D259" s="120" t="s">
        <v>178</v>
      </c>
      <c r="E259" s="120" t="s">
        <v>22</v>
      </c>
      <c r="F259" s="120" t="s">
        <v>262</v>
      </c>
      <c r="G259" s="120">
        <v>21</v>
      </c>
      <c r="H259" s="120">
        <v>7</v>
      </c>
      <c r="I259" s="120">
        <v>30</v>
      </c>
      <c r="J259" s="120">
        <v>38</v>
      </c>
      <c r="K259" s="120">
        <v>46</v>
      </c>
      <c r="L259" s="120">
        <v>38</v>
      </c>
      <c r="M259" s="120">
        <v>600</v>
      </c>
      <c r="N259" s="137">
        <f>IF('HNI OPTION CALLS'!E259="BUY",('HNI OPTION CALLS'!L259-'HNI OPTION CALLS'!G259)*('HNI OPTION CALLS'!M259),('HNI OPTION CALLS'!G259-'HNI OPTION CALLS'!L259)*('HNI OPTION CALLS'!M259))</f>
        <v>10200</v>
      </c>
      <c r="O259" s="71">
        <f>'HNI OPTION CALLS'!N259/('HNI OPTION CALLS'!M259)/'HNI OPTION CALLS'!G259%</f>
        <v>80.952380952380949</v>
      </c>
    </row>
    <row r="260" spans="1:15">
      <c r="A260" s="120">
        <v>11</v>
      </c>
      <c r="B260" s="139">
        <v>43258</v>
      </c>
      <c r="C260" s="120">
        <v>420</v>
      </c>
      <c r="D260" s="120" t="s">
        <v>178</v>
      </c>
      <c r="E260" s="120" t="s">
        <v>22</v>
      </c>
      <c r="F260" s="120" t="s">
        <v>141</v>
      </c>
      <c r="G260" s="120">
        <v>12.5</v>
      </c>
      <c r="H260" s="120">
        <v>3</v>
      </c>
      <c r="I260" s="120">
        <v>20</v>
      </c>
      <c r="J260" s="120">
        <v>28</v>
      </c>
      <c r="K260" s="120">
        <v>36</v>
      </c>
      <c r="L260" s="120">
        <v>20</v>
      </c>
      <c r="M260" s="120">
        <v>750</v>
      </c>
      <c r="N260" s="137">
        <f>IF('HNI OPTION CALLS'!E260="BUY",('HNI OPTION CALLS'!L260-'HNI OPTION CALLS'!G260)*('HNI OPTION CALLS'!M260),('HNI OPTION CALLS'!G260-'HNI OPTION CALLS'!L260)*('HNI OPTION CALLS'!M260))</f>
        <v>5625</v>
      </c>
      <c r="O260" s="71">
        <f>'HNI OPTION CALLS'!N260/('HNI OPTION CALLS'!M260)/'HNI OPTION CALLS'!G260%</f>
        <v>60</v>
      </c>
    </row>
    <row r="261" spans="1:15">
      <c r="A261" s="120">
        <v>12</v>
      </c>
      <c r="B261" s="139">
        <v>43257</v>
      </c>
      <c r="C261" s="120">
        <v>265</v>
      </c>
      <c r="D261" s="120" t="s">
        <v>178</v>
      </c>
      <c r="E261" s="120" t="s">
        <v>22</v>
      </c>
      <c r="F261" s="120" t="s">
        <v>49</v>
      </c>
      <c r="G261" s="120">
        <v>9.5</v>
      </c>
      <c r="H261" s="120">
        <v>6</v>
      </c>
      <c r="I261" s="120">
        <v>11.5</v>
      </c>
      <c r="J261" s="120">
        <v>13.5</v>
      </c>
      <c r="K261" s="120">
        <v>15.5</v>
      </c>
      <c r="L261" s="120">
        <v>11.5</v>
      </c>
      <c r="M261" s="120">
        <v>3000</v>
      </c>
      <c r="N261" s="137">
        <f>IF('HNI OPTION CALLS'!E261="BUY",('HNI OPTION CALLS'!L261-'HNI OPTION CALLS'!G261)*('HNI OPTION CALLS'!M261),('HNI OPTION CALLS'!G261-'HNI OPTION CALLS'!L261)*('HNI OPTION CALLS'!M261))</f>
        <v>6000</v>
      </c>
      <c r="O261" s="71">
        <f>'HNI OPTION CALLS'!N261/('HNI OPTION CALLS'!M261)/'HNI OPTION CALLS'!G261%</f>
        <v>21.05263157894737</v>
      </c>
    </row>
    <row r="262" spans="1:15">
      <c r="A262" s="120">
        <v>13</v>
      </c>
      <c r="B262" s="139">
        <v>43253</v>
      </c>
      <c r="C262" s="120">
        <v>250</v>
      </c>
      <c r="D262" s="120" t="s">
        <v>187</v>
      </c>
      <c r="E262" s="120" t="s">
        <v>22</v>
      </c>
      <c r="F262" s="120" t="s">
        <v>195</v>
      </c>
      <c r="G262" s="120">
        <v>7</v>
      </c>
      <c r="H262" s="120">
        <v>3</v>
      </c>
      <c r="I262" s="120">
        <v>9.5</v>
      </c>
      <c r="J262" s="120">
        <v>12</v>
      </c>
      <c r="K262" s="120">
        <v>14.5</v>
      </c>
      <c r="L262" s="120">
        <v>3</v>
      </c>
      <c r="M262" s="120">
        <v>2250</v>
      </c>
      <c r="N262" s="137">
        <f>IF('HNI OPTION CALLS'!E262="BUY",('HNI OPTION CALLS'!L262-'HNI OPTION CALLS'!G262)*('HNI OPTION CALLS'!M262),('HNI OPTION CALLS'!G262-'HNI OPTION CALLS'!L262)*('HNI OPTION CALLS'!M262))</f>
        <v>-9000</v>
      </c>
      <c r="O262" s="71">
        <f>'HNI OPTION CALLS'!N262/('HNI OPTION CALLS'!M262)/'HNI OPTION CALLS'!G262%</f>
        <v>-57.142857142857139</v>
      </c>
    </row>
    <row r="263" spans="1:15">
      <c r="A263" s="120">
        <v>14</v>
      </c>
      <c r="B263" s="139">
        <v>43252</v>
      </c>
      <c r="C263" s="120">
        <v>200</v>
      </c>
      <c r="D263" s="120" t="s">
        <v>178</v>
      </c>
      <c r="E263" s="120" t="s">
        <v>22</v>
      </c>
      <c r="F263" s="120" t="s">
        <v>298</v>
      </c>
      <c r="G263" s="120">
        <v>5</v>
      </c>
      <c r="H263" s="120">
        <v>1</v>
      </c>
      <c r="I263" s="120">
        <v>7</v>
      </c>
      <c r="J263" s="120">
        <v>9</v>
      </c>
      <c r="K263" s="120">
        <v>11</v>
      </c>
      <c r="L263" s="120">
        <v>9</v>
      </c>
      <c r="M263" s="120">
        <v>2500</v>
      </c>
      <c r="N263" s="137">
        <f>IF('HNI OPTION CALLS'!E263="BUY",('HNI OPTION CALLS'!L263-'HNI OPTION CALLS'!G263)*('HNI OPTION CALLS'!M263),('HNI OPTION CALLS'!G263-'HNI OPTION CALLS'!L263)*('HNI OPTION CALLS'!M263))</f>
        <v>10000</v>
      </c>
      <c r="O263" s="71">
        <f>'HNI OPTION CALLS'!N263/('HNI OPTION CALLS'!M263)/'HNI OPTION CALLS'!G263%</f>
        <v>80</v>
      </c>
    </row>
    <row r="264" spans="1:15" ht="16.5">
      <c r="A264" s="82" t="s">
        <v>95</v>
      </c>
      <c r="B264" s="83"/>
      <c r="C264" s="84"/>
      <c r="D264" s="85"/>
      <c r="E264" s="86"/>
      <c r="F264" s="86"/>
      <c r="G264" s="87"/>
      <c r="H264" s="88"/>
      <c r="I264" s="88"/>
      <c r="J264" s="88"/>
      <c r="K264" s="86"/>
      <c r="L264" s="89"/>
      <c r="M264" s="90"/>
      <c r="O264" s="51"/>
    </row>
    <row r="265" spans="1:15" ht="16.5">
      <c r="A265" s="82" t="s">
        <v>96</v>
      </c>
      <c r="B265" s="83"/>
      <c r="C265" s="84"/>
      <c r="D265" s="85"/>
      <c r="E265" s="86"/>
      <c r="F265" s="86"/>
      <c r="G265" s="87"/>
      <c r="H265" s="86"/>
      <c r="I265" s="86"/>
      <c r="J265" s="86"/>
      <c r="K265" s="86"/>
      <c r="L265" s="89"/>
      <c r="O265" s="90"/>
    </row>
    <row r="266" spans="1:15" ht="16.5">
      <c r="A266" s="82" t="s">
        <v>96</v>
      </c>
      <c r="B266" s="83"/>
      <c r="C266" s="84"/>
      <c r="D266" s="85"/>
      <c r="E266" s="86"/>
      <c r="F266" s="86"/>
      <c r="G266" s="87"/>
      <c r="H266" s="86"/>
      <c r="I266" s="86"/>
      <c r="J266" s="86"/>
      <c r="K266" s="86"/>
    </row>
    <row r="267" spans="1:15" ht="17.25" thickBot="1">
      <c r="A267" s="91"/>
      <c r="B267" s="92"/>
      <c r="C267" s="92"/>
      <c r="D267" s="93"/>
      <c r="E267" s="93"/>
      <c r="F267" s="93"/>
      <c r="G267" s="94"/>
      <c r="H267" s="95"/>
      <c r="I267" s="96" t="s">
        <v>27</v>
      </c>
      <c r="J267" s="96"/>
      <c r="K267" s="97"/>
      <c r="N267" s="89"/>
    </row>
    <row r="268" spans="1:15" ht="16.5">
      <c r="A268" s="98"/>
      <c r="B268" s="92"/>
      <c r="C268" s="92"/>
      <c r="D268" s="154" t="s">
        <v>28</v>
      </c>
      <c r="E268" s="176"/>
      <c r="F268" s="99">
        <v>13</v>
      </c>
      <c r="G268" s="100">
        <v>100</v>
      </c>
      <c r="H268" s="93">
        <v>13</v>
      </c>
      <c r="I268" s="101">
        <f>'HNI OPTION CALLS'!H269/'HNI OPTION CALLS'!H268%</f>
        <v>61.538461538461533</v>
      </c>
      <c r="J268" s="101"/>
      <c r="K268" s="101"/>
      <c r="L268" s="97"/>
      <c r="M268" s="89"/>
    </row>
    <row r="269" spans="1:15" ht="16.5">
      <c r="A269" s="98"/>
      <c r="B269" s="92"/>
      <c r="C269" s="92"/>
      <c r="D269" s="155" t="s">
        <v>29</v>
      </c>
      <c r="E269" s="177"/>
      <c r="F269" s="103">
        <v>8</v>
      </c>
      <c r="G269" s="104">
        <f>('HNI OPTION CALLS'!F269/'HNI OPTION CALLS'!F268)*100</f>
        <v>61.53846153846154</v>
      </c>
      <c r="H269" s="93">
        <v>8</v>
      </c>
      <c r="I269" s="97"/>
      <c r="J269" s="97"/>
      <c r="K269" s="93"/>
      <c r="L269" s="102"/>
      <c r="N269" s="93" t="s">
        <v>30</v>
      </c>
    </row>
    <row r="270" spans="1:15" ht="16.5">
      <c r="A270" s="105"/>
      <c r="B270" s="92"/>
      <c r="C270" s="92"/>
      <c r="D270" s="155" t="s">
        <v>31</v>
      </c>
      <c r="E270" s="177"/>
      <c r="F270" s="103">
        <v>0</v>
      </c>
      <c r="G270" s="104">
        <f>('HNI OPTION CALLS'!F270/'HNI OPTION CALLS'!F268)*100</f>
        <v>0</v>
      </c>
      <c r="H270" s="106"/>
      <c r="I270" s="93"/>
      <c r="J270" s="93"/>
      <c r="K270" s="93"/>
      <c r="L270" s="97"/>
      <c r="N270" s="98"/>
    </row>
    <row r="271" spans="1:15" ht="16.5">
      <c r="A271" s="105"/>
      <c r="B271" s="92"/>
      <c r="C271" s="92"/>
      <c r="D271" s="155" t="s">
        <v>32</v>
      </c>
      <c r="E271" s="177"/>
      <c r="F271" s="103">
        <v>0</v>
      </c>
      <c r="G271" s="104">
        <f>('HNI OPTION CALLS'!F271/'HNI OPTION CALLS'!F268)*100</f>
        <v>0</v>
      </c>
      <c r="H271" s="106"/>
      <c r="I271" s="93"/>
      <c r="J271" s="93"/>
      <c r="K271" s="93"/>
      <c r="L271" s="97"/>
    </row>
    <row r="272" spans="1:15" ht="16.5">
      <c r="A272" s="105"/>
      <c r="B272" s="92"/>
      <c r="C272" s="92"/>
      <c r="D272" s="155" t="s">
        <v>33</v>
      </c>
      <c r="E272" s="177"/>
      <c r="F272" s="103">
        <v>5</v>
      </c>
      <c r="G272" s="104">
        <f>('HNI OPTION CALLS'!F272/'HNI OPTION CALLS'!F268)*100</f>
        <v>38.461538461538467</v>
      </c>
      <c r="H272" s="106"/>
      <c r="I272" s="93" t="s">
        <v>34</v>
      </c>
      <c r="J272" s="93"/>
      <c r="K272" s="97"/>
      <c r="L272" s="97"/>
    </row>
    <row r="273" spans="1:15" ht="16.5">
      <c r="A273" s="105"/>
      <c r="B273" s="92"/>
      <c r="C273" s="92"/>
      <c r="D273" s="155" t="s">
        <v>35</v>
      </c>
      <c r="E273" s="177"/>
      <c r="F273" s="103">
        <v>0</v>
      </c>
      <c r="G273" s="104">
        <f>('HNI OPTION CALLS'!F273/'HNI OPTION CALLS'!F268)*100</f>
        <v>0</v>
      </c>
      <c r="H273" s="106"/>
      <c r="I273" s="93"/>
      <c r="J273" s="93"/>
      <c r="K273" s="97"/>
      <c r="L273" s="97"/>
    </row>
    <row r="274" spans="1:15" ht="17.25" thickBot="1">
      <c r="A274" s="105"/>
      <c r="B274" s="92"/>
      <c r="C274" s="92"/>
      <c r="D274" s="156" t="s">
        <v>36</v>
      </c>
      <c r="E274" s="178"/>
      <c r="F274" s="107">
        <v>0</v>
      </c>
      <c r="G274" s="108">
        <f>('HNI OPTION CALLS'!F274/'HNI OPTION CALLS'!F268)*100</f>
        <v>0</v>
      </c>
      <c r="H274" s="106"/>
      <c r="I274" s="93"/>
      <c r="J274" s="93"/>
      <c r="K274" s="102"/>
      <c r="L274" s="102"/>
    </row>
    <row r="275" spans="1:15" ht="16.5">
      <c r="A275" s="109" t="s">
        <v>37</v>
      </c>
      <c r="B275" s="92"/>
      <c r="C275" s="92"/>
      <c r="D275" s="98"/>
      <c r="E275" s="98"/>
      <c r="F275" s="93"/>
      <c r="G275" s="93"/>
      <c r="H275" s="110"/>
      <c r="I275" s="111"/>
      <c r="J275" s="111"/>
      <c r="K275" s="111"/>
      <c r="N275" s="115"/>
    </row>
    <row r="276" spans="1:15" ht="16.5">
      <c r="A276" s="112" t="s">
        <v>38</v>
      </c>
      <c r="B276" s="92"/>
      <c r="C276" s="92"/>
      <c r="D276" s="113"/>
      <c r="E276" s="114"/>
      <c r="F276" s="98"/>
      <c r="G276" s="111"/>
      <c r="H276" s="110"/>
      <c r="I276" s="111"/>
      <c r="J276" s="111"/>
      <c r="K276" s="111"/>
      <c r="L276" s="93"/>
      <c r="N276" s="98"/>
      <c r="O276" s="98"/>
    </row>
    <row r="277" spans="1:15" ht="16.5">
      <c r="A277" s="112" t="s">
        <v>39</v>
      </c>
      <c r="B277" s="92"/>
      <c r="C277" s="92"/>
      <c r="D277" s="98"/>
      <c r="E277" s="114"/>
      <c r="F277" s="98"/>
      <c r="G277" s="111"/>
      <c r="H277" s="110"/>
      <c r="I277" s="97"/>
      <c r="J277" s="97"/>
      <c r="K277" s="97"/>
      <c r="L277" s="93"/>
    </row>
    <row r="278" spans="1:15" ht="16.5">
      <c r="A278" s="112" t="s">
        <v>40</v>
      </c>
      <c r="B278" s="113"/>
      <c r="C278" s="92"/>
      <c r="D278" s="98"/>
      <c r="E278" s="114"/>
      <c r="F278" s="98"/>
      <c r="G278" s="111"/>
      <c r="H278" s="95"/>
      <c r="I278" s="97"/>
      <c r="J278" s="97"/>
      <c r="K278" s="97"/>
      <c r="L278" s="93"/>
    </row>
    <row r="279" spans="1:15" ht="16.5">
      <c r="A279" s="112" t="s">
        <v>41</v>
      </c>
      <c r="B279" s="105"/>
      <c r="C279" s="113"/>
      <c r="D279" s="98"/>
      <c r="E279" s="116"/>
      <c r="F279" s="111"/>
      <c r="G279" s="111"/>
      <c r="H279" s="95"/>
      <c r="I279" s="97"/>
      <c r="J279" s="97"/>
      <c r="K279" s="97"/>
      <c r="L279" s="111"/>
    </row>
    <row r="280" spans="1:15" ht="15.75" thickBot="1"/>
    <row r="281" spans="1:15" ht="15.75" thickBot="1">
      <c r="A281" s="179" t="s">
        <v>0</v>
      </c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</row>
    <row r="282" spans="1:15" ht="15.75" thickBot="1">
      <c r="A282" s="17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</row>
    <row r="283" spans="1:15">
      <c r="A283" s="17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</row>
    <row r="284" spans="1:15">
      <c r="A284" s="180" t="s">
        <v>1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</row>
    <row r="285" spans="1:15">
      <c r="A285" s="180" t="s">
        <v>2</v>
      </c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</row>
    <row r="286" spans="1:15" ht="15.75" thickBot="1">
      <c r="A286" s="181" t="s">
        <v>3</v>
      </c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</row>
    <row r="287" spans="1:15" ht="16.5">
      <c r="A287" s="163" t="s">
        <v>290</v>
      </c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</row>
    <row r="288" spans="1:15" ht="16.5">
      <c r="A288" s="163" t="s">
        <v>5</v>
      </c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</row>
    <row r="289" spans="1:15">
      <c r="A289" s="164" t="s">
        <v>6</v>
      </c>
      <c r="B289" s="165" t="s">
        <v>7</v>
      </c>
      <c r="C289" s="166" t="s">
        <v>8</v>
      </c>
      <c r="D289" s="165" t="s">
        <v>9</v>
      </c>
      <c r="E289" s="164" t="s">
        <v>10</v>
      </c>
      <c r="F289" s="164" t="s">
        <v>11</v>
      </c>
      <c r="G289" s="165" t="s">
        <v>12</v>
      </c>
      <c r="H289" s="165" t="s">
        <v>13</v>
      </c>
      <c r="I289" s="166" t="s">
        <v>14</v>
      </c>
      <c r="J289" s="166" t="s">
        <v>15</v>
      </c>
      <c r="K289" s="166" t="s">
        <v>16</v>
      </c>
      <c r="L289" s="167" t="s">
        <v>17</v>
      </c>
      <c r="M289" s="165" t="s">
        <v>18</v>
      </c>
      <c r="N289" s="165" t="s">
        <v>19</v>
      </c>
      <c r="O289" s="165" t="s">
        <v>20</v>
      </c>
    </row>
    <row r="290" spans="1:15">
      <c r="A290" s="164"/>
      <c r="B290" s="165"/>
      <c r="C290" s="165"/>
      <c r="D290" s="165"/>
      <c r="E290" s="164"/>
      <c r="F290" s="164"/>
      <c r="G290" s="165"/>
      <c r="H290" s="165"/>
      <c r="I290" s="165"/>
      <c r="J290" s="165"/>
      <c r="K290" s="165"/>
      <c r="L290" s="182"/>
      <c r="M290" s="165"/>
      <c r="N290" s="165"/>
      <c r="O290" s="165"/>
    </row>
    <row r="291" spans="1:15">
      <c r="A291" s="120">
        <v>1</v>
      </c>
      <c r="B291" s="139">
        <v>43251</v>
      </c>
      <c r="C291" s="120">
        <v>2140</v>
      </c>
      <c r="D291" s="120" t="s">
        <v>178</v>
      </c>
      <c r="E291" s="120" t="s">
        <v>22</v>
      </c>
      <c r="F291" s="120" t="s">
        <v>60</v>
      </c>
      <c r="G291" s="120">
        <v>40</v>
      </c>
      <c r="H291" s="120">
        <v>20</v>
      </c>
      <c r="I291" s="120">
        <v>50</v>
      </c>
      <c r="J291" s="120">
        <v>60</v>
      </c>
      <c r="K291" s="120">
        <v>70</v>
      </c>
      <c r="L291" s="120">
        <v>50</v>
      </c>
      <c r="M291" s="120">
        <v>500</v>
      </c>
      <c r="N291" s="137">
        <f>IF('HNI OPTION CALLS'!E291="BUY",('HNI OPTION CALLS'!L291-'HNI OPTION CALLS'!G291)*('HNI OPTION CALLS'!M291),('HNI OPTION CALLS'!G291-'HNI OPTION CALLS'!L291)*('HNI OPTION CALLS'!M291))</f>
        <v>5000</v>
      </c>
      <c r="O291" s="71">
        <f>'HNI OPTION CALLS'!N291/('HNI OPTION CALLS'!M291)/'HNI OPTION CALLS'!G291%</f>
        <v>25</v>
      </c>
    </row>
    <row r="292" spans="1:15">
      <c r="A292" s="120">
        <v>2</v>
      </c>
      <c r="B292" s="139">
        <v>43249</v>
      </c>
      <c r="C292" s="120">
        <v>150</v>
      </c>
      <c r="D292" s="120" t="s">
        <v>178</v>
      </c>
      <c r="E292" s="120" t="s">
        <v>22</v>
      </c>
      <c r="F292" s="120" t="s">
        <v>25</v>
      </c>
      <c r="G292" s="120">
        <v>1.5</v>
      </c>
      <c r="H292" s="120">
        <v>0.3</v>
      </c>
      <c r="I292" s="120">
        <v>2.2999999999999998</v>
      </c>
      <c r="J292" s="120">
        <v>3</v>
      </c>
      <c r="K292" s="120">
        <v>3.8</v>
      </c>
      <c r="L292" s="120">
        <v>0.3</v>
      </c>
      <c r="M292" s="120">
        <v>7000</v>
      </c>
      <c r="N292" s="137">
        <f>IF('HNI OPTION CALLS'!E292="BUY",('HNI OPTION CALLS'!L292-'HNI OPTION CALLS'!G292)*('HNI OPTION CALLS'!M292),('HNI OPTION CALLS'!G292-'HNI OPTION CALLS'!L292)*('HNI OPTION CALLS'!M292))</f>
        <v>-8400</v>
      </c>
      <c r="O292" s="71">
        <f>'HNI OPTION CALLS'!N292/('HNI OPTION CALLS'!M292)/'HNI OPTION CALLS'!G292%</f>
        <v>-80</v>
      </c>
    </row>
    <row r="293" spans="1:15">
      <c r="A293" s="120">
        <v>3</v>
      </c>
      <c r="B293" s="139">
        <v>43248</v>
      </c>
      <c r="C293" s="120">
        <v>500</v>
      </c>
      <c r="D293" s="120" t="s">
        <v>178</v>
      </c>
      <c r="E293" s="120" t="s">
        <v>22</v>
      </c>
      <c r="F293" s="120" t="s">
        <v>236</v>
      </c>
      <c r="G293" s="120">
        <v>12</v>
      </c>
      <c r="H293" s="120">
        <v>4</v>
      </c>
      <c r="I293" s="120">
        <v>17</v>
      </c>
      <c r="J293" s="120">
        <v>22</v>
      </c>
      <c r="K293" s="120">
        <v>27</v>
      </c>
      <c r="L293" s="120">
        <v>4</v>
      </c>
      <c r="M293" s="120">
        <v>1100</v>
      </c>
      <c r="N293" s="137">
        <f>IF('HNI OPTION CALLS'!E293="BUY",('HNI OPTION CALLS'!L293-'HNI OPTION CALLS'!G293)*('HNI OPTION CALLS'!M293),('HNI OPTION CALLS'!G293-'HNI OPTION CALLS'!L293)*('HNI OPTION CALLS'!M293))</f>
        <v>-8800</v>
      </c>
      <c r="O293" s="71">
        <f>'HNI OPTION CALLS'!N293/('HNI OPTION CALLS'!M293)/'HNI OPTION CALLS'!G293%</f>
        <v>-66.666666666666671</v>
      </c>
    </row>
    <row r="294" spans="1:15">
      <c r="A294" s="120">
        <v>4</v>
      </c>
      <c r="B294" s="139">
        <v>43245</v>
      </c>
      <c r="C294" s="120">
        <v>300</v>
      </c>
      <c r="D294" s="120" t="s">
        <v>178</v>
      </c>
      <c r="E294" s="120" t="s">
        <v>22</v>
      </c>
      <c r="F294" s="120" t="s">
        <v>297</v>
      </c>
      <c r="G294" s="120">
        <v>5</v>
      </c>
      <c r="H294" s="120">
        <v>1</v>
      </c>
      <c r="I294" s="120">
        <v>7.5</v>
      </c>
      <c r="J294" s="120">
        <v>10</v>
      </c>
      <c r="K294" s="120">
        <v>12.5</v>
      </c>
      <c r="L294" s="120">
        <v>7.5</v>
      </c>
      <c r="M294" s="120">
        <v>2200</v>
      </c>
      <c r="N294" s="137">
        <f>IF('HNI OPTION CALLS'!E294="BUY",('HNI OPTION CALLS'!L294-'HNI OPTION CALLS'!G294)*('HNI OPTION CALLS'!M294),('HNI OPTION CALLS'!G294-'HNI OPTION CALLS'!L294)*('HNI OPTION CALLS'!M294))</f>
        <v>5500</v>
      </c>
      <c r="O294" s="71">
        <f>'HNI OPTION CALLS'!N294/('HNI OPTION CALLS'!M294)/'HNI OPTION CALLS'!G294%</f>
        <v>50</v>
      </c>
    </row>
    <row r="295" spans="1:15">
      <c r="A295" s="120">
        <v>5</v>
      </c>
      <c r="B295" s="139">
        <v>43245</v>
      </c>
      <c r="C295" s="120">
        <v>500</v>
      </c>
      <c r="D295" s="120" t="s">
        <v>178</v>
      </c>
      <c r="E295" s="120" t="s">
        <v>22</v>
      </c>
      <c r="F295" s="120" t="s">
        <v>227</v>
      </c>
      <c r="G295" s="120">
        <v>15</v>
      </c>
      <c r="H295" s="120">
        <v>9</v>
      </c>
      <c r="I295" s="120">
        <v>19</v>
      </c>
      <c r="J295" s="120">
        <v>23</v>
      </c>
      <c r="K295" s="120">
        <v>27</v>
      </c>
      <c r="L295" s="120">
        <v>27</v>
      </c>
      <c r="M295" s="120">
        <v>1400</v>
      </c>
      <c r="N295" s="137">
        <f>IF('HNI OPTION CALLS'!E295="BUY",('HNI OPTION CALLS'!L295-'HNI OPTION CALLS'!G295)*('HNI OPTION CALLS'!M295),('HNI OPTION CALLS'!G295-'HNI OPTION CALLS'!L295)*('HNI OPTION CALLS'!M295))</f>
        <v>16800</v>
      </c>
      <c r="O295" s="71">
        <f>'HNI OPTION CALLS'!N295/('HNI OPTION CALLS'!M295)/'HNI OPTION CALLS'!G295%</f>
        <v>80</v>
      </c>
    </row>
    <row r="296" spans="1:15">
      <c r="A296" s="120">
        <v>6</v>
      </c>
      <c r="B296" s="139">
        <v>43243</v>
      </c>
      <c r="C296" s="120">
        <v>290</v>
      </c>
      <c r="D296" s="120" t="s">
        <v>178</v>
      </c>
      <c r="E296" s="120" t="s">
        <v>22</v>
      </c>
      <c r="F296" s="120" t="s">
        <v>91</v>
      </c>
      <c r="G296" s="120">
        <v>7.5</v>
      </c>
      <c r="H296" s="120">
        <v>4</v>
      </c>
      <c r="I296" s="120">
        <v>9.5</v>
      </c>
      <c r="J296" s="120">
        <v>11.5</v>
      </c>
      <c r="K296" s="120">
        <v>13.5</v>
      </c>
      <c r="L296" s="120">
        <v>9.5</v>
      </c>
      <c r="M296" s="120">
        <v>2750</v>
      </c>
      <c r="N296" s="137">
        <f>IF('HNI OPTION CALLS'!E296="BUY",('HNI OPTION CALLS'!L296-'HNI OPTION CALLS'!G296)*('HNI OPTION CALLS'!M296),('HNI OPTION CALLS'!G296-'HNI OPTION CALLS'!L296)*('HNI OPTION CALLS'!M296))</f>
        <v>5500</v>
      </c>
      <c r="O296" s="71">
        <f>'HNI OPTION CALLS'!N296/('HNI OPTION CALLS'!M296)/'HNI OPTION CALLS'!G296%</f>
        <v>26.666666666666668</v>
      </c>
    </row>
    <row r="297" spans="1:15">
      <c r="A297" s="120">
        <v>7</v>
      </c>
      <c r="B297" s="139">
        <v>43242</v>
      </c>
      <c r="C297" s="120">
        <v>85</v>
      </c>
      <c r="D297" s="120" t="s">
        <v>178</v>
      </c>
      <c r="E297" s="120" t="s">
        <v>22</v>
      </c>
      <c r="F297" s="120" t="s">
        <v>116</v>
      </c>
      <c r="G297" s="120">
        <v>2.2999999999999998</v>
      </c>
      <c r="H297" s="120">
        <v>0.5</v>
      </c>
      <c r="I297" s="120">
        <v>4</v>
      </c>
      <c r="J297" s="120">
        <v>6</v>
      </c>
      <c r="K297" s="120">
        <v>8</v>
      </c>
      <c r="L297" s="120">
        <v>8</v>
      </c>
      <c r="M297" s="120">
        <v>3500</v>
      </c>
      <c r="N297" s="137">
        <f>IF('HNI OPTION CALLS'!E297="BUY",('HNI OPTION CALLS'!L297-'HNI OPTION CALLS'!G297)*('HNI OPTION CALLS'!M297),('HNI OPTION CALLS'!G297-'HNI OPTION CALLS'!L297)*('HNI OPTION CALLS'!M297))</f>
        <v>19950</v>
      </c>
      <c r="O297" s="71">
        <f>'HNI OPTION CALLS'!N297/('HNI OPTION CALLS'!M297)/'HNI OPTION CALLS'!G297%</f>
        <v>247.82608695652175</v>
      </c>
    </row>
    <row r="298" spans="1:15">
      <c r="A298" s="120">
        <v>8</v>
      </c>
      <c r="B298" s="139">
        <v>43242</v>
      </c>
      <c r="C298" s="120">
        <v>135</v>
      </c>
      <c r="D298" s="120" t="s">
        <v>178</v>
      </c>
      <c r="E298" s="120" t="s">
        <v>22</v>
      </c>
      <c r="F298" s="120" t="s">
        <v>25</v>
      </c>
      <c r="G298" s="120">
        <v>5</v>
      </c>
      <c r="H298" s="120">
        <v>3.5</v>
      </c>
      <c r="I298" s="120">
        <v>5.8</v>
      </c>
      <c r="J298" s="120">
        <v>6.6</v>
      </c>
      <c r="K298" s="120">
        <v>7.4</v>
      </c>
      <c r="L298" s="120">
        <v>7.4</v>
      </c>
      <c r="M298" s="120">
        <v>7000</v>
      </c>
      <c r="N298" s="137">
        <f>IF('HNI OPTION CALLS'!E298="BUY",('HNI OPTION CALLS'!L298-'HNI OPTION CALLS'!G298)*('HNI OPTION CALLS'!M298),('HNI OPTION CALLS'!G298-'HNI OPTION CALLS'!L298)*('HNI OPTION CALLS'!M298))</f>
        <v>16800.000000000004</v>
      </c>
      <c r="O298" s="71">
        <f>'HNI OPTION CALLS'!N298/('HNI OPTION CALLS'!M298)/'HNI OPTION CALLS'!G298%</f>
        <v>48.000000000000007</v>
      </c>
    </row>
    <row r="299" spans="1:15">
      <c r="A299" s="120">
        <v>9</v>
      </c>
      <c r="B299" s="139">
        <v>43237</v>
      </c>
      <c r="C299" s="120">
        <v>330</v>
      </c>
      <c r="D299" s="120" t="s">
        <v>178</v>
      </c>
      <c r="E299" s="120" t="s">
        <v>22</v>
      </c>
      <c r="F299" s="120" t="s">
        <v>101</v>
      </c>
      <c r="G299" s="120">
        <v>11</v>
      </c>
      <c r="H299" s="120">
        <v>7</v>
      </c>
      <c r="I299" s="120">
        <v>13</v>
      </c>
      <c r="J299" s="120">
        <v>15</v>
      </c>
      <c r="K299" s="120">
        <v>17</v>
      </c>
      <c r="L299" s="120">
        <v>13</v>
      </c>
      <c r="M299" s="120">
        <v>2667</v>
      </c>
      <c r="N299" s="137">
        <f>IF('HNI OPTION CALLS'!E299="BUY",('HNI OPTION CALLS'!L299-'HNI OPTION CALLS'!G299)*('HNI OPTION CALLS'!M299),('HNI OPTION CALLS'!G299-'HNI OPTION CALLS'!L299)*('HNI OPTION CALLS'!M299))</f>
        <v>5334</v>
      </c>
      <c r="O299" s="71">
        <f>'HNI OPTION CALLS'!N299/('HNI OPTION CALLS'!M299)/'HNI OPTION CALLS'!G299%</f>
        <v>18.181818181818183</v>
      </c>
    </row>
    <row r="300" spans="1:15">
      <c r="A300" s="120">
        <v>10</v>
      </c>
      <c r="B300" s="139">
        <v>43226</v>
      </c>
      <c r="C300" s="120">
        <v>155</v>
      </c>
      <c r="D300" s="120" t="s">
        <v>178</v>
      </c>
      <c r="E300" s="120" t="s">
        <v>22</v>
      </c>
      <c r="F300" s="120" t="s">
        <v>25</v>
      </c>
      <c r="G300" s="120">
        <v>4.3</v>
      </c>
      <c r="H300" s="120">
        <v>2.5</v>
      </c>
      <c r="I300" s="120">
        <v>5.0999999999999996</v>
      </c>
      <c r="J300" s="120">
        <v>6</v>
      </c>
      <c r="K300" s="120">
        <v>6.8</v>
      </c>
      <c r="L300" s="120">
        <v>5.0999999999999996</v>
      </c>
      <c r="M300" s="120">
        <v>7000</v>
      </c>
      <c r="N300" s="137">
        <f>IF('HNI OPTION CALLS'!E300="BUY",('HNI OPTION CALLS'!L300-'HNI OPTION CALLS'!G300)*('HNI OPTION CALLS'!M300),('HNI OPTION CALLS'!G300-'HNI OPTION CALLS'!L300)*('HNI OPTION CALLS'!M300))</f>
        <v>5599.9999999999991</v>
      </c>
      <c r="O300" s="71">
        <f>'HNI OPTION CALLS'!N300/('HNI OPTION CALLS'!M300)/'HNI OPTION CALLS'!G300%</f>
        <v>18.604651162790695</v>
      </c>
    </row>
    <row r="301" spans="1:15">
      <c r="A301" s="120">
        <v>11</v>
      </c>
      <c r="B301" s="139">
        <v>43228</v>
      </c>
      <c r="C301" s="120">
        <v>400</v>
      </c>
      <c r="D301" s="120" t="s">
        <v>178</v>
      </c>
      <c r="E301" s="120" t="s">
        <v>22</v>
      </c>
      <c r="F301" s="120" t="s">
        <v>76</v>
      </c>
      <c r="G301" s="120">
        <v>14</v>
      </c>
      <c r="H301" s="120">
        <v>9</v>
      </c>
      <c r="I301" s="120">
        <v>17</v>
      </c>
      <c r="J301" s="120">
        <v>20</v>
      </c>
      <c r="K301" s="120">
        <v>23</v>
      </c>
      <c r="L301" s="120">
        <v>9</v>
      </c>
      <c r="M301" s="120">
        <v>1800</v>
      </c>
      <c r="N301" s="137">
        <f>IF('HNI OPTION CALLS'!E301="BUY",('HNI OPTION CALLS'!L301-'HNI OPTION CALLS'!G301)*('HNI OPTION CALLS'!M301),('HNI OPTION CALLS'!G301-'HNI OPTION CALLS'!L301)*('HNI OPTION CALLS'!M301))</f>
        <v>-9000</v>
      </c>
      <c r="O301" s="71">
        <f>'HNI OPTION CALLS'!N301/('HNI OPTION CALLS'!M301)/'HNI OPTION CALLS'!G301%</f>
        <v>-35.714285714285708</v>
      </c>
    </row>
    <row r="302" spans="1:15">
      <c r="A302" s="120">
        <v>12</v>
      </c>
      <c r="B302" s="139">
        <v>43227</v>
      </c>
      <c r="C302" s="120">
        <v>420</v>
      </c>
      <c r="D302" s="120" t="s">
        <v>178</v>
      </c>
      <c r="E302" s="120" t="s">
        <v>22</v>
      </c>
      <c r="F302" s="120" t="s">
        <v>291</v>
      </c>
      <c r="G302" s="120">
        <v>21</v>
      </c>
      <c r="H302" s="120">
        <v>9</v>
      </c>
      <c r="I302" s="120">
        <v>29</v>
      </c>
      <c r="J302" s="120">
        <v>37</v>
      </c>
      <c r="K302" s="120">
        <v>45</v>
      </c>
      <c r="L302" s="120">
        <v>9</v>
      </c>
      <c r="M302" s="120">
        <v>750</v>
      </c>
      <c r="N302" s="137">
        <f>IF('HNI OPTION CALLS'!E302="BUY",('HNI OPTION CALLS'!L302-'HNI OPTION CALLS'!G302)*('HNI OPTION CALLS'!M302),('HNI OPTION CALLS'!G302-'HNI OPTION CALLS'!L302)*('HNI OPTION CALLS'!M302))</f>
        <v>-9000</v>
      </c>
      <c r="O302" s="71">
        <f>'HNI OPTION CALLS'!N302/('HNI OPTION CALLS'!M302)/'HNI OPTION CALLS'!G302%</f>
        <v>-57.142857142857146</v>
      </c>
    </row>
    <row r="303" spans="1:15">
      <c r="A303" s="120">
        <v>13</v>
      </c>
      <c r="B303" s="139">
        <v>43227</v>
      </c>
      <c r="C303" s="120">
        <v>165</v>
      </c>
      <c r="D303" s="120" t="s">
        <v>178</v>
      </c>
      <c r="E303" s="120" t="s">
        <v>22</v>
      </c>
      <c r="F303" s="120" t="s">
        <v>25</v>
      </c>
      <c r="G303" s="120">
        <v>6</v>
      </c>
      <c r="H303" s="120">
        <v>4.5</v>
      </c>
      <c r="I303" s="120">
        <v>6.8</v>
      </c>
      <c r="J303" s="120">
        <v>7.6</v>
      </c>
      <c r="K303" s="120">
        <v>8.4</v>
      </c>
      <c r="L303" s="120">
        <v>6.8</v>
      </c>
      <c r="M303" s="120">
        <v>7000</v>
      </c>
      <c r="N303" s="137">
        <f>IF('HNI OPTION CALLS'!E303="BUY",('HNI OPTION CALLS'!L303-'HNI OPTION CALLS'!G303)*('HNI OPTION CALLS'!M303),('HNI OPTION CALLS'!G303-'HNI OPTION CALLS'!L303)*('HNI OPTION CALLS'!M303))</f>
        <v>5599.9999999999991</v>
      </c>
      <c r="O303" s="71">
        <f>'HNI OPTION CALLS'!N303/('HNI OPTION CALLS'!M303)/'HNI OPTION CALLS'!G303%</f>
        <v>13.33333333333333</v>
      </c>
    </row>
    <row r="304" spans="1:15">
      <c r="A304" s="120">
        <v>14</v>
      </c>
      <c r="B304" s="139">
        <v>43223</v>
      </c>
      <c r="C304" s="120">
        <v>280</v>
      </c>
      <c r="D304" s="120" t="s">
        <v>187</v>
      </c>
      <c r="E304" s="120" t="s">
        <v>22</v>
      </c>
      <c r="F304" s="120" t="s">
        <v>74</v>
      </c>
      <c r="G304" s="120">
        <v>14</v>
      </c>
      <c r="H304" s="120">
        <v>8.5</v>
      </c>
      <c r="I304" s="120">
        <v>17</v>
      </c>
      <c r="J304" s="120">
        <v>20</v>
      </c>
      <c r="K304" s="120">
        <v>23</v>
      </c>
      <c r="L304" s="120">
        <v>8.5</v>
      </c>
      <c r="M304" s="120">
        <v>1750</v>
      </c>
      <c r="N304" s="137">
        <f>IF('HNI OPTION CALLS'!E304="BUY",('HNI OPTION CALLS'!L304-'HNI OPTION CALLS'!G304)*('HNI OPTION CALLS'!M304),('HNI OPTION CALLS'!G304-'HNI OPTION CALLS'!L304)*('HNI OPTION CALLS'!M304))</f>
        <v>-9625</v>
      </c>
      <c r="O304" s="71">
        <f>'HNI OPTION CALLS'!N304/('HNI OPTION CALLS'!M304)/'HNI OPTION CALLS'!G304%</f>
        <v>-39.285714285714285</v>
      </c>
    </row>
    <row r="305" spans="1:15">
      <c r="A305" s="120">
        <v>15</v>
      </c>
      <c r="B305" s="139">
        <v>43222</v>
      </c>
      <c r="C305" s="120">
        <v>660</v>
      </c>
      <c r="D305" s="120" t="s">
        <v>178</v>
      </c>
      <c r="E305" s="120" t="s">
        <v>22</v>
      </c>
      <c r="F305" s="120" t="s">
        <v>78</v>
      </c>
      <c r="G305" s="120">
        <v>29</v>
      </c>
      <c r="H305" s="120">
        <v>23</v>
      </c>
      <c r="I305" s="120">
        <v>33</v>
      </c>
      <c r="J305" s="120">
        <v>37</v>
      </c>
      <c r="K305" s="120">
        <v>41</v>
      </c>
      <c r="L305" s="120">
        <v>41</v>
      </c>
      <c r="M305" s="120">
        <v>1500</v>
      </c>
      <c r="N305" s="137">
        <f>IF('HNI OPTION CALLS'!E305="BUY",('HNI OPTION CALLS'!L305-'HNI OPTION CALLS'!G305)*('HNI OPTION CALLS'!M305),('HNI OPTION CALLS'!G305-'HNI OPTION CALLS'!L305)*('HNI OPTION CALLS'!M305))</f>
        <v>18000</v>
      </c>
      <c r="O305" s="71">
        <f>'HNI OPTION CALLS'!N305/('HNI OPTION CALLS'!M305)/'HNI OPTION CALLS'!G305%</f>
        <v>41.379310344827587</v>
      </c>
    </row>
    <row r="306" spans="1:15" ht="16.5">
      <c r="A306" s="82" t="s">
        <v>95</v>
      </c>
      <c r="B306" s="83"/>
      <c r="C306" s="84"/>
      <c r="D306" s="85"/>
      <c r="E306" s="86"/>
      <c r="F306" s="86"/>
      <c r="G306" s="87"/>
      <c r="H306" s="88"/>
      <c r="I306" s="88"/>
      <c r="J306" s="88"/>
      <c r="K306" s="86"/>
      <c r="L306" s="89"/>
      <c r="M306" s="90"/>
      <c r="O306" s="51"/>
    </row>
    <row r="307" spans="1:15" ht="16.5">
      <c r="A307" s="82" t="s">
        <v>96</v>
      </c>
      <c r="B307" s="83"/>
      <c r="C307" s="84"/>
      <c r="D307" s="85"/>
      <c r="E307" s="86"/>
      <c r="F307" s="86"/>
      <c r="G307" s="87"/>
      <c r="H307" s="86"/>
      <c r="I307" s="86"/>
      <c r="J307" s="86"/>
      <c r="K307" s="86"/>
      <c r="L307" s="89"/>
      <c r="O307" s="90"/>
    </row>
    <row r="308" spans="1:15" ht="16.5">
      <c r="A308" s="82" t="s">
        <v>96</v>
      </c>
      <c r="B308" s="83"/>
      <c r="C308" s="84"/>
      <c r="D308" s="85"/>
      <c r="E308" s="86"/>
      <c r="F308" s="86"/>
      <c r="G308" s="87"/>
      <c r="H308" s="86"/>
      <c r="I308" s="86"/>
      <c r="J308" s="86"/>
      <c r="K308" s="86"/>
    </row>
    <row r="309" spans="1:15" ht="17.25" thickBot="1">
      <c r="A309" s="91"/>
      <c r="B309" s="92"/>
      <c r="C309" s="92"/>
      <c r="D309" s="93"/>
      <c r="E309" s="93"/>
      <c r="F309" s="93"/>
      <c r="G309" s="94"/>
      <c r="H309" s="95"/>
      <c r="I309" s="96" t="s">
        <v>27</v>
      </c>
      <c r="J309" s="96"/>
      <c r="K309" s="97"/>
      <c r="N309" s="89"/>
    </row>
    <row r="310" spans="1:15" ht="16.5">
      <c r="A310" s="98"/>
      <c r="B310" s="92"/>
      <c r="C310" s="92"/>
      <c r="D310" s="154" t="s">
        <v>28</v>
      </c>
      <c r="E310" s="176"/>
      <c r="F310" s="99">
        <v>15</v>
      </c>
      <c r="G310" s="100">
        <v>100</v>
      </c>
      <c r="H310" s="93">
        <v>15</v>
      </c>
      <c r="I310" s="101">
        <f>'HNI OPTION CALLS'!H311/'HNI OPTION CALLS'!H310%</f>
        <v>66.666666666666671</v>
      </c>
      <c r="J310" s="101"/>
      <c r="K310" s="101"/>
      <c r="L310" s="97"/>
      <c r="M310" s="89"/>
    </row>
    <row r="311" spans="1:15" ht="16.5">
      <c r="A311" s="98"/>
      <c r="B311" s="92"/>
      <c r="C311" s="92"/>
      <c r="D311" s="155" t="s">
        <v>29</v>
      </c>
      <c r="E311" s="177"/>
      <c r="F311" s="103">
        <v>10</v>
      </c>
      <c r="G311" s="104">
        <f>('HNI OPTION CALLS'!F311/'HNI OPTION CALLS'!F310)*100</f>
        <v>66.666666666666657</v>
      </c>
      <c r="H311" s="93">
        <v>10</v>
      </c>
      <c r="I311" s="97"/>
      <c r="J311" s="97"/>
      <c r="K311" s="93"/>
      <c r="L311" s="102"/>
      <c r="N311" s="93" t="s">
        <v>30</v>
      </c>
    </row>
    <row r="312" spans="1:15" ht="16.5">
      <c r="A312" s="105"/>
      <c r="B312" s="92"/>
      <c r="C312" s="92"/>
      <c r="D312" s="155" t="s">
        <v>31</v>
      </c>
      <c r="E312" s="177"/>
      <c r="F312" s="103">
        <v>0</v>
      </c>
      <c r="G312" s="104">
        <f>('HNI OPTION CALLS'!F312/'HNI OPTION CALLS'!F310)*100</f>
        <v>0</v>
      </c>
      <c r="H312" s="106"/>
      <c r="I312" s="93"/>
      <c r="J312" s="93"/>
      <c r="K312" s="93"/>
      <c r="L312" s="97"/>
      <c r="N312" s="98"/>
      <c r="O312" s="90"/>
    </row>
    <row r="313" spans="1:15" ht="16.5">
      <c r="A313" s="105"/>
      <c r="B313" s="92"/>
      <c r="C313" s="92"/>
      <c r="D313" s="155" t="s">
        <v>32</v>
      </c>
      <c r="E313" s="177"/>
      <c r="F313" s="103">
        <v>0</v>
      </c>
      <c r="G313" s="104">
        <f>('HNI OPTION CALLS'!F313/'HNI OPTION CALLS'!F310)*100</f>
        <v>0</v>
      </c>
      <c r="H313" s="106"/>
      <c r="I313" s="93"/>
      <c r="J313" s="93"/>
      <c r="K313" s="93"/>
      <c r="L313" s="97"/>
    </row>
    <row r="314" spans="1:15" ht="16.5">
      <c r="A314" s="105"/>
      <c r="B314" s="92"/>
      <c r="C314" s="92"/>
      <c r="D314" s="155" t="s">
        <v>33</v>
      </c>
      <c r="E314" s="177"/>
      <c r="F314" s="103">
        <v>5</v>
      </c>
      <c r="G314" s="104">
        <f>('HNI OPTION CALLS'!F314/'HNI OPTION CALLS'!F310)*100</f>
        <v>33.333333333333329</v>
      </c>
      <c r="H314" s="106"/>
      <c r="I314" s="93" t="s">
        <v>34</v>
      </c>
      <c r="J314" s="93"/>
      <c r="K314" s="97"/>
      <c r="L314" s="97"/>
    </row>
    <row r="315" spans="1:15" ht="16.5">
      <c r="A315" s="105"/>
      <c r="B315" s="92"/>
      <c r="C315" s="92"/>
      <c r="D315" s="155" t="s">
        <v>35</v>
      </c>
      <c r="E315" s="177"/>
      <c r="F315" s="103">
        <v>0</v>
      </c>
      <c r="G315" s="104">
        <f>('HNI OPTION CALLS'!F315/'HNI OPTION CALLS'!F310)*100</f>
        <v>0</v>
      </c>
      <c r="H315" s="106"/>
      <c r="I315" s="93"/>
      <c r="J315" s="93"/>
      <c r="K315" s="97"/>
      <c r="L315" s="97"/>
    </row>
    <row r="316" spans="1:15" ht="17.25" thickBot="1">
      <c r="A316" s="105"/>
      <c r="B316" s="92"/>
      <c r="C316" s="92"/>
      <c r="D316" s="156" t="s">
        <v>36</v>
      </c>
      <c r="E316" s="178"/>
      <c r="F316" s="107">
        <v>0</v>
      </c>
      <c r="G316" s="108">
        <f>('HNI OPTION CALLS'!F316/'HNI OPTION CALLS'!F310)*100</f>
        <v>0</v>
      </c>
      <c r="H316" s="106"/>
      <c r="I316" s="93"/>
      <c r="J316" s="93"/>
      <c r="K316" s="102"/>
      <c r="L316" s="102"/>
    </row>
    <row r="317" spans="1:15" ht="16.5">
      <c r="A317" s="109" t="s">
        <v>37</v>
      </c>
      <c r="B317" s="92"/>
      <c r="C317" s="92"/>
      <c r="D317" s="98"/>
      <c r="E317" s="98"/>
      <c r="F317" s="93"/>
      <c r="G317" s="93"/>
      <c r="H317" s="110"/>
      <c r="I317" s="111"/>
      <c r="J317" s="111"/>
      <c r="K317" s="111"/>
      <c r="N317" s="115"/>
    </row>
    <row r="318" spans="1:15" ht="16.5">
      <c r="A318" s="112" t="s">
        <v>38</v>
      </c>
      <c r="B318" s="92"/>
      <c r="C318" s="92"/>
      <c r="D318" s="113"/>
      <c r="E318" s="114"/>
      <c r="F318" s="98"/>
      <c r="G318" s="111"/>
      <c r="H318" s="110"/>
      <c r="I318" s="111"/>
      <c r="J318" s="111"/>
      <c r="K318" s="111"/>
      <c r="L318" s="93"/>
      <c r="N318" s="98"/>
      <c r="O318" s="98"/>
    </row>
    <row r="319" spans="1:15" ht="16.5">
      <c r="A319" s="112" t="s">
        <v>39</v>
      </c>
      <c r="B319" s="92"/>
      <c r="C319" s="92"/>
      <c r="D319" s="98"/>
      <c r="E319" s="114"/>
      <c r="F319" s="98"/>
      <c r="G319" s="111"/>
      <c r="H319" s="110"/>
      <c r="I319" s="97"/>
      <c r="J319" s="97"/>
      <c r="K319" s="97"/>
      <c r="L319" s="93"/>
    </row>
    <row r="320" spans="1:15" ht="16.5">
      <c r="A320" s="112" t="s">
        <v>40</v>
      </c>
      <c r="B320" s="113"/>
      <c r="C320" s="92"/>
      <c r="D320" s="98"/>
      <c r="E320" s="114"/>
      <c r="F320" s="98"/>
      <c r="G320" s="111"/>
      <c r="H320" s="95"/>
      <c r="I320" s="97"/>
      <c r="J320" s="97"/>
      <c r="K320" s="97"/>
      <c r="L320" s="93"/>
    </row>
    <row r="321" spans="1:15" ht="17.25" thickBot="1">
      <c r="A321" s="112" t="s">
        <v>41</v>
      </c>
      <c r="B321" s="105"/>
      <c r="C321" s="113"/>
      <c r="D321" s="98"/>
      <c r="E321" s="116"/>
      <c r="F321" s="111"/>
      <c r="G321" s="111"/>
      <c r="H321" s="95"/>
      <c r="I321" s="97"/>
      <c r="J321" s="97"/>
      <c r="K321" s="97"/>
      <c r="L321" s="111"/>
    </row>
    <row r="322" spans="1:15" ht="15.75" thickBot="1">
      <c r="A322" s="179" t="s">
        <v>0</v>
      </c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</row>
    <row r="323" spans="1:15" ht="15.75" thickBot="1">
      <c r="A323" s="17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</row>
    <row r="324" spans="1:15">
      <c r="A324" s="17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</row>
    <row r="325" spans="1:15">
      <c r="A325" s="180" t="s">
        <v>1</v>
      </c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</row>
    <row r="326" spans="1:15">
      <c r="A326" s="180" t="s">
        <v>2</v>
      </c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</row>
    <row r="327" spans="1:15" ht="15.75" thickBot="1">
      <c r="A327" s="181" t="s">
        <v>3</v>
      </c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</row>
    <row r="328" spans="1:15" ht="16.5">
      <c r="A328" s="163" t="s">
        <v>283</v>
      </c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</row>
    <row r="329" spans="1:15" ht="16.5">
      <c r="A329" s="163" t="s">
        <v>5</v>
      </c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</row>
    <row r="330" spans="1:15">
      <c r="A330" s="164" t="s">
        <v>6</v>
      </c>
      <c r="B330" s="165" t="s">
        <v>7</v>
      </c>
      <c r="C330" s="166" t="s">
        <v>8</v>
      </c>
      <c r="D330" s="165" t="s">
        <v>9</v>
      </c>
      <c r="E330" s="164" t="s">
        <v>10</v>
      </c>
      <c r="F330" s="164" t="s">
        <v>11</v>
      </c>
      <c r="G330" s="165" t="s">
        <v>12</v>
      </c>
      <c r="H330" s="165" t="s">
        <v>13</v>
      </c>
      <c r="I330" s="166" t="s">
        <v>14</v>
      </c>
      <c r="J330" s="166" t="s">
        <v>15</v>
      </c>
      <c r="K330" s="166" t="s">
        <v>16</v>
      </c>
      <c r="L330" s="167" t="s">
        <v>17</v>
      </c>
      <c r="M330" s="165" t="s">
        <v>18</v>
      </c>
      <c r="N330" s="165" t="s">
        <v>19</v>
      </c>
      <c r="O330" s="165" t="s">
        <v>20</v>
      </c>
    </row>
    <row r="331" spans="1:15">
      <c r="A331" s="164"/>
      <c r="B331" s="165"/>
      <c r="C331" s="165"/>
      <c r="D331" s="165"/>
      <c r="E331" s="164"/>
      <c r="F331" s="164"/>
      <c r="G331" s="165"/>
      <c r="H331" s="165"/>
      <c r="I331" s="165"/>
      <c r="J331" s="165"/>
      <c r="K331" s="165"/>
      <c r="L331" s="182"/>
      <c r="M331" s="165"/>
      <c r="N331" s="165"/>
      <c r="O331" s="165"/>
    </row>
    <row r="332" spans="1:15" s="72" customFormat="1">
      <c r="A332" s="77">
        <v>1</v>
      </c>
      <c r="B332" s="78">
        <v>43220</v>
      </c>
      <c r="C332" s="79">
        <v>290</v>
      </c>
      <c r="D332" s="77" t="s">
        <v>178</v>
      </c>
      <c r="E332" s="77" t="s">
        <v>22</v>
      </c>
      <c r="F332" s="77" t="s">
        <v>257</v>
      </c>
      <c r="G332" s="77">
        <v>15</v>
      </c>
      <c r="H332" s="77">
        <v>10</v>
      </c>
      <c r="I332" s="77">
        <v>17.5</v>
      </c>
      <c r="J332" s="77">
        <v>20</v>
      </c>
      <c r="K332" s="77">
        <v>22.5</v>
      </c>
      <c r="L332" s="77" t="s">
        <v>289</v>
      </c>
      <c r="M332" s="77">
        <v>2500</v>
      </c>
      <c r="N332" s="80">
        <v>0</v>
      </c>
      <c r="O332" s="81">
        <v>0</v>
      </c>
    </row>
    <row r="333" spans="1:15" s="91" customFormat="1">
      <c r="A333" s="120">
        <v>1</v>
      </c>
      <c r="B333" s="139">
        <v>43216</v>
      </c>
      <c r="C333" s="120">
        <v>640</v>
      </c>
      <c r="D333" s="120" t="s">
        <v>178</v>
      </c>
      <c r="E333" s="120" t="s">
        <v>22</v>
      </c>
      <c r="F333" s="120" t="s">
        <v>78</v>
      </c>
      <c r="G333" s="120">
        <v>45</v>
      </c>
      <c r="H333" s="120">
        <v>38</v>
      </c>
      <c r="I333" s="120">
        <v>49</v>
      </c>
      <c r="J333" s="120">
        <v>53</v>
      </c>
      <c r="K333" s="120">
        <v>57</v>
      </c>
      <c r="L333" s="120">
        <v>49</v>
      </c>
      <c r="M333" s="120">
        <v>1500</v>
      </c>
      <c r="N333" s="137">
        <f>IF('HNI OPTION CALLS'!E333="BUY",('HNI OPTION CALLS'!L333-'HNI OPTION CALLS'!G333)*('HNI OPTION CALLS'!M333),('HNI OPTION CALLS'!G333-'HNI OPTION CALLS'!L333)*('HNI OPTION CALLS'!M333))</f>
        <v>6000</v>
      </c>
      <c r="O333" s="71">
        <f>'HNI OPTION CALLS'!N333/('HNI OPTION CALLS'!M333)/'HNI OPTION CALLS'!G333%</f>
        <v>8.8888888888888893</v>
      </c>
    </row>
    <row r="334" spans="1:15" s="91" customFormat="1">
      <c r="A334" s="120">
        <v>1</v>
      </c>
      <c r="B334" s="139">
        <v>43215</v>
      </c>
      <c r="C334" s="120">
        <v>160</v>
      </c>
      <c r="D334" s="120" t="s">
        <v>178</v>
      </c>
      <c r="E334" s="120" t="s">
        <v>22</v>
      </c>
      <c r="F334" s="120" t="s">
        <v>25</v>
      </c>
      <c r="G334" s="120">
        <v>2</v>
      </c>
      <c r="H334" s="120">
        <v>0.5</v>
      </c>
      <c r="I334" s="120">
        <v>2.8</v>
      </c>
      <c r="J334" s="120">
        <v>3.6</v>
      </c>
      <c r="K334" s="120">
        <v>4.4000000000000004</v>
      </c>
      <c r="L334" s="120">
        <v>3.6</v>
      </c>
      <c r="M334" s="120">
        <v>7000</v>
      </c>
      <c r="N334" s="137">
        <f>IF('HNI OPTION CALLS'!E334="BUY",('HNI OPTION CALLS'!L334-'HNI OPTION CALLS'!G334)*('HNI OPTION CALLS'!M334),('HNI OPTION CALLS'!G334-'HNI OPTION CALLS'!L334)*('HNI OPTION CALLS'!M334))</f>
        <v>11200</v>
      </c>
      <c r="O334" s="71">
        <f>'HNI OPTION CALLS'!N334/('HNI OPTION CALLS'!M334)/'HNI OPTION CALLS'!G334%</f>
        <v>80</v>
      </c>
    </row>
    <row r="335" spans="1:15" s="91" customFormat="1">
      <c r="A335" s="120">
        <v>2</v>
      </c>
      <c r="B335" s="139">
        <v>43214</v>
      </c>
      <c r="C335" s="120">
        <v>330</v>
      </c>
      <c r="D335" s="120" t="s">
        <v>178</v>
      </c>
      <c r="E335" s="120" t="s">
        <v>22</v>
      </c>
      <c r="F335" s="120" t="s">
        <v>55</v>
      </c>
      <c r="G335" s="120">
        <v>5.5</v>
      </c>
      <c r="H335" s="120">
        <v>2.5</v>
      </c>
      <c r="I335" s="120">
        <v>7.5</v>
      </c>
      <c r="J335" s="120">
        <v>9.5</v>
      </c>
      <c r="K335" s="120">
        <v>11.5</v>
      </c>
      <c r="L335" s="120">
        <v>2.5</v>
      </c>
      <c r="M335" s="120">
        <v>1750</v>
      </c>
      <c r="N335" s="137">
        <f>IF('HNI OPTION CALLS'!E335="BUY",('HNI OPTION CALLS'!L335-'HNI OPTION CALLS'!G335)*('HNI OPTION CALLS'!M335),('HNI OPTION CALLS'!G335-'HNI OPTION CALLS'!L335)*('HNI OPTION CALLS'!M335))</f>
        <v>-5250</v>
      </c>
      <c r="O335" s="71">
        <f>'HNI OPTION CALLS'!N335/('HNI OPTION CALLS'!M335)/'HNI OPTION CALLS'!G335%</f>
        <v>-54.545454545454547</v>
      </c>
    </row>
    <row r="336" spans="1:15" s="91" customFormat="1">
      <c r="A336" s="120">
        <v>3</v>
      </c>
      <c r="B336" s="139">
        <v>43213</v>
      </c>
      <c r="C336" s="120">
        <v>160</v>
      </c>
      <c r="D336" s="120" t="s">
        <v>178</v>
      </c>
      <c r="E336" s="120" t="s">
        <v>22</v>
      </c>
      <c r="F336" s="120" t="s">
        <v>25</v>
      </c>
      <c r="G336" s="120">
        <v>1.2</v>
      </c>
      <c r="H336" s="120">
        <v>0.2</v>
      </c>
      <c r="I336" s="120">
        <v>1.7</v>
      </c>
      <c r="J336" s="120">
        <v>2.2999999999999998</v>
      </c>
      <c r="K336" s="120">
        <v>2.8</v>
      </c>
      <c r="L336" s="120">
        <v>2.8</v>
      </c>
      <c r="M336" s="120">
        <v>7000</v>
      </c>
      <c r="N336" s="137">
        <f>IF('HNI OPTION CALLS'!E336="BUY",('HNI OPTION CALLS'!L336-'HNI OPTION CALLS'!G336)*('HNI OPTION CALLS'!M336),('HNI OPTION CALLS'!G336-'HNI OPTION CALLS'!L336)*('HNI OPTION CALLS'!M336))</f>
        <v>11199.999999999998</v>
      </c>
      <c r="O336" s="71">
        <f>'HNI OPTION CALLS'!N336/('HNI OPTION CALLS'!M336)/'HNI OPTION CALLS'!G336%</f>
        <v>133.33333333333331</v>
      </c>
    </row>
    <row r="337" spans="1:15" s="91" customFormat="1">
      <c r="A337" s="120">
        <v>4</v>
      </c>
      <c r="B337" s="140">
        <v>43210</v>
      </c>
      <c r="C337" s="141">
        <v>340</v>
      </c>
      <c r="D337" s="141" t="s">
        <v>178</v>
      </c>
      <c r="E337" s="141" t="s">
        <v>22</v>
      </c>
      <c r="F337" s="141" t="s">
        <v>75</v>
      </c>
      <c r="G337" s="141">
        <v>6.5</v>
      </c>
      <c r="H337" s="141">
        <v>4.5</v>
      </c>
      <c r="I337" s="141">
        <v>7.5</v>
      </c>
      <c r="J337" s="141">
        <v>8.5</v>
      </c>
      <c r="K337" s="141">
        <v>9.5</v>
      </c>
      <c r="L337" s="141">
        <v>4.5</v>
      </c>
      <c r="M337" s="141">
        <v>1500</v>
      </c>
      <c r="N337" s="137">
        <f>IF('HNI OPTION CALLS'!E337="BUY",('HNI OPTION CALLS'!L337-'HNI OPTION CALLS'!G337)*('HNI OPTION CALLS'!M337),('HNI OPTION CALLS'!G337-'HNI OPTION CALLS'!L337)*('HNI OPTION CALLS'!M337))</f>
        <v>-3000</v>
      </c>
      <c r="O337" s="71">
        <f>'HNI OPTION CALLS'!N337/('HNI OPTION CALLS'!M337)/'HNI OPTION CALLS'!G337%</f>
        <v>-30.769230769230766</v>
      </c>
    </row>
    <row r="338" spans="1:15">
      <c r="A338" s="120">
        <v>5</v>
      </c>
      <c r="B338" s="139">
        <v>43209</v>
      </c>
      <c r="C338" s="120">
        <v>310</v>
      </c>
      <c r="D338" s="120" t="s">
        <v>178</v>
      </c>
      <c r="E338" s="120" t="s">
        <v>22</v>
      </c>
      <c r="F338" s="120" t="s">
        <v>288</v>
      </c>
      <c r="G338" s="120">
        <v>5.7</v>
      </c>
      <c r="H338" s="120">
        <v>3.7</v>
      </c>
      <c r="I338" s="120">
        <v>6.7</v>
      </c>
      <c r="J338" s="120">
        <v>7.7</v>
      </c>
      <c r="K338" s="120">
        <v>8.6999999999999993</v>
      </c>
      <c r="L338" s="120">
        <v>8.6999999999999993</v>
      </c>
      <c r="M338" s="120">
        <v>1750</v>
      </c>
      <c r="N338" s="137">
        <f>IF('HNI OPTION CALLS'!E338="BUY",('HNI OPTION CALLS'!L338-'HNI OPTION CALLS'!G338)*('HNI OPTION CALLS'!M338),('HNI OPTION CALLS'!G338-'HNI OPTION CALLS'!L338)*('HNI OPTION CALLS'!M338))</f>
        <v>5249.9999999999982</v>
      </c>
      <c r="O338" s="71">
        <f>'HNI OPTION CALLS'!N338/('HNI OPTION CALLS'!M338)/'HNI OPTION CALLS'!G338%</f>
        <v>52.631578947368403</v>
      </c>
    </row>
    <row r="339" spans="1:15" s="120" customFormat="1">
      <c r="A339" s="120">
        <v>6</v>
      </c>
      <c r="B339" s="140">
        <v>43208</v>
      </c>
      <c r="C339" s="141">
        <v>275</v>
      </c>
      <c r="D339" s="141" t="s">
        <v>178</v>
      </c>
      <c r="E339" s="141" t="s">
        <v>22</v>
      </c>
      <c r="F339" s="141" t="s">
        <v>174</v>
      </c>
      <c r="G339" s="142">
        <v>2.4</v>
      </c>
      <c r="H339" s="141">
        <v>1</v>
      </c>
      <c r="I339" s="141">
        <v>4</v>
      </c>
      <c r="J339" s="141">
        <v>5.5</v>
      </c>
      <c r="K339" s="141">
        <v>7</v>
      </c>
      <c r="L339" s="141">
        <v>4</v>
      </c>
      <c r="M339" s="141">
        <v>2400</v>
      </c>
      <c r="N339" s="137">
        <f>IF('HNI OPTION CALLS'!E339="BUY",('HNI OPTION CALLS'!L339-'HNI OPTION CALLS'!G339)*('HNI OPTION CALLS'!M339),('HNI OPTION CALLS'!G339-'HNI OPTION CALLS'!L339)*('HNI OPTION CALLS'!M339))</f>
        <v>3840</v>
      </c>
      <c r="O339" s="71">
        <f>'HNI OPTION CALLS'!N339/('HNI OPTION CALLS'!M339)/'HNI OPTION CALLS'!G339%</f>
        <v>66.666666666666671</v>
      </c>
    </row>
    <row r="340" spans="1:15" ht="16.5" customHeight="1">
      <c r="A340" s="120">
        <v>7</v>
      </c>
      <c r="B340" s="143">
        <v>43207</v>
      </c>
      <c r="C340" s="141">
        <v>195</v>
      </c>
      <c r="D340" s="141" t="s">
        <v>178</v>
      </c>
      <c r="E340" s="141" t="s">
        <v>22</v>
      </c>
      <c r="F340" s="141" t="s">
        <v>287</v>
      </c>
      <c r="G340" s="142">
        <v>4.5</v>
      </c>
      <c r="H340" s="142">
        <v>3</v>
      </c>
      <c r="I340" s="142">
        <v>5.5</v>
      </c>
      <c r="J340" s="142">
        <v>6.5</v>
      </c>
      <c r="K340" s="142">
        <v>7.5</v>
      </c>
      <c r="L340" s="142">
        <v>7.5</v>
      </c>
      <c r="M340" s="141">
        <v>4500</v>
      </c>
      <c r="N340" s="137">
        <f>IF('HNI OPTION CALLS'!E340="BUY",('HNI OPTION CALLS'!L340-'HNI OPTION CALLS'!G340)*('HNI OPTION CALLS'!M340),('HNI OPTION CALLS'!G340-'HNI OPTION CALLS'!L340)*('HNI OPTION CALLS'!M340))</f>
        <v>13500</v>
      </c>
      <c r="O340" s="71">
        <f>'HNI OPTION CALLS'!N340/('HNI OPTION CALLS'!M340)/'HNI OPTION CALLS'!G340%</f>
        <v>66.666666666666671</v>
      </c>
    </row>
    <row r="341" spans="1:15" ht="16.5" customHeight="1">
      <c r="A341" s="120">
        <v>8</v>
      </c>
      <c r="B341" s="78">
        <v>43202</v>
      </c>
      <c r="C341" s="119">
        <v>3250</v>
      </c>
      <c r="D341" s="119" t="s">
        <v>178</v>
      </c>
      <c r="E341" s="119" t="s">
        <v>22</v>
      </c>
      <c r="F341" s="119" t="s">
        <v>52</v>
      </c>
      <c r="G341" s="123">
        <v>46</v>
      </c>
      <c r="H341" s="123">
        <v>5</v>
      </c>
      <c r="I341" s="123">
        <v>66</v>
      </c>
      <c r="J341" s="123">
        <v>86</v>
      </c>
      <c r="K341" s="123">
        <v>106</v>
      </c>
      <c r="L341" s="123">
        <v>64.5</v>
      </c>
      <c r="M341" s="119">
        <v>250</v>
      </c>
      <c r="N341" s="122">
        <f>IF('HNI OPTION CALLS'!E341="BUY",('HNI OPTION CALLS'!L341-'HNI OPTION CALLS'!G341)*('HNI OPTION CALLS'!M341),('HNI OPTION CALLS'!G341-'HNI OPTION CALLS'!L341)*('HNI OPTION CALLS'!M341))</f>
        <v>4625</v>
      </c>
      <c r="O341" s="8">
        <f>'HNI OPTION CALLS'!N341/('HNI OPTION CALLS'!M341)/'HNI OPTION CALLS'!G341%</f>
        <v>40.217391304347821</v>
      </c>
    </row>
    <row r="342" spans="1:15" ht="16.5" customHeight="1">
      <c r="A342" s="120">
        <v>9</v>
      </c>
      <c r="B342" s="78">
        <v>43202</v>
      </c>
      <c r="C342" s="119">
        <v>360</v>
      </c>
      <c r="D342" s="119" t="s">
        <v>178</v>
      </c>
      <c r="E342" s="119" t="s">
        <v>22</v>
      </c>
      <c r="F342" s="119" t="s">
        <v>75</v>
      </c>
      <c r="G342" s="123">
        <v>9</v>
      </c>
      <c r="H342" s="123">
        <v>2</v>
      </c>
      <c r="I342" s="123">
        <v>13</v>
      </c>
      <c r="J342" s="123">
        <v>17</v>
      </c>
      <c r="K342" s="123">
        <v>20</v>
      </c>
      <c r="L342" s="123">
        <v>13</v>
      </c>
      <c r="M342" s="119">
        <v>1500</v>
      </c>
      <c r="N342" s="122">
        <f>IF('HNI OPTION CALLS'!E342="BUY",('HNI OPTION CALLS'!L342-'HNI OPTION CALLS'!G342)*('HNI OPTION CALLS'!M342),('HNI OPTION CALLS'!G342-'HNI OPTION CALLS'!L342)*('HNI OPTION CALLS'!M342))</f>
        <v>6000</v>
      </c>
      <c r="O342" s="8">
        <f>'HNI OPTION CALLS'!N342/('HNI OPTION CALLS'!M342)/'HNI OPTION CALLS'!G342%</f>
        <v>44.444444444444443</v>
      </c>
    </row>
    <row r="343" spans="1:15">
      <c r="A343" s="120">
        <v>10</v>
      </c>
      <c r="B343" s="78">
        <v>43201</v>
      </c>
      <c r="C343" s="119">
        <v>90</v>
      </c>
      <c r="D343" s="119" t="s">
        <v>178</v>
      </c>
      <c r="E343" s="119" t="s">
        <v>22</v>
      </c>
      <c r="F343" s="119" t="s">
        <v>89</v>
      </c>
      <c r="G343" s="123">
        <v>2.5</v>
      </c>
      <c r="H343" s="123">
        <v>1.3</v>
      </c>
      <c r="I343" s="123">
        <v>3.3</v>
      </c>
      <c r="J343" s="123">
        <v>4</v>
      </c>
      <c r="K343" s="123">
        <v>4.7</v>
      </c>
      <c r="L343" s="123">
        <v>1.3</v>
      </c>
      <c r="M343" s="119">
        <v>7500</v>
      </c>
      <c r="N343" s="122">
        <f>IF('HNI OPTION CALLS'!E343="BUY",('HNI OPTION CALLS'!L343-'HNI OPTION CALLS'!G343)*('HNI OPTION CALLS'!M343),('HNI OPTION CALLS'!G343-'HNI OPTION CALLS'!L343)*('HNI OPTION CALLS'!M343))</f>
        <v>-9000</v>
      </c>
      <c r="O343" s="8">
        <f>'HNI OPTION CALLS'!N343/('HNI OPTION CALLS'!M343)/'HNI OPTION CALLS'!G343%</f>
        <v>-47.999999999999993</v>
      </c>
    </row>
    <row r="344" spans="1:15">
      <c r="A344" s="120">
        <v>11</v>
      </c>
      <c r="B344" s="78">
        <v>43199</v>
      </c>
      <c r="C344" s="119">
        <v>550</v>
      </c>
      <c r="D344" s="119" t="s">
        <v>178</v>
      </c>
      <c r="E344" s="119" t="s">
        <v>22</v>
      </c>
      <c r="F344" s="119" t="s">
        <v>58</v>
      </c>
      <c r="G344" s="123">
        <v>12</v>
      </c>
      <c r="H344" s="123">
        <v>7</v>
      </c>
      <c r="I344" s="123">
        <v>16</v>
      </c>
      <c r="J344" s="123">
        <v>20</v>
      </c>
      <c r="K344" s="123">
        <v>24</v>
      </c>
      <c r="L344" s="123">
        <v>15.85</v>
      </c>
      <c r="M344" s="119">
        <v>1200</v>
      </c>
      <c r="N344" s="122">
        <f>IF('HNI OPTION CALLS'!E344="BUY",('HNI OPTION CALLS'!L344-'HNI OPTION CALLS'!G344)*('HNI OPTION CALLS'!M344),('HNI OPTION CALLS'!G344-'HNI OPTION CALLS'!L344)*('HNI OPTION CALLS'!M344))</f>
        <v>4620</v>
      </c>
      <c r="O344" s="8">
        <f>'HNI OPTION CALLS'!N344/('HNI OPTION CALLS'!M344)/'HNI OPTION CALLS'!G344%</f>
        <v>32.083333333333336</v>
      </c>
    </row>
    <row r="345" spans="1:15">
      <c r="A345" s="120">
        <v>12</v>
      </c>
      <c r="B345" s="78">
        <v>43199</v>
      </c>
      <c r="C345" s="119">
        <v>150</v>
      </c>
      <c r="D345" s="119" t="s">
        <v>178</v>
      </c>
      <c r="E345" s="119" t="s">
        <v>22</v>
      </c>
      <c r="F345" s="119" t="s">
        <v>25</v>
      </c>
      <c r="G345" s="123">
        <v>3.5</v>
      </c>
      <c r="H345" s="123">
        <v>2.4</v>
      </c>
      <c r="I345" s="123">
        <v>4.3</v>
      </c>
      <c r="J345" s="123">
        <v>5</v>
      </c>
      <c r="K345" s="123">
        <v>5.7</v>
      </c>
      <c r="L345" s="123">
        <v>2.4</v>
      </c>
      <c r="M345" s="119">
        <v>7000</v>
      </c>
      <c r="N345" s="122">
        <f>IF('HNI OPTION CALLS'!E345="BUY",('HNI OPTION CALLS'!L345-'HNI OPTION CALLS'!G345)*('HNI OPTION CALLS'!M345),('HNI OPTION CALLS'!G345-'HNI OPTION CALLS'!L345)*('HNI OPTION CALLS'!M345))</f>
        <v>-7700.0000000000009</v>
      </c>
      <c r="O345" s="8">
        <f>'HNI OPTION CALLS'!N345/('HNI OPTION CALLS'!M345)/'HNI OPTION CALLS'!G345%</f>
        <v>-31.428571428571427</v>
      </c>
    </row>
    <row r="346" spans="1:15">
      <c r="A346" s="120">
        <v>13</v>
      </c>
      <c r="B346" s="78">
        <v>43196</v>
      </c>
      <c r="C346" s="119">
        <v>370</v>
      </c>
      <c r="D346" s="119" t="s">
        <v>178</v>
      </c>
      <c r="E346" s="119" t="s">
        <v>22</v>
      </c>
      <c r="F346" s="119" t="s">
        <v>286</v>
      </c>
      <c r="G346" s="123">
        <v>9.5</v>
      </c>
      <c r="H346" s="123">
        <v>3.5</v>
      </c>
      <c r="I346" s="123">
        <v>13</v>
      </c>
      <c r="J346" s="123">
        <v>16</v>
      </c>
      <c r="K346" s="123">
        <v>19</v>
      </c>
      <c r="L346" s="123">
        <v>3.5</v>
      </c>
      <c r="M346" s="119">
        <v>1500</v>
      </c>
      <c r="N346" s="122">
        <f>IF('HNI OPTION CALLS'!E346="BUY",('HNI OPTION CALLS'!L346-'HNI OPTION CALLS'!G346)*('HNI OPTION CALLS'!M346),('HNI OPTION CALLS'!G346-'HNI OPTION CALLS'!L346)*('HNI OPTION CALLS'!M346))</f>
        <v>-9000</v>
      </c>
      <c r="O346" s="8">
        <f>'HNI OPTION CALLS'!N346/('HNI OPTION CALLS'!M346)/'HNI OPTION CALLS'!G346%</f>
        <v>-63.157894736842103</v>
      </c>
    </row>
    <row r="347" spans="1:15">
      <c r="A347" s="120">
        <v>14</v>
      </c>
      <c r="B347" s="78">
        <v>43195</v>
      </c>
      <c r="C347" s="119">
        <v>540</v>
      </c>
      <c r="D347" s="119" t="s">
        <v>178</v>
      </c>
      <c r="E347" s="119" t="s">
        <v>22</v>
      </c>
      <c r="F347" s="119" t="s">
        <v>78</v>
      </c>
      <c r="G347" s="123">
        <v>21.5</v>
      </c>
      <c r="H347" s="123">
        <v>16</v>
      </c>
      <c r="I347" s="123">
        <v>25</v>
      </c>
      <c r="J347" s="123">
        <v>29</v>
      </c>
      <c r="K347" s="123">
        <v>33</v>
      </c>
      <c r="L347" s="123">
        <v>24.95</v>
      </c>
      <c r="M347" s="119">
        <v>1500</v>
      </c>
      <c r="N347" s="122">
        <f>IF('HNI OPTION CALLS'!E347="BUY",('HNI OPTION CALLS'!L347-'HNI OPTION CALLS'!G347)*('HNI OPTION CALLS'!M347),('HNI OPTION CALLS'!G347-'HNI OPTION CALLS'!L347)*('HNI OPTION CALLS'!M347))</f>
        <v>5174.9999999999991</v>
      </c>
      <c r="O347" s="8">
        <f>'HNI OPTION CALLS'!N347/('HNI OPTION CALLS'!M347)/'HNI OPTION CALLS'!G347%</f>
        <v>16.046511627906973</v>
      </c>
    </row>
    <row r="348" spans="1:15">
      <c r="A348" s="120">
        <v>15</v>
      </c>
      <c r="B348" s="78">
        <v>43193</v>
      </c>
      <c r="C348" s="119">
        <v>40</v>
      </c>
      <c r="D348" s="119" t="s">
        <v>178</v>
      </c>
      <c r="E348" s="119" t="s">
        <v>22</v>
      </c>
      <c r="F348" s="119" t="s">
        <v>71</v>
      </c>
      <c r="G348" s="123">
        <v>3.3</v>
      </c>
      <c r="H348" s="123">
        <v>2</v>
      </c>
      <c r="I348" s="123">
        <v>3.9</v>
      </c>
      <c r="J348" s="123">
        <v>4.5</v>
      </c>
      <c r="K348" s="123">
        <v>5.0999999999999996</v>
      </c>
      <c r="L348" s="123">
        <v>3.9</v>
      </c>
      <c r="M348" s="119">
        <v>9000</v>
      </c>
      <c r="N348" s="122">
        <f>IF('HNI OPTION CALLS'!E348="BUY",('HNI OPTION CALLS'!L348-'HNI OPTION CALLS'!G348)*('HNI OPTION CALLS'!M348),('HNI OPTION CALLS'!G348-'HNI OPTION CALLS'!L348)*('HNI OPTION CALLS'!M348))</f>
        <v>5400.0000000000009</v>
      </c>
      <c r="O348" s="8">
        <f>'HNI OPTION CALLS'!N348/('HNI OPTION CALLS'!M348)/'HNI OPTION CALLS'!G348%</f>
        <v>18.181818181818183</v>
      </c>
    </row>
    <row r="349" spans="1:15">
      <c r="A349" s="120">
        <v>16</v>
      </c>
      <c r="B349" s="78">
        <v>43192</v>
      </c>
      <c r="C349" s="119">
        <v>270</v>
      </c>
      <c r="D349" s="119" t="s">
        <v>178</v>
      </c>
      <c r="E349" s="119" t="s">
        <v>22</v>
      </c>
      <c r="F349" s="119" t="s">
        <v>195</v>
      </c>
      <c r="G349" s="123">
        <v>11</v>
      </c>
      <c r="H349" s="123">
        <v>9</v>
      </c>
      <c r="I349" s="123">
        <v>13</v>
      </c>
      <c r="J349" s="123">
        <v>14</v>
      </c>
      <c r="K349" s="123">
        <v>15</v>
      </c>
      <c r="L349" s="123">
        <v>13</v>
      </c>
      <c r="M349" s="119">
        <v>4500</v>
      </c>
      <c r="N349" s="122">
        <f>IF('HNI OPTION CALLS'!E349="BUY",('HNI OPTION CALLS'!L349-'HNI OPTION CALLS'!G349)*('HNI OPTION CALLS'!M349),('HNI OPTION CALLS'!G349-'HNI OPTION CALLS'!L349)*('HNI OPTION CALLS'!M349))</f>
        <v>9000</v>
      </c>
      <c r="O349" s="8">
        <f>'HNI OPTION CALLS'!N349/('HNI OPTION CALLS'!M349)/'HNI OPTION CALLS'!G349%</f>
        <v>18.181818181818183</v>
      </c>
    </row>
    <row r="350" spans="1:15" ht="16.5">
      <c r="A350" s="82" t="s">
        <v>95</v>
      </c>
      <c r="B350" s="83"/>
      <c r="C350" s="84"/>
      <c r="D350" s="85"/>
      <c r="E350" s="86"/>
      <c r="F350" s="86"/>
      <c r="G350" s="87"/>
      <c r="H350" s="88"/>
      <c r="I350" s="88"/>
      <c r="J350" s="88"/>
      <c r="K350" s="86"/>
      <c r="L350" s="89"/>
      <c r="M350" s="90"/>
      <c r="O350" s="51"/>
    </row>
    <row r="351" spans="1:15" ht="16.5">
      <c r="A351" s="82" t="s">
        <v>96</v>
      </c>
      <c r="B351" s="83"/>
      <c r="C351" s="84"/>
      <c r="D351" s="85"/>
      <c r="E351" s="86"/>
      <c r="F351" s="86"/>
      <c r="G351" s="87"/>
      <c r="H351" s="86"/>
      <c r="I351" s="86"/>
      <c r="J351" s="86"/>
      <c r="K351" s="86"/>
      <c r="L351" s="89"/>
      <c r="O351" s="90"/>
    </row>
    <row r="352" spans="1:15" ht="16.5">
      <c r="A352" s="82" t="s">
        <v>96</v>
      </c>
      <c r="B352" s="83"/>
      <c r="C352" s="84"/>
      <c r="D352" s="85"/>
      <c r="E352" s="86"/>
      <c r="F352" s="86"/>
      <c r="G352" s="87"/>
      <c r="H352" s="86"/>
      <c r="I352" s="86"/>
      <c r="J352" s="86"/>
      <c r="K352" s="86"/>
    </row>
    <row r="353" spans="1:15" ht="17.25" thickBot="1">
      <c r="A353" s="91"/>
      <c r="B353" s="92"/>
      <c r="C353" s="92"/>
      <c r="D353" s="93"/>
      <c r="E353" s="93"/>
      <c r="F353" s="93"/>
      <c r="G353" s="94"/>
      <c r="H353" s="95"/>
      <c r="I353" s="96" t="s">
        <v>27</v>
      </c>
      <c r="J353" s="96"/>
      <c r="K353" s="97"/>
      <c r="N353" s="89"/>
    </row>
    <row r="354" spans="1:15" ht="16.5">
      <c r="A354" s="98"/>
      <c r="B354" s="92"/>
      <c r="C354" s="92"/>
      <c r="D354" s="154" t="s">
        <v>28</v>
      </c>
      <c r="E354" s="176"/>
      <c r="F354" s="99">
        <v>16</v>
      </c>
      <c r="G354" s="100">
        <v>100</v>
      </c>
      <c r="H354" s="93">
        <v>16</v>
      </c>
      <c r="I354" s="101">
        <f>'HNI OPTION CALLS'!H355/'HNI OPTION CALLS'!H354%</f>
        <v>68.75</v>
      </c>
      <c r="J354" s="101"/>
      <c r="K354" s="101"/>
      <c r="L354" s="97"/>
      <c r="M354" s="89"/>
      <c r="O354" s="90"/>
    </row>
    <row r="355" spans="1:15" ht="16.5">
      <c r="A355" s="98"/>
      <c r="B355" s="92"/>
      <c r="C355" s="92"/>
      <c r="D355" s="155" t="s">
        <v>29</v>
      </c>
      <c r="E355" s="177"/>
      <c r="F355" s="103">
        <v>11</v>
      </c>
      <c r="G355" s="104">
        <f>('HNI OPTION CALLS'!F355/'HNI OPTION CALLS'!F354)*100</f>
        <v>68.75</v>
      </c>
      <c r="H355" s="93">
        <v>11</v>
      </c>
      <c r="I355" s="97"/>
      <c r="J355" s="97"/>
      <c r="K355" s="93"/>
      <c r="L355" s="102"/>
      <c r="N355" s="93" t="s">
        <v>30</v>
      </c>
    </row>
    <row r="356" spans="1:15" ht="16.5">
      <c r="A356" s="105"/>
      <c r="B356" s="92"/>
      <c r="C356" s="92"/>
      <c r="D356" s="155" t="s">
        <v>31</v>
      </c>
      <c r="E356" s="177"/>
      <c r="F356" s="103">
        <v>0</v>
      </c>
      <c r="G356" s="104">
        <f>('HNI OPTION CALLS'!F356/'HNI OPTION CALLS'!F354)*100</f>
        <v>0</v>
      </c>
      <c r="H356" s="106"/>
      <c r="I356" s="93"/>
      <c r="J356" s="93"/>
      <c r="K356" s="93"/>
      <c r="L356" s="97"/>
      <c r="N356" s="98"/>
      <c r="O356" s="98"/>
    </row>
    <row r="357" spans="1:15" ht="16.5">
      <c r="A357" s="105"/>
      <c r="B357" s="92"/>
      <c r="C357" s="92"/>
      <c r="D357" s="155" t="s">
        <v>32</v>
      </c>
      <c r="E357" s="177"/>
      <c r="F357" s="103">
        <v>0</v>
      </c>
      <c r="G357" s="104">
        <f>('HNI OPTION CALLS'!F357/'HNI OPTION CALLS'!F354)*100</f>
        <v>0</v>
      </c>
      <c r="H357" s="106"/>
      <c r="I357" s="93"/>
      <c r="J357" s="93"/>
      <c r="K357" s="93"/>
      <c r="L357" s="97"/>
    </row>
    <row r="358" spans="1:15" ht="16.5">
      <c r="A358" s="105"/>
      <c r="B358" s="92"/>
      <c r="C358" s="92"/>
      <c r="D358" s="155" t="s">
        <v>33</v>
      </c>
      <c r="E358" s="177"/>
      <c r="F358" s="103">
        <v>5</v>
      </c>
      <c r="G358" s="104">
        <f>('HNI OPTION CALLS'!F358/'HNI OPTION CALLS'!F354)*100</f>
        <v>31.25</v>
      </c>
      <c r="H358" s="106"/>
      <c r="I358" s="93" t="s">
        <v>34</v>
      </c>
      <c r="J358" s="93"/>
      <c r="K358" s="97"/>
      <c r="L358" s="97"/>
    </row>
    <row r="359" spans="1:15" ht="16.5">
      <c r="A359" s="105"/>
      <c r="B359" s="92"/>
      <c r="C359" s="92"/>
      <c r="D359" s="155" t="s">
        <v>35</v>
      </c>
      <c r="E359" s="177"/>
      <c r="F359" s="103">
        <v>0</v>
      </c>
      <c r="G359" s="104">
        <f>('HNI OPTION CALLS'!F359/'HNI OPTION CALLS'!F354)*100</f>
        <v>0</v>
      </c>
      <c r="H359" s="106"/>
      <c r="I359" s="93"/>
      <c r="J359" s="93"/>
      <c r="K359" s="97"/>
      <c r="L359" s="97"/>
    </row>
    <row r="360" spans="1:15" ht="17.25" thickBot="1">
      <c r="A360" s="105"/>
      <c r="B360" s="92"/>
      <c r="C360" s="92"/>
      <c r="D360" s="156" t="s">
        <v>36</v>
      </c>
      <c r="E360" s="178"/>
      <c r="F360" s="107">
        <v>0</v>
      </c>
      <c r="G360" s="108">
        <f>('HNI OPTION CALLS'!F360/'HNI OPTION CALLS'!F354)*100</f>
        <v>0</v>
      </c>
      <c r="H360" s="106"/>
      <c r="I360" s="93"/>
      <c r="J360" s="93"/>
      <c r="K360" s="102"/>
      <c r="L360" s="102"/>
    </row>
    <row r="361" spans="1:15" ht="16.5">
      <c r="A361" s="109" t="s">
        <v>37</v>
      </c>
      <c r="B361" s="92"/>
      <c r="C361" s="92"/>
      <c r="D361" s="98"/>
      <c r="E361" s="98"/>
      <c r="F361" s="93"/>
      <c r="G361" s="93"/>
      <c r="H361" s="110"/>
      <c r="I361" s="111"/>
      <c r="J361" s="111"/>
      <c r="K361" s="111"/>
      <c r="N361" s="115"/>
      <c r="O361" s="115"/>
    </row>
    <row r="362" spans="1:15" ht="16.5">
      <c r="A362" s="112" t="s">
        <v>38</v>
      </c>
      <c r="B362" s="92"/>
      <c r="C362" s="92"/>
      <c r="D362" s="113"/>
      <c r="E362" s="114"/>
      <c r="F362" s="98"/>
      <c r="G362" s="111"/>
      <c r="H362" s="110"/>
      <c r="I362" s="111"/>
      <c r="J362" s="111"/>
      <c r="K362" s="111"/>
      <c r="L362" s="93"/>
      <c r="N362" s="98"/>
      <c r="O362" s="98"/>
    </row>
    <row r="363" spans="1:15" ht="16.5">
      <c r="A363" s="112" t="s">
        <v>39</v>
      </c>
      <c r="B363" s="92"/>
      <c r="C363" s="92"/>
      <c r="D363" s="98"/>
      <c r="E363" s="114"/>
      <c r="F363" s="98"/>
      <c r="G363" s="111"/>
      <c r="H363" s="110"/>
      <c r="I363" s="97"/>
      <c r="J363" s="97"/>
      <c r="K363" s="97"/>
      <c r="L363" s="93"/>
    </row>
    <row r="364" spans="1:15" ht="16.5">
      <c r="A364" s="112" t="s">
        <v>40</v>
      </c>
      <c r="B364" s="113"/>
      <c r="C364" s="92"/>
      <c r="D364" s="98"/>
      <c r="E364" s="114"/>
      <c r="F364" s="98"/>
      <c r="G364" s="111"/>
      <c r="H364" s="95"/>
      <c r="I364" s="97"/>
      <c r="J364" s="97"/>
      <c r="K364" s="97"/>
      <c r="L364" s="93"/>
    </row>
    <row r="365" spans="1:15" ht="17.25" thickBot="1">
      <c r="A365" s="112" t="s">
        <v>41</v>
      </c>
      <c r="B365" s="105"/>
      <c r="C365" s="113"/>
      <c r="D365" s="98"/>
      <c r="E365" s="116"/>
      <c r="F365" s="111"/>
      <c r="G365" s="111"/>
      <c r="H365" s="95"/>
      <c r="I365" s="97"/>
      <c r="J365" s="97"/>
      <c r="K365" s="97"/>
      <c r="L365" s="111"/>
    </row>
    <row r="366" spans="1:15" ht="15.75" thickBot="1">
      <c r="A366" s="179" t="s">
        <v>0</v>
      </c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</row>
    <row r="367" spans="1:15" ht="15.75" thickBot="1">
      <c r="A367" s="17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</row>
    <row r="368" spans="1:15">
      <c r="A368" s="17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</row>
    <row r="369" spans="1:15">
      <c r="A369" s="180" t="s">
        <v>1</v>
      </c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</row>
    <row r="370" spans="1:15">
      <c r="A370" s="180" t="s">
        <v>2</v>
      </c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</row>
    <row r="371" spans="1:15" ht="15.75" thickBot="1">
      <c r="A371" s="181" t="s">
        <v>3</v>
      </c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</row>
    <row r="372" spans="1:15" ht="16.5">
      <c r="A372" s="163" t="s">
        <v>280</v>
      </c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</row>
    <row r="373" spans="1:15" ht="16.5">
      <c r="A373" s="163" t="s">
        <v>5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</row>
    <row r="374" spans="1:15">
      <c r="A374" s="164" t="s">
        <v>6</v>
      </c>
      <c r="B374" s="165" t="s">
        <v>7</v>
      </c>
      <c r="C374" s="166" t="s">
        <v>8</v>
      </c>
      <c r="D374" s="165" t="s">
        <v>9</v>
      </c>
      <c r="E374" s="164" t="s">
        <v>10</v>
      </c>
      <c r="F374" s="164" t="s">
        <v>11</v>
      </c>
      <c r="G374" s="165" t="s">
        <v>12</v>
      </c>
      <c r="H374" s="165" t="s">
        <v>13</v>
      </c>
      <c r="I374" s="166" t="s">
        <v>14</v>
      </c>
      <c r="J374" s="166" t="s">
        <v>15</v>
      </c>
      <c r="K374" s="166" t="s">
        <v>16</v>
      </c>
      <c r="L374" s="167" t="s">
        <v>17</v>
      </c>
      <c r="M374" s="165" t="s">
        <v>18</v>
      </c>
      <c r="N374" s="165" t="s">
        <v>19</v>
      </c>
      <c r="O374" s="165" t="s">
        <v>20</v>
      </c>
    </row>
    <row r="375" spans="1:15">
      <c r="A375" s="164"/>
      <c r="B375" s="165"/>
      <c r="C375" s="165"/>
      <c r="D375" s="165"/>
      <c r="E375" s="164"/>
      <c r="F375" s="164"/>
      <c r="G375" s="165"/>
      <c r="H375" s="165"/>
      <c r="I375" s="165"/>
      <c r="J375" s="165"/>
      <c r="K375" s="165"/>
      <c r="L375" s="182"/>
      <c r="M375" s="165"/>
      <c r="N375" s="165"/>
      <c r="O375" s="165"/>
    </row>
    <row r="376" spans="1:15">
      <c r="A376" s="119">
        <v>1</v>
      </c>
      <c r="B376" s="78">
        <v>43186</v>
      </c>
      <c r="C376" s="119">
        <v>220</v>
      </c>
      <c r="D376" s="119" t="s">
        <v>178</v>
      </c>
      <c r="E376" s="119" t="s">
        <v>22</v>
      </c>
      <c r="F376" s="119" t="s">
        <v>24</v>
      </c>
      <c r="G376" s="123">
        <v>1.5</v>
      </c>
      <c r="H376" s="123">
        <v>0.3</v>
      </c>
      <c r="I376" s="123">
        <v>3.5</v>
      </c>
      <c r="J376" s="123">
        <v>5.5</v>
      </c>
      <c r="K376" s="123">
        <v>7.5</v>
      </c>
      <c r="L376" s="123">
        <v>0.3</v>
      </c>
      <c r="M376" s="119">
        <v>3500</v>
      </c>
      <c r="N376" s="122">
        <f>IF('HNI OPTION CALLS'!E376="BUY",('HNI OPTION CALLS'!L376-'HNI OPTION CALLS'!G376)*('HNI OPTION CALLS'!M376),('HNI OPTION CALLS'!G376-'HNI OPTION CALLS'!L376)*('HNI OPTION CALLS'!M376))</f>
        <v>-4200</v>
      </c>
      <c r="O376" s="8">
        <f>'HNI OPTION CALLS'!N376/('HNI OPTION CALLS'!M376)/'HNI OPTION CALLS'!G376%</f>
        <v>-80</v>
      </c>
    </row>
    <row r="377" spans="1:15">
      <c r="A377" s="119">
        <v>2</v>
      </c>
      <c r="B377" s="78">
        <v>43186</v>
      </c>
      <c r="C377" s="119">
        <v>170</v>
      </c>
      <c r="D377" s="119" t="s">
        <v>178</v>
      </c>
      <c r="E377" s="119" t="s">
        <v>22</v>
      </c>
      <c r="F377" s="119" t="s">
        <v>56</v>
      </c>
      <c r="G377" s="123">
        <v>4</v>
      </c>
      <c r="H377" s="123">
        <v>0.5</v>
      </c>
      <c r="I377" s="123">
        <v>6</v>
      </c>
      <c r="J377" s="123">
        <v>8</v>
      </c>
      <c r="K377" s="123">
        <v>10</v>
      </c>
      <c r="L377" s="123">
        <v>6</v>
      </c>
      <c r="M377" s="119">
        <v>3000</v>
      </c>
      <c r="N377" s="122">
        <f>IF('HNI OPTION CALLS'!E377="BUY",('HNI OPTION CALLS'!L377-'HNI OPTION CALLS'!G377)*('HNI OPTION CALLS'!M377),('HNI OPTION CALLS'!G377-'HNI OPTION CALLS'!L377)*('HNI OPTION CALLS'!M377))</f>
        <v>6000</v>
      </c>
      <c r="O377" s="8">
        <f>'HNI OPTION CALLS'!N377/('HNI OPTION CALLS'!M377)/'HNI OPTION CALLS'!G377%</f>
        <v>50</v>
      </c>
    </row>
    <row r="378" spans="1:15">
      <c r="A378" s="119">
        <v>3</v>
      </c>
      <c r="B378" s="78">
        <v>43185</v>
      </c>
      <c r="C378" s="119">
        <v>280</v>
      </c>
      <c r="D378" s="119" t="s">
        <v>187</v>
      </c>
      <c r="E378" s="119" t="s">
        <v>22</v>
      </c>
      <c r="F378" s="119" t="s">
        <v>91</v>
      </c>
      <c r="G378" s="123">
        <v>4.5</v>
      </c>
      <c r="H378" s="123">
        <v>1</v>
      </c>
      <c r="I378" s="123">
        <v>6.5</v>
      </c>
      <c r="J378" s="123">
        <v>8.5</v>
      </c>
      <c r="K378" s="123">
        <v>10.5</v>
      </c>
      <c r="L378" s="123">
        <v>1</v>
      </c>
      <c r="M378" s="119">
        <v>2750</v>
      </c>
      <c r="N378" s="122">
        <f>IF('HNI OPTION CALLS'!E378="BUY",('HNI OPTION CALLS'!L378-'HNI OPTION CALLS'!G378)*('HNI OPTION CALLS'!M378),('HNI OPTION CALLS'!G378-'HNI OPTION CALLS'!L378)*('HNI OPTION CALLS'!M378))</f>
        <v>-9625</v>
      </c>
      <c r="O378" s="8">
        <f>'HNI OPTION CALLS'!N378/('HNI OPTION CALLS'!M378)/'HNI OPTION CALLS'!G378%</f>
        <v>-77.777777777777786</v>
      </c>
    </row>
    <row r="379" spans="1:15">
      <c r="A379" s="119">
        <v>4</v>
      </c>
      <c r="B379" s="78">
        <v>43182</v>
      </c>
      <c r="C379" s="119">
        <v>1740</v>
      </c>
      <c r="D379" s="119" t="s">
        <v>178</v>
      </c>
      <c r="E379" s="119" t="s">
        <v>22</v>
      </c>
      <c r="F379" s="119" t="s">
        <v>68</v>
      </c>
      <c r="G379" s="123">
        <v>23</v>
      </c>
      <c r="H379" s="123">
        <v>5</v>
      </c>
      <c r="I379" s="123">
        <v>41</v>
      </c>
      <c r="J379" s="123">
        <v>60</v>
      </c>
      <c r="K379" s="123">
        <v>78</v>
      </c>
      <c r="L379" s="123">
        <v>41</v>
      </c>
      <c r="M379" s="119">
        <v>300</v>
      </c>
      <c r="N379" s="122">
        <f>IF('HNI OPTION CALLS'!E379="BUY",('HNI OPTION CALLS'!L379-'HNI OPTION CALLS'!G379)*('HNI OPTION CALLS'!M379),('HNI OPTION CALLS'!G379-'HNI OPTION CALLS'!L379)*('HNI OPTION CALLS'!M379))</f>
        <v>5400</v>
      </c>
      <c r="O379" s="8">
        <f>'HNI OPTION CALLS'!N379/('HNI OPTION CALLS'!M379)/'HNI OPTION CALLS'!G379%</f>
        <v>78.260869565217391</v>
      </c>
    </row>
    <row r="380" spans="1:15">
      <c r="A380" s="119">
        <v>5</v>
      </c>
      <c r="B380" s="78">
        <v>43179</v>
      </c>
      <c r="C380" s="119">
        <v>1300</v>
      </c>
      <c r="D380" s="119" t="s">
        <v>178</v>
      </c>
      <c r="E380" s="119" t="s">
        <v>22</v>
      </c>
      <c r="F380" s="119" t="s">
        <v>131</v>
      </c>
      <c r="G380" s="123">
        <v>16</v>
      </c>
      <c r="H380" s="123">
        <v>4</v>
      </c>
      <c r="I380" s="123">
        <v>26</v>
      </c>
      <c r="J380" s="123">
        <v>36</v>
      </c>
      <c r="K380" s="123">
        <v>46</v>
      </c>
      <c r="L380" s="123">
        <v>26</v>
      </c>
      <c r="M380" s="119">
        <v>750</v>
      </c>
      <c r="N380" s="122">
        <f>IF('HNI OPTION CALLS'!E380="BUY",('HNI OPTION CALLS'!L380-'HNI OPTION CALLS'!G380)*('HNI OPTION CALLS'!M380),('HNI OPTION CALLS'!G380-'HNI OPTION CALLS'!L380)*('HNI OPTION CALLS'!M380))</f>
        <v>7500</v>
      </c>
      <c r="O380" s="8">
        <f>'HNI OPTION CALLS'!N380/('HNI OPTION CALLS'!M380)/'HNI OPTION CALLS'!G380%</f>
        <v>62.5</v>
      </c>
    </row>
    <row r="381" spans="1:15">
      <c r="A381" s="119">
        <v>6</v>
      </c>
      <c r="B381" s="78">
        <v>43178</v>
      </c>
      <c r="C381" s="119">
        <v>580</v>
      </c>
      <c r="D381" s="119" t="s">
        <v>187</v>
      </c>
      <c r="E381" s="119" t="s">
        <v>22</v>
      </c>
      <c r="F381" s="119" t="s">
        <v>99</v>
      </c>
      <c r="G381" s="123">
        <v>12</v>
      </c>
      <c r="H381" s="123">
        <v>4</v>
      </c>
      <c r="I381" s="123">
        <v>18</v>
      </c>
      <c r="J381" s="123">
        <v>24</v>
      </c>
      <c r="K381" s="123">
        <v>30</v>
      </c>
      <c r="L381" s="123">
        <v>4</v>
      </c>
      <c r="M381" s="119">
        <v>1061</v>
      </c>
      <c r="N381" s="122">
        <f>IF('HNI OPTION CALLS'!E381="BUY",('HNI OPTION CALLS'!L381-'HNI OPTION CALLS'!G381)*('HNI OPTION CALLS'!M381),('HNI OPTION CALLS'!G381-'HNI OPTION CALLS'!L381)*('HNI OPTION CALLS'!M381))</f>
        <v>-8488</v>
      </c>
      <c r="O381" s="8">
        <f>'HNI OPTION CALLS'!N381/('HNI OPTION CALLS'!M381)/'HNI OPTION CALLS'!G381%</f>
        <v>-66.666666666666671</v>
      </c>
    </row>
    <row r="382" spans="1:15">
      <c r="A382" s="119">
        <v>7</v>
      </c>
      <c r="B382" s="78">
        <v>43173</v>
      </c>
      <c r="C382" s="119">
        <v>8900</v>
      </c>
      <c r="D382" s="119" t="s">
        <v>178</v>
      </c>
      <c r="E382" s="119" t="s">
        <v>22</v>
      </c>
      <c r="F382" s="119" t="s">
        <v>253</v>
      </c>
      <c r="G382" s="123">
        <v>100</v>
      </c>
      <c r="H382" s="123">
        <v>25</v>
      </c>
      <c r="I382" s="123">
        <v>180</v>
      </c>
      <c r="J382" s="123">
        <v>260</v>
      </c>
      <c r="K382" s="123">
        <v>340</v>
      </c>
      <c r="L382" s="123">
        <v>129</v>
      </c>
      <c r="M382" s="119">
        <v>75</v>
      </c>
      <c r="N382" s="122">
        <f>IF('HNI OPTION CALLS'!E382="BUY",('HNI OPTION CALLS'!L382-'HNI OPTION CALLS'!G382)*('HNI OPTION CALLS'!M382),('HNI OPTION CALLS'!G382-'HNI OPTION CALLS'!L382)*('HNI OPTION CALLS'!M382))</f>
        <v>2175</v>
      </c>
      <c r="O382" s="8">
        <f>'HNI OPTION CALLS'!N382/('HNI OPTION CALLS'!M382)/'HNI OPTION CALLS'!G382%</f>
        <v>29</v>
      </c>
    </row>
    <row r="383" spans="1:15">
      <c r="A383" s="119">
        <v>8</v>
      </c>
      <c r="B383" s="78">
        <v>43172</v>
      </c>
      <c r="C383" s="119">
        <v>165</v>
      </c>
      <c r="D383" s="119" t="s">
        <v>178</v>
      </c>
      <c r="E383" s="119" t="s">
        <v>22</v>
      </c>
      <c r="F383" s="119" t="s">
        <v>184</v>
      </c>
      <c r="G383" s="123">
        <v>4.5</v>
      </c>
      <c r="H383" s="123">
        <v>2</v>
      </c>
      <c r="I383" s="123">
        <v>6</v>
      </c>
      <c r="J383" s="123">
        <v>7.5</v>
      </c>
      <c r="K383" s="123">
        <v>9</v>
      </c>
      <c r="L383" s="123">
        <v>2</v>
      </c>
      <c r="M383" s="119">
        <v>4500</v>
      </c>
      <c r="N383" s="122">
        <f>IF('HNI OPTION CALLS'!E383="BUY",('HNI OPTION CALLS'!L383-'HNI OPTION CALLS'!G383)*('HNI OPTION CALLS'!M383),('HNI OPTION CALLS'!G383-'HNI OPTION CALLS'!L383)*('HNI OPTION CALLS'!M383))</f>
        <v>-11250</v>
      </c>
      <c r="O383" s="8">
        <f>'HNI OPTION CALLS'!N383/('HNI OPTION CALLS'!M383)/'HNI OPTION CALLS'!G383%</f>
        <v>-55.555555555555557</v>
      </c>
    </row>
    <row r="384" spans="1:15">
      <c r="A384" s="119">
        <v>9</v>
      </c>
      <c r="B384" s="78">
        <v>43171</v>
      </c>
      <c r="C384" s="119">
        <v>3050</v>
      </c>
      <c r="D384" s="119" t="s">
        <v>187</v>
      </c>
      <c r="E384" s="119" t="s">
        <v>22</v>
      </c>
      <c r="F384" s="119" t="s">
        <v>52</v>
      </c>
      <c r="G384" s="123">
        <v>55</v>
      </c>
      <c r="H384" s="123">
        <v>30</v>
      </c>
      <c r="I384" s="123">
        <v>75</v>
      </c>
      <c r="J384" s="123">
        <v>95</v>
      </c>
      <c r="K384" s="123">
        <v>115</v>
      </c>
      <c r="L384" s="123">
        <v>115</v>
      </c>
      <c r="M384" s="119">
        <v>250</v>
      </c>
      <c r="N384" s="122">
        <f>IF('HNI OPTION CALLS'!E384="BUY",('HNI OPTION CALLS'!L384-'HNI OPTION CALLS'!G384)*('HNI OPTION CALLS'!M384),('HNI OPTION CALLS'!G384-'HNI OPTION CALLS'!L384)*('HNI OPTION CALLS'!M384))</f>
        <v>15000</v>
      </c>
      <c r="O384" s="8">
        <f>'HNI OPTION CALLS'!N384/('HNI OPTION CALLS'!M384)/'HNI OPTION CALLS'!G384%</f>
        <v>109.09090909090908</v>
      </c>
    </row>
    <row r="385" spans="1:15">
      <c r="A385" s="119">
        <v>10</v>
      </c>
      <c r="B385" s="78">
        <v>43166</v>
      </c>
      <c r="C385" s="119">
        <v>640</v>
      </c>
      <c r="D385" s="119" t="s">
        <v>187</v>
      </c>
      <c r="E385" s="119" t="s">
        <v>22</v>
      </c>
      <c r="F385" s="119" t="s">
        <v>99</v>
      </c>
      <c r="G385" s="123">
        <v>18</v>
      </c>
      <c r="H385" s="123">
        <v>9.5</v>
      </c>
      <c r="I385" s="123">
        <v>23</v>
      </c>
      <c r="J385" s="123">
        <v>28</v>
      </c>
      <c r="K385" s="123">
        <v>33</v>
      </c>
      <c r="L385" s="123">
        <v>33</v>
      </c>
      <c r="M385" s="119">
        <v>1061</v>
      </c>
      <c r="N385" s="122">
        <f>IF('HNI OPTION CALLS'!E385="BUY",('HNI OPTION CALLS'!L385-'HNI OPTION CALLS'!G385)*('HNI OPTION CALLS'!M385),('HNI OPTION CALLS'!G385-'HNI OPTION CALLS'!L385)*('HNI OPTION CALLS'!M385))</f>
        <v>15915</v>
      </c>
      <c r="O385" s="8">
        <f>'HNI OPTION CALLS'!N385/('HNI OPTION CALLS'!M385)/'HNI OPTION CALLS'!G385%</f>
        <v>83.333333333333343</v>
      </c>
    </row>
    <row r="386" spans="1:15">
      <c r="A386" s="119">
        <v>11</v>
      </c>
      <c r="B386" s="78">
        <v>43165</v>
      </c>
      <c r="C386" s="119">
        <v>260</v>
      </c>
      <c r="D386" s="119" t="s">
        <v>187</v>
      </c>
      <c r="E386" s="119" t="s">
        <v>22</v>
      </c>
      <c r="F386" s="119" t="s">
        <v>49</v>
      </c>
      <c r="G386" s="123">
        <v>8</v>
      </c>
      <c r="H386" s="123">
        <v>5</v>
      </c>
      <c r="I386" s="123">
        <v>10</v>
      </c>
      <c r="J386" s="123">
        <v>12</v>
      </c>
      <c r="K386" s="123">
        <v>14</v>
      </c>
      <c r="L386" s="123">
        <v>14</v>
      </c>
      <c r="M386" s="119">
        <v>3000</v>
      </c>
      <c r="N386" s="122">
        <f>IF('HNI OPTION CALLS'!E386="BUY",('HNI OPTION CALLS'!L386-'HNI OPTION CALLS'!G386)*('HNI OPTION CALLS'!M386),('HNI OPTION CALLS'!G386-'HNI OPTION CALLS'!L386)*('HNI OPTION CALLS'!M386))</f>
        <v>18000</v>
      </c>
      <c r="O386" s="8">
        <f>'HNI OPTION CALLS'!N386/('HNI OPTION CALLS'!M386)/'HNI OPTION CALLS'!G386%</f>
        <v>75</v>
      </c>
    </row>
    <row r="387" spans="1:15" ht="16.5">
      <c r="A387" s="82" t="s">
        <v>95</v>
      </c>
      <c r="B387" s="83"/>
      <c r="C387" s="84"/>
      <c r="D387" s="85"/>
      <c r="E387" s="86"/>
      <c r="F387" s="86"/>
      <c r="G387" s="87"/>
      <c r="H387" s="88"/>
      <c r="I387" s="88"/>
      <c r="J387" s="88"/>
      <c r="K387" s="86"/>
      <c r="L387" s="89"/>
      <c r="M387" s="90"/>
      <c r="N387" s="66"/>
      <c r="O387" s="51"/>
    </row>
    <row r="388" spans="1:15" ht="16.5">
      <c r="A388" s="82" t="s">
        <v>96</v>
      </c>
      <c r="B388" s="83"/>
      <c r="C388" s="84"/>
      <c r="D388" s="85"/>
      <c r="E388" s="86"/>
      <c r="F388" s="86"/>
      <c r="G388" s="87"/>
      <c r="H388" s="86"/>
      <c r="I388" s="86"/>
      <c r="J388" s="86"/>
      <c r="K388" s="86"/>
      <c r="L388" s="89"/>
      <c r="M388" s="90"/>
      <c r="O388" s="90"/>
    </row>
    <row r="389" spans="1:15" ht="16.5">
      <c r="A389" s="82" t="s">
        <v>96</v>
      </c>
      <c r="B389" s="83"/>
      <c r="C389" s="84"/>
      <c r="D389" s="85"/>
      <c r="E389" s="86"/>
      <c r="F389" s="86"/>
      <c r="G389" s="87"/>
      <c r="H389" s="86"/>
      <c r="I389" s="86"/>
      <c r="J389" s="86"/>
      <c r="K389" s="86"/>
    </row>
    <row r="390" spans="1:15" ht="17.25" thickBot="1">
      <c r="A390" s="91"/>
      <c r="B390" s="92"/>
      <c r="C390" s="92"/>
      <c r="D390" s="93"/>
      <c r="E390" s="93"/>
      <c r="F390" s="93"/>
      <c r="G390" s="94"/>
      <c r="H390" s="95"/>
      <c r="I390" s="96" t="s">
        <v>27</v>
      </c>
      <c r="J390" s="96"/>
      <c r="K390" s="97"/>
      <c r="N390" s="89"/>
    </row>
    <row r="391" spans="1:15" ht="16.5">
      <c r="A391" s="98"/>
      <c r="B391" s="92"/>
      <c r="C391" s="92"/>
      <c r="D391" s="154" t="s">
        <v>28</v>
      </c>
      <c r="E391" s="176"/>
      <c r="F391" s="99">
        <v>11</v>
      </c>
      <c r="G391" s="100">
        <v>100</v>
      </c>
      <c r="H391" s="93">
        <v>11</v>
      </c>
      <c r="I391" s="101">
        <f>'HNI OPTION CALLS'!H392/'HNI OPTION CALLS'!H391%</f>
        <v>63.636363636363633</v>
      </c>
      <c r="J391" s="101"/>
      <c r="K391" s="101"/>
      <c r="L391" s="97"/>
      <c r="M391" s="89"/>
      <c r="O391" s="90"/>
    </row>
    <row r="392" spans="1:15" ht="16.5">
      <c r="A392" s="98"/>
      <c r="B392" s="92"/>
      <c r="C392" s="92"/>
      <c r="D392" s="155" t="s">
        <v>29</v>
      </c>
      <c r="E392" s="177"/>
      <c r="F392" s="103">
        <v>7</v>
      </c>
      <c r="G392" s="104">
        <f>('HNI OPTION CALLS'!F392/'HNI OPTION CALLS'!F391)*100</f>
        <v>63.636363636363633</v>
      </c>
      <c r="H392" s="93">
        <v>7</v>
      </c>
      <c r="I392" s="97"/>
      <c r="J392" s="97"/>
      <c r="K392" s="93"/>
      <c r="L392" s="102"/>
      <c r="N392" s="93" t="s">
        <v>30</v>
      </c>
    </row>
    <row r="393" spans="1:15" ht="16.5">
      <c r="A393" s="105"/>
      <c r="B393" s="92"/>
      <c r="C393" s="92"/>
      <c r="D393" s="155" t="s">
        <v>31</v>
      </c>
      <c r="E393" s="177"/>
      <c r="F393" s="103">
        <v>0</v>
      </c>
      <c r="G393" s="104">
        <f>('HNI OPTION CALLS'!F393/'HNI OPTION CALLS'!F391)*100</f>
        <v>0</v>
      </c>
      <c r="H393" s="106"/>
      <c r="I393" s="93"/>
      <c r="J393" s="93"/>
      <c r="K393" s="93"/>
      <c r="L393" s="97"/>
      <c r="N393" s="98"/>
      <c r="O393" s="98"/>
    </row>
    <row r="394" spans="1:15" ht="16.5">
      <c r="A394" s="105"/>
      <c r="B394" s="92"/>
      <c r="C394" s="92"/>
      <c r="D394" s="155" t="s">
        <v>32</v>
      </c>
      <c r="E394" s="177"/>
      <c r="F394" s="103">
        <v>0</v>
      </c>
      <c r="G394" s="104">
        <f>('HNI OPTION CALLS'!F394/'HNI OPTION CALLS'!F391)*100</f>
        <v>0</v>
      </c>
      <c r="H394" s="106"/>
      <c r="I394" s="93"/>
      <c r="J394" s="93"/>
      <c r="K394" s="93"/>
      <c r="L394" s="97"/>
    </row>
    <row r="395" spans="1:15" ht="16.5">
      <c r="A395" s="105"/>
      <c r="B395" s="92"/>
      <c r="C395" s="92"/>
      <c r="D395" s="155" t="s">
        <v>33</v>
      </c>
      <c r="E395" s="177"/>
      <c r="F395" s="103">
        <v>4</v>
      </c>
      <c r="G395" s="104">
        <f>('HNI OPTION CALLS'!F395/'HNI OPTION CALLS'!F391)*100</f>
        <v>36.363636363636367</v>
      </c>
      <c r="H395" s="106"/>
      <c r="I395" s="93" t="s">
        <v>34</v>
      </c>
      <c r="J395" s="93"/>
      <c r="K395" s="97"/>
      <c r="L395" s="97"/>
    </row>
    <row r="396" spans="1:15" ht="16.5">
      <c r="A396" s="105"/>
      <c r="B396" s="92"/>
      <c r="C396" s="92"/>
      <c r="D396" s="155" t="s">
        <v>35</v>
      </c>
      <c r="E396" s="177"/>
      <c r="F396" s="103">
        <v>0</v>
      </c>
      <c r="G396" s="104">
        <f>('HNI OPTION CALLS'!F396/'HNI OPTION CALLS'!F391)*100</f>
        <v>0</v>
      </c>
      <c r="H396" s="106"/>
      <c r="I396" s="93"/>
      <c r="J396" s="93"/>
      <c r="K396" s="97"/>
      <c r="L396" s="97"/>
    </row>
    <row r="397" spans="1:15" ht="17.25" thickBot="1">
      <c r="A397" s="105"/>
      <c r="B397" s="92"/>
      <c r="C397" s="92"/>
      <c r="D397" s="156" t="s">
        <v>36</v>
      </c>
      <c r="E397" s="178"/>
      <c r="F397" s="107">
        <v>0</v>
      </c>
      <c r="G397" s="108">
        <f>('HNI OPTION CALLS'!F397/'HNI OPTION CALLS'!F391)*100</f>
        <v>0</v>
      </c>
      <c r="H397" s="106"/>
      <c r="I397" s="93"/>
      <c r="J397" s="93"/>
      <c r="K397" s="102"/>
      <c r="L397" s="102"/>
    </row>
    <row r="398" spans="1:15" ht="16.5">
      <c r="A398" s="109" t="s">
        <v>37</v>
      </c>
      <c r="B398" s="92"/>
      <c r="C398" s="92"/>
      <c r="D398" s="98"/>
      <c r="E398" s="98"/>
      <c r="F398" s="93"/>
      <c r="G398" s="93"/>
      <c r="H398" s="110"/>
      <c r="I398" s="111"/>
      <c r="J398" s="111"/>
      <c r="K398" s="111"/>
      <c r="N398" s="115"/>
      <c r="O398" s="115"/>
    </row>
    <row r="399" spans="1:15" ht="16.5">
      <c r="A399" s="112" t="s">
        <v>38</v>
      </c>
      <c r="B399" s="92"/>
      <c r="C399" s="92"/>
      <c r="D399" s="113"/>
      <c r="E399" s="114"/>
      <c r="F399" s="98"/>
      <c r="G399" s="111"/>
      <c r="H399" s="110"/>
      <c r="I399" s="111"/>
      <c r="J399" s="111"/>
      <c r="K399" s="111"/>
      <c r="L399" s="93"/>
      <c r="N399" s="98"/>
      <c r="O399" s="98"/>
    </row>
    <row r="400" spans="1:15" ht="16.5">
      <c r="A400" s="112" t="s">
        <v>39</v>
      </c>
      <c r="B400" s="92"/>
      <c r="C400" s="92"/>
      <c r="D400" s="98"/>
      <c r="E400" s="114"/>
      <c r="F400" s="98"/>
      <c r="G400" s="111"/>
      <c r="H400" s="110"/>
      <c r="I400" s="97"/>
      <c r="J400" s="97"/>
      <c r="K400" s="97"/>
      <c r="L400" s="93"/>
    </row>
    <row r="401" spans="1:15" ht="16.5">
      <c r="A401" s="112" t="s">
        <v>40</v>
      </c>
      <c r="B401" s="113"/>
      <c r="C401" s="92"/>
      <c r="D401" s="98"/>
      <c r="E401" s="114"/>
      <c r="F401" s="98"/>
      <c r="G401" s="111"/>
      <c r="H401" s="95"/>
      <c r="I401" s="97"/>
      <c r="J401" s="97"/>
      <c r="K401" s="97"/>
      <c r="L401" s="93"/>
    </row>
    <row r="402" spans="1:15" ht="16.5">
      <c r="A402" s="112" t="s">
        <v>41</v>
      </c>
      <c r="B402" s="105"/>
      <c r="C402" s="113"/>
      <c r="D402" s="98"/>
      <c r="E402" s="116"/>
      <c r="F402" s="111"/>
      <c r="G402" s="111"/>
      <c r="H402" s="95"/>
      <c r="I402" s="97"/>
      <c r="J402" s="97"/>
      <c r="K402" s="97"/>
      <c r="L402" s="111"/>
    </row>
    <row r="403" spans="1:15" ht="15.75" thickBot="1"/>
    <row r="404" spans="1:15" ht="15.75" thickBot="1">
      <c r="A404" s="179" t="s">
        <v>0</v>
      </c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</row>
    <row r="405" spans="1:15" ht="15.75" thickBot="1">
      <c r="A405" s="17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</row>
    <row r="406" spans="1:15">
      <c r="A406" s="17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</row>
    <row r="407" spans="1:15">
      <c r="A407" s="180" t="s">
        <v>1</v>
      </c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</row>
    <row r="408" spans="1:15">
      <c r="A408" s="180" t="s">
        <v>2</v>
      </c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</row>
    <row r="409" spans="1:15" ht="15.75" thickBot="1">
      <c r="A409" s="181" t="s">
        <v>3</v>
      </c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</row>
    <row r="410" spans="1:15" ht="16.5">
      <c r="A410" s="163" t="s">
        <v>278</v>
      </c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</row>
    <row r="411" spans="1:15" ht="16.5">
      <c r="A411" s="163" t="s">
        <v>5</v>
      </c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</row>
    <row r="412" spans="1:15">
      <c r="A412" s="164" t="s">
        <v>6</v>
      </c>
      <c r="B412" s="165" t="s">
        <v>7</v>
      </c>
      <c r="C412" s="166" t="s">
        <v>8</v>
      </c>
      <c r="D412" s="165" t="s">
        <v>9</v>
      </c>
      <c r="E412" s="164" t="s">
        <v>10</v>
      </c>
      <c r="F412" s="164" t="s">
        <v>11</v>
      </c>
      <c r="G412" s="165" t="s">
        <v>12</v>
      </c>
      <c r="H412" s="165" t="s">
        <v>13</v>
      </c>
      <c r="I412" s="166" t="s">
        <v>14</v>
      </c>
      <c r="J412" s="166" t="s">
        <v>15</v>
      </c>
      <c r="K412" s="166" t="s">
        <v>16</v>
      </c>
      <c r="L412" s="167" t="s">
        <v>17</v>
      </c>
      <c r="M412" s="165" t="s">
        <v>18</v>
      </c>
      <c r="N412" s="165" t="s">
        <v>19</v>
      </c>
      <c r="O412" s="165" t="s">
        <v>20</v>
      </c>
    </row>
    <row r="413" spans="1:15">
      <c r="A413" s="164"/>
      <c r="B413" s="165"/>
      <c r="C413" s="165"/>
      <c r="D413" s="165"/>
      <c r="E413" s="164"/>
      <c r="F413" s="164"/>
      <c r="G413" s="165"/>
      <c r="H413" s="165"/>
      <c r="I413" s="165"/>
      <c r="J413" s="165"/>
      <c r="K413" s="165"/>
      <c r="L413" s="182"/>
      <c r="M413" s="165"/>
      <c r="N413" s="165"/>
      <c r="O413" s="165"/>
    </row>
    <row r="414" spans="1:15">
      <c r="A414" s="119">
        <v>1</v>
      </c>
      <c r="B414" s="78">
        <v>43159</v>
      </c>
      <c r="C414" s="119">
        <v>540</v>
      </c>
      <c r="D414" s="119" t="s">
        <v>187</v>
      </c>
      <c r="E414" s="119" t="s">
        <v>22</v>
      </c>
      <c r="F414" s="119" t="s">
        <v>78</v>
      </c>
      <c r="G414" s="123">
        <v>18</v>
      </c>
      <c r="H414" s="123">
        <v>10</v>
      </c>
      <c r="I414" s="123">
        <v>23</v>
      </c>
      <c r="J414" s="123">
        <v>28</v>
      </c>
      <c r="K414" s="123">
        <v>33</v>
      </c>
      <c r="L414" s="123">
        <v>23</v>
      </c>
      <c r="M414" s="119">
        <v>1500</v>
      </c>
      <c r="N414" s="122">
        <f>IF('HNI OPTION CALLS'!E414="BUY",('HNI OPTION CALLS'!L414-'HNI OPTION CALLS'!G414)*('HNI OPTION CALLS'!M414),('HNI OPTION CALLS'!G414-'HNI OPTION CALLS'!L414)*('HNI OPTION CALLS'!M414))</f>
        <v>7500</v>
      </c>
      <c r="O414" s="8">
        <f>'HNI OPTION CALLS'!N414/('HNI OPTION CALLS'!M414)/'HNI OPTION CALLS'!G414%</f>
        <v>27.777777777777779</v>
      </c>
    </row>
    <row r="415" spans="1:15">
      <c r="A415" s="119">
        <v>2</v>
      </c>
      <c r="B415" s="78">
        <v>43158</v>
      </c>
      <c r="C415" s="119">
        <v>260</v>
      </c>
      <c r="D415" s="119" t="s">
        <v>187</v>
      </c>
      <c r="E415" s="119" t="s">
        <v>22</v>
      </c>
      <c r="F415" s="119" t="s">
        <v>49</v>
      </c>
      <c r="G415" s="123">
        <v>6</v>
      </c>
      <c r="H415" s="123">
        <v>3</v>
      </c>
      <c r="I415" s="123">
        <v>8</v>
      </c>
      <c r="J415" s="123">
        <v>10</v>
      </c>
      <c r="K415" s="123">
        <v>12</v>
      </c>
      <c r="L415" s="123">
        <v>8</v>
      </c>
      <c r="M415" s="119">
        <v>3000</v>
      </c>
      <c r="N415" s="122">
        <f>IF('HNI OPTION CALLS'!E415="BUY",('HNI OPTION CALLS'!L415-'HNI OPTION CALLS'!G415)*('HNI OPTION CALLS'!M415),('HNI OPTION CALLS'!G415-'HNI OPTION CALLS'!L415)*('HNI OPTION CALLS'!M415))</f>
        <v>6000</v>
      </c>
      <c r="O415" s="8">
        <f>'HNI OPTION CALLS'!N415/('HNI OPTION CALLS'!M415)/'HNI OPTION CALLS'!G415%</f>
        <v>33.333333333333336</v>
      </c>
    </row>
    <row r="416" spans="1:15">
      <c r="A416" s="119">
        <v>3</v>
      </c>
      <c r="B416" s="78">
        <v>43157</v>
      </c>
      <c r="C416" s="119">
        <v>8900</v>
      </c>
      <c r="D416" s="119" t="s">
        <v>178</v>
      </c>
      <c r="E416" s="119" t="s">
        <v>22</v>
      </c>
      <c r="F416" s="119" t="s">
        <v>253</v>
      </c>
      <c r="G416" s="123">
        <v>190</v>
      </c>
      <c r="H416" s="123">
        <v>50</v>
      </c>
      <c r="I416" s="123">
        <v>290</v>
      </c>
      <c r="J416" s="123">
        <v>390</v>
      </c>
      <c r="K416" s="123">
        <v>490</v>
      </c>
      <c r="L416" s="123">
        <v>290</v>
      </c>
      <c r="M416" s="119">
        <v>75</v>
      </c>
      <c r="N416" s="122">
        <f>IF('HNI OPTION CALLS'!E416="BUY",('HNI OPTION CALLS'!L416-'HNI OPTION CALLS'!G416)*('HNI OPTION CALLS'!M416),('HNI OPTION CALLS'!G416-'HNI OPTION CALLS'!L416)*('HNI OPTION CALLS'!M416))</f>
        <v>7500</v>
      </c>
      <c r="O416" s="8">
        <f>'HNI OPTION CALLS'!N416/('HNI OPTION CALLS'!M416)/'HNI OPTION CALLS'!G416%</f>
        <v>52.631578947368425</v>
      </c>
    </row>
    <row r="417" spans="1:15">
      <c r="A417" s="119">
        <v>4</v>
      </c>
      <c r="B417" s="78">
        <v>43154</v>
      </c>
      <c r="C417" s="119">
        <v>580</v>
      </c>
      <c r="D417" s="119" t="s">
        <v>178</v>
      </c>
      <c r="E417" s="119" t="s">
        <v>22</v>
      </c>
      <c r="F417" s="119" t="s">
        <v>78</v>
      </c>
      <c r="G417" s="123">
        <v>18</v>
      </c>
      <c r="H417" s="123">
        <v>10</v>
      </c>
      <c r="I417" s="123">
        <v>22</v>
      </c>
      <c r="J417" s="123">
        <v>26</v>
      </c>
      <c r="K417" s="123">
        <v>30</v>
      </c>
      <c r="L417" s="123">
        <v>22</v>
      </c>
      <c r="M417" s="119">
        <v>1500</v>
      </c>
      <c r="N417" s="122">
        <f>IF('HNI OPTION CALLS'!E417="BUY",('HNI OPTION CALLS'!L417-'HNI OPTION CALLS'!G417)*('HNI OPTION CALLS'!M417),('HNI OPTION CALLS'!G417-'HNI OPTION CALLS'!L417)*('HNI OPTION CALLS'!M417))</f>
        <v>6000</v>
      </c>
      <c r="O417" s="8">
        <f>'HNI OPTION CALLS'!N417/('HNI OPTION CALLS'!M417)/'HNI OPTION CALLS'!G417%</f>
        <v>22.222222222222221</v>
      </c>
    </row>
    <row r="418" spans="1:15">
      <c r="A418" s="119">
        <v>5</v>
      </c>
      <c r="B418" s="78">
        <v>43151</v>
      </c>
      <c r="C418" s="119">
        <v>310</v>
      </c>
      <c r="D418" s="119" t="s">
        <v>187</v>
      </c>
      <c r="E418" s="119" t="s">
        <v>22</v>
      </c>
      <c r="F418" s="119" t="s">
        <v>55</v>
      </c>
      <c r="G418" s="123">
        <v>4</v>
      </c>
      <c r="H418" s="123">
        <v>0.5</v>
      </c>
      <c r="I418" s="123">
        <v>7</v>
      </c>
      <c r="J418" s="123">
        <v>10</v>
      </c>
      <c r="K418" s="123">
        <v>13</v>
      </c>
      <c r="L418" s="123">
        <v>6.7</v>
      </c>
      <c r="M418" s="119">
        <v>1750</v>
      </c>
      <c r="N418" s="122">
        <f>IF('HNI OPTION CALLS'!E418="BUY",('HNI OPTION CALLS'!L418-'HNI OPTION CALLS'!G418)*('HNI OPTION CALLS'!M418),('HNI OPTION CALLS'!G418-'HNI OPTION CALLS'!L418)*('HNI OPTION CALLS'!M418))</f>
        <v>4725</v>
      </c>
      <c r="O418" s="8">
        <f>'HNI OPTION CALLS'!N418/('HNI OPTION CALLS'!M418)/'HNI OPTION CALLS'!G418%</f>
        <v>67.5</v>
      </c>
    </row>
    <row r="419" spans="1:15">
      <c r="A419" s="119">
        <v>6</v>
      </c>
      <c r="B419" s="78">
        <v>43147</v>
      </c>
      <c r="C419" s="119">
        <v>135</v>
      </c>
      <c r="D419" s="119" t="s">
        <v>187</v>
      </c>
      <c r="E419" s="119" t="s">
        <v>22</v>
      </c>
      <c r="F419" s="119" t="s">
        <v>25</v>
      </c>
      <c r="G419" s="123">
        <v>2.5</v>
      </c>
      <c r="H419" s="123">
        <v>1</v>
      </c>
      <c r="I419" s="123">
        <v>3.5</v>
      </c>
      <c r="J419" s="123">
        <v>4.5</v>
      </c>
      <c r="K419" s="123">
        <v>5.5</v>
      </c>
      <c r="L419" s="123">
        <v>4.5</v>
      </c>
      <c r="M419" s="119">
        <v>7000</v>
      </c>
      <c r="N419" s="122">
        <f>IF('HNI OPTION CALLS'!E419="BUY",('HNI OPTION CALLS'!L419-'HNI OPTION CALLS'!G419)*('HNI OPTION CALLS'!M419),('HNI OPTION CALLS'!G419-'HNI OPTION CALLS'!L419)*('HNI OPTION CALLS'!M419))</f>
        <v>14000</v>
      </c>
      <c r="O419" s="8">
        <f>'HNI OPTION CALLS'!N419/('HNI OPTION CALLS'!M419)/'HNI OPTION CALLS'!G419%</f>
        <v>80</v>
      </c>
    </row>
    <row r="420" spans="1:15">
      <c r="A420" s="119">
        <v>7</v>
      </c>
      <c r="B420" s="78">
        <v>43139</v>
      </c>
      <c r="C420" s="119">
        <v>80</v>
      </c>
      <c r="D420" s="119" t="s">
        <v>187</v>
      </c>
      <c r="E420" s="119" t="s">
        <v>22</v>
      </c>
      <c r="F420" s="119" t="s">
        <v>46</v>
      </c>
      <c r="G420" s="123">
        <v>1.6</v>
      </c>
      <c r="H420" s="123">
        <v>0.5</v>
      </c>
      <c r="I420" s="123">
        <v>2.4</v>
      </c>
      <c r="J420" s="123">
        <v>3.2</v>
      </c>
      <c r="K420" s="123">
        <v>4</v>
      </c>
      <c r="L420" s="123">
        <v>4</v>
      </c>
      <c r="M420" s="119">
        <v>7000</v>
      </c>
      <c r="N420" s="122">
        <f>IF('HNI OPTION CALLS'!E420="BUY",('HNI OPTION CALLS'!L420-'HNI OPTION CALLS'!G420)*('HNI OPTION CALLS'!M420),('HNI OPTION CALLS'!G420-'HNI OPTION CALLS'!L420)*('HNI OPTION CALLS'!M420))</f>
        <v>16800</v>
      </c>
      <c r="O420" s="8">
        <f>'HNI OPTION CALLS'!N420/('HNI OPTION CALLS'!M420)/'HNI OPTION CALLS'!G420%</f>
        <v>150</v>
      </c>
    </row>
    <row r="421" spans="1:15">
      <c r="A421" s="119">
        <v>8</v>
      </c>
      <c r="B421" s="78">
        <v>43139</v>
      </c>
      <c r="C421" s="119">
        <v>340</v>
      </c>
      <c r="D421" s="119" t="s">
        <v>178</v>
      </c>
      <c r="E421" s="119" t="s">
        <v>22</v>
      </c>
      <c r="F421" s="119" t="s">
        <v>55</v>
      </c>
      <c r="G421" s="123">
        <v>9</v>
      </c>
      <c r="H421" s="123">
        <v>3</v>
      </c>
      <c r="I421" s="123">
        <v>12</v>
      </c>
      <c r="J421" s="123">
        <v>15</v>
      </c>
      <c r="K421" s="123">
        <v>18</v>
      </c>
      <c r="L421" s="123">
        <v>12</v>
      </c>
      <c r="M421" s="119">
        <v>1750</v>
      </c>
      <c r="N421" s="122">
        <f>IF('HNI OPTION CALLS'!E421="BUY",('HNI OPTION CALLS'!L421-'HNI OPTION CALLS'!G421)*('HNI OPTION CALLS'!M421),('HNI OPTION CALLS'!G421-'HNI OPTION CALLS'!L421)*('HNI OPTION CALLS'!M421))</f>
        <v>5250</v>
      </c>
      <c r="O421" s="8">
        <f>'NORMAL OPTION CALLS'!N768/('NORMAL OPTION CALLS'!M768)/'NORMAL OPTION CALLS'!G768%</f>
        <v>24</v>
      </c>
    </row>
    <row r="422" spans="1:15">
      <c r="A422" s="119">
        <v>9</v>
      </c>
      <c r="B422" s="78">
        <v>43138</v>
      </c>
      <c r="C422" s="119">
        <v>310</v>
      </c>
      <c r="D422" s="119" t="s">
        <v>187</v>
      </c>
      <c r="E422" s="119" t="s">
        <v>22</v>
      </c>
      <c r="F422" s="119" t="s">
        <v>74</v>
      </c>
      <c r="G422" s="123">
        <v>10</v>
      </c>
      <c r="H422" s="123">
        <v>6</v>
      </c>
      <c r="I422" s="123">
        <v>13</v>
      </c>
      <c r="J422" s="123">
        <v>16</v>
      </c>
      <c r="K422" s="123">
        <v>19</v>
      </c>
      <c r="L422" s="123">
        <v>13</v>
      </c>
      <c r="M422" s="119">
        <v>1750</v>
      </c>
      <c r="N422" s="122">
        <f>IF('HNI OPTION CALLS'!E422="BUY",('HNI OPTION CALLS'!L422-'HNI OPTION CALLS'!G422)*('HNI OPTION CALLS'!M422),('HNI OPTION CALLS'!G422-'HNI OPTION CALLS'!L422)*('HNI OPTION CALLS'!M422))</f>
        <v>5250</v>
      </c>
      <c r="O422" s="8">
        <f>'HNI OPTION CALLS'!N422/('HNI OPTION CALLS'!M422)/'HNI OPTION CALLS'!G422%</f>
        <v>30</v>
      </c>
    </row>
    <row r="423" spans="1:15" ht="16.5">
      <c r="A423" s="82" t="s">
        <v>95</v>
      </c>
      <c r="B423" s="83"/>
      <c r="C423" s="84"/>
      <c r="D423" s="85"/>
      <c r="E423" s="86"/>
      <c r="F423" s="86"/>
      <c r="G423" s="87"/>
      <c r="H423" s="88"/>
      <c r="I423" s="88"/>
      <c r="J423" s="88"/>
      <c r="K423" s="86"/>
      <c r="L423" s="89"/>
      <c r="M423" s="90"/>
      <c r="N423" s="66"/>
      <c r="O423" s="90"/>
    </row>
    <row r="424" spans="1:15" ht="16.5">
      <c r="A424" s="82" t="s">
        <v>96</v>
      </c>
      <c r="B424" s="83"/>
      <c r="C424" s="84"/>
      <c r="D424" s="85"/>
      <c r="E424" s="86"/>
      <c r="F424" s="86"/>
      <c r="G424" s="87"/>
      <c r="H424" s="86"/>
      <c r="I424" s="86"/>
      <c r="J424" s="86"/>
      <c r="K424" s="86"/>
      <c r="L424" s="89"/>
      <c r="M424" s="90"/>
      <c r="O424" s="90"/>
    </row>
    <row r="425" spans="1:15" ht="16.5">
      <c r="A425" s="82" t="s">
        <v>96</v>
      </c>
      <c r="B425" s="83"/>
      <c r="C425" s="84"/>
      <c r="D425" s="85"/>
      <c r="E425" s="86"/>
      <c r="F425" s="86"/>
      <c r="G425" s="87"/>
      <c r="H425" s="86"/>
      <c r="I425" s="86"/>
      <c r="J425" s="86"/>
      <c r="K425" s="86"/>
      <c r="L425" s="89"/>
      <c r="M425" s="89"/>
      <c r="N425" s="89"/>
      <c r="O425" s="90"/>
    </row>
    <row r="426" spans="1:15" ht="17.25" thickBot="1">
      <c r="A426" s="91"/>
      <c r="B426" s="92"/>
      <c r="C426" s="92"/>
      <c r="D426" s="93"/>
      <c r="E426" s="93"/>
      <c r="F426" s="93"/>
      <c r="G426" s="94"/>
      <c r="H426" s="95"/>
      <c r="I426" s="96" t="s">
        <v>27</v>
      </c>
      <c r="J426" s="96"/>
      <c r="K426" s="97"/>
    </row>
    <row r="427" spans="1:15" ht="16.5">
      <c r="A427" s="98"/>
      <c r="B427" s="92"/>
      <c r="C427" s="92"/>
      <c r="D427" s="154" t="s">
        <v>28</v>
      </c>
      <c r="E427" s="176"/>
      <c r="F427" s="99">
        <v>8</v>
      </c>
      <c r="G427" s="100">
        <v>100</v>
      </c>
      <c r="H427" s="93">
        <v>8</v>
      </c>
      <c r="I427" s="101">
        <f>'HNI OPTION CALLS'!H428/'HNI OPTION CALLS'!H427%</f>
        <v>100</v>
      </c>
      <c r="J427" s="101"/>
      <c r="K427" s="101"/>
      <c r="L427" s="97"/>
    </row>
    <row r="428" spans="1:15" ht="16.5">
      <c r="A428" s="98"/>
      <c r="B428" s="92"/>
      <c r="C428" s="92"/>
      <c r="D428" s="155" t="s">
        <v>29</v>
      </c>
      <c r="E428" s="177"/>
      <c r="F428" s="103">
        <v>8</v>
      </c>
      <c r="G428" s="104">
        <f>('HNI OPTION CALLS'!F428/'HNI OPTION CALLS'!F427)*100</f>
        <v>100</v>
      </c>
      <c r="H428" s="93">
        <v>8</v>
      </c>
      <c r="I428" s="97"/>
      <c r="J428" s="97"/>
      <c r="K428" s="93"/>
      <c r="L428" s="102"/>
      <c r="N428" s="93" t="s">
        <v>30</v>
      </c>
      <c r="O428" s="93"/>
    </row>
    <row r="429" spans="1:15" ht="16.5">
      <c r="A429" s="105"/>
      <c r="B429" s="92"/>
      <c r="C429" s="92"/>
      <c r="D429" s="155" t="s">
        <v>31</v>
      </c>
      <c r="E429" s="177"/>
      <c r="F429" s="103">
        <v>0</v>
      </c>
      <c r="G429" s="104">
        <f>('HNI OPTION CALLS'!F429/'HNI OPTION CALLS'!F427)*100</f>
        <v>0</v>
      </c>
      <c r="H429" s="106"/>
      <c r="I429" s="93"/>
      <c r="J429" s="93"/>
      <c r="K429" s="93"/>
      <c r="L429" s="97"/>
      <c r="N429" s="98"/>
      <c r="O429" s="98"/>
    </row>
    <row r="430" spans="1:15" ht="16.5">
      <c r="A430" s="105"/>
      <c r="B430" s="92"/>
      <c r="C430" s="92"/>
      <c r="D430" s="155" t="s">
        <v>32</v>
      </c>
      <c r="E430" s="177"/>
      <c r="F430" s="103">
        <v>0</v>
      </c>
      <c r="G430" s="104">
        <f>('HNI OPTION CALLS'!F430/'HNI OPTION CALLS'!F427)*100</f>
        <v>0</v>
      </c>
      <c r="H430" s="106"/>
      <c r="I430" s="93"/>
      <c r="J430" s="93"/>
      <c r="K430" s="93"/>
      <c r="L430" s="97"/>
    </row>
    <row r="431" spans="1:15" ht="16.5">
      <c r="A431" s="105"/>
      <c r="B431" s="92"/>
      <c r="C431" s="92"/>
      <c r="D431" s="155" t="s">
        <v>33</v>
      </c>
      <c r="E431" s="177"/>
      <c r="F431" s="103">
        <v>0</v>
      </c>
      <c r="G431" s="104">
        <f>('HNI OPTION CALLS'!F431/'HNI OPTION CALLS'!F427)*100</f>
        <v>0</v>
      </c>
      <c r="H431" s="106"/>
      <c r="I431" s="93" t="s">
        <v>34</v>
      </c>
      <c r="J431" s="93"/>
      <c r="K431" s="97"/>
      <c r="L431" s="97"/>
    </row>
    <row r="432" spans="1:15" ht="16.5">
      <c r="A432" s="105"/>
      <c r="B432" s="92"/>
      <c r="C432" s="92"/>
      <c r="D432" s="155" t="s">
        <v>35</v>
      </c>
      <c r="E432" s="177"/>
      <c r="F432" s="103">
        <v>0</v>
      </c>
      <c r="G432" s="104">
        <f>('HNI OPTION CALLS'!F432/'HNI OPTION CALLS'!F427)*100</f>
        <v>0</v>
      </c>
      <c r="H432" s="106"/>
      <c r="I432" s="93"/>
      <c r="J432" s="93"/>
      <c r="K432" s="97"/>
      <c r="L432" s="97"/>
    </row>
    <row r="433" spans="1:15" ht="17.25" thickBot="1">
      <c r="A433" s="105"/>
      <c r="B433" s="92"/>
      <c r="C433" s="92"/>
      <c r="D433" s="156" t="s">
        <v>36</v>
      </c>
      <c r="E433" s="178"/>
      <c r="F433" s="107">
        <v>0</v>
      </c>
      <c r="G433" s="108">
        <f>('HNI OPTION CALLS'!F433/'HNI OPTION CALLS'!F427)*100</f>
        <v>0</v>
      </c>
      <c r="H433" s="106"/>
      <c r="I433" s="93"/>
      <c r="J433" s="93"/>
      <c r="K433" s="102"/>
      <c r="L433" s="102"/>
    </row>
    <row r="434" spans="1:15" ht="16.5">
      <c r="A434" s="109" t="s">
        <v>37</v>
      </c>
      <c r="B434" s="92"/>
      <c r="C434" s="92"/>
      <c r="D434" s="98"/>
      <c r="E434" s="98"/>
      <c r="F434" s="93"/>
      <c r="G434" s="93"/>
      <c r="H434" s="110"/>
      <c r="I434" s="111"/>
      <c r="J434" s="111"/>
      <c r="K434" s="111"/>
      <c r="N434" s="115"/>
      <c r="O434" s="115"/>
    </row>
    <row r="435" spans="1:15" ht="16.5">
      <c r="A435" s="112" t="s">
        <v>38</v>
      </c>
      <c r="B435" s="92"/>
      <c r="C435" s="92"/>
      <c r="D435" s="113"/>
      <c r="E435" s="114"/>
      <c r="F435" s="98"/>
      <c r="G435" s="111"/>
      <c r="H435" s="110"/>
      <c r="I435" s="111"/>
      <c r="J435" s="111"/>
      <c r="K435" s="111"/>
      <c r="L435" s="93"/>
      <c r="N435" s="98"/>
      <c r="O435" s="98"/>
    </row>
    <row r="436" spans="1:15" ht="16.5">
      <c r="A436" s="112" t="s">
        <v>39</v>
      </c>
      <c r="B436" s="92"/>
      <c r="C436" s="92"/>
      <c r="D436" s="98"/>
      <c r="E436" s="114"/>
      <c r="F436" s="98"/>
      <c r="G436" s="111"/>
      <c r="H436" s="110"/>
      <c r="I436" s="97"/>
      <c r="J436" s="97"/>
      <c r="K436" s="97"/>
      <c r="L436" s="93"/>
    </row>
    <row r="437" spans="1:15" ht="16.5">
      <c r="A437" s="112" t="s">
        <v>40</v>
      </c>
      <c r="B437" s="113"/>
      <c r="C437" s="92"/>
      <c r="D437" s="98"/>
      <c r="E437" s="114"/>
      <c r="F437" s="98"/>
      <c r="G437" s="111"/>
      <c r="H437" s="95"/>
      <c r="I437" s="97"/>
      <c r="J437" s="97"/>
      <c r="K437" s="97"/>
      <c r="L437" s="93"/>
    </row>
    <row r="438" spans="1:15" ht="16.5">
      <c r="A438" s="112" t="s">
        <v>41</v>
      </c>
      <c r="B438" s="105"/>
      <c r="C438" s="113"/>
      <c r="D438" s="98"/>
      <c r="E438" s="116"/>
      <c r="F438" s="111"/>
      <c r="G438" s="111"/>
      <c r="H438" s="95"/>
      <c r="I438" s="97"/>
      <c r="J438" s="97"/>
      <c r="K438" s="97"/>
      <c r="L438" s="111"/>
    </row>
    <row r="439" spans="1:15" ht="15.75" thickBot="1"/>
    <row r="440" spans="1:15" ht="15.75" thickBot="1">
      <c r="A440" s="179" t="s">
        <v>0</v>
      </c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</row>
    <row r="441" spans="1:15" ht="15.75" thickBot="1">
      <c r="A441" s="17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</row>
    <row r="442" spans="1:15">
      <c r="A442" s="17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</row>
    <row r="443" spans="1:15">
      <c r="A443" s="180" t="s">
        <v>1</v>
      </c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</row>
    <row r="444" spans="1:15">
      <c r="A444" s="180" t="s">
        <v>2</v>
      </c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</row>
    <row r="445" spans="1:15" ht="15.75" thickBot="1">
      <c r="A445" s="181" t="s">
        <v>3</v>
      </c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</row>
    <row r="446" spans="1:15" ht="16.5">
      <c r="A446" s="163" t="s">
        <v>263</v>
      </c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</row>
    <row r="447" spans="1:15" ht="16.5">
      <c r="A447" s="163" t="s">
        <v>5</v>
      </c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</row>
    <row r="448" spans="1:15">
      <c r="A448" s="164" t="s">
        <v>6</v>
      </c>
      <c r="B448" s="165" t="s">
        <v>7</v>
      </c>
      <c r="C448" s="166" t="s">
        <v>8</v>
      </c>
      <c r="D448" s="165" t="s">
        <v>9</v>
      </c>
      <c r="E448" s="164" t="s">
        <v>10</v>
      </c>
      <c r="F448" s="164" t="s">
        <v>11</v>
      </c>
      <c r="G448" s="165" t="s">
        <v>12</v>
      </c>
      <c r="H448" s="165" t="s">
        <v>13</v>
      </c>
      <c r="I448" s="166" t="s">
        <v>14</v>
      </c>
      <c r="J448" s="166" t="s">
        <v>15</v>
      </c>
      <c r="K448" s="166" t="s">
        <v>16</v>
      </c>
      <c r="L448" s="167" t="s">
        <v>17</v>
      </c>
      <c r="M448" s="165" t="s">
        <v>18</v>
      </c>
      <c r="N448" s="165" t="s">
        <v>19</v>
      </c>
      <c r="O448" s="165" t="s">
        <v>20</v>
      </c>
    </row>
    <row r="449" spans="1:15">
      <c r="A449" s="164"/>
      <c r="B449" s="165"/>
      <c r="C449" s="165"/>
      <c r="D449" s="165"/>
      <c r="E449" s="164"/>
      <c r="F449" s="164"/>
      <c r="G449" s="165"/>
      <c r="H449" s="165"/>
      <c r="I449" s="165"/>
      <c r="J449" s="165"/>
      <c r="K449" s="165"/>
      <c r="L449" s="182"/>
      <c r="M449" s="165"/>
      <c r="N449" s="165"/>
      <c r="O449" s="165"/>
    </row>
    <row r="450" spans="1:15">
      <c r="A450" s="119">
        <v>1</v>
      </c>
      <c r="B450" s="78">
        <v>43129</v>
      </c>
      <c r="C450" s="119">
        <v>9700</v>
      </c>
      <c r="D450" s="119" t="s">
        <v>178</v>
      </c>
      <c r="E450" s="119" t="s">
        <v>22</v>
      </c>
      <c r="F450" s="119" t="s">
        <v>253</v>
      </c>
      <c r="G450" s="123">
        <v>270</v>
      </c>
      <c r="H450" s="123">
        <v>100</v>
      </c>
      <c r="I450" s="123">
        <v>350</v>
      </c>
      <c r="J450" s="123">
        <v>430</v>
      </c>
      <c r="K450" s="123">
        <v>510</v>
      </c>
      <c r="L450" s="123">
        <v>100</v>
      </c>
      <c r="M450" s="119">
        <v>75</v>
      </c>
      <c r="N450" s="122">
        <f>IF('HNI OPTION CALLS'!E450="BUY",('HNI OPTION CALLS'!L450-'HNI OPTION CALLS'!G450)*('HNI OPTION CALLS'!M450),('HNI OPTION CALLS'!G450-'HNI OPTION CALLS'!L450)*('HNI OPTION CALLS'!M450))</f>
        <v>-12750</v>
      </c>
      <c r="O450" s="8">
        <f>'HNI OPTION CALLS'!N450/('HNI OPTION CALLS'!M450)/'HNI OPTION CALLS'!G450%</f>
        <v>-62.962962962962962</v>
      </c>
    </row>
    <row r="451" spans="1:15">
      <c r="A451" s="119">
        <v>1</v>
      </c>
      <c r="B451" s="78">
        <v>43123</v>
      </c>
      <c r="C451" s="119">
        <v>1200</v>
      </c>
      <c r="D451" s="119" t="s">
        <v>178</v>
      </c>
      <c r="E451" s="119" t="s">
        <v>22</v>
      </c>
      <c r="F451" s="119" t="s">
        <v>151</v>
      </c>
      <c r="G451" s="123">
        <v>9</v>
      </c>
      <c r="H451" s="123">
        <v>1</v>
      </c>
      <c r="I451" s="123">
        <v>19</v>
      </c>
      <c r="J451" s="123">
        <v>29</v>
      </c>
      <c r="K451" s="123">
        <v>39</v>
      </c>
      <c r="L451" s="123">
        <v>19</v>
      </c>
      <c r="M451" s="119">
        <v>600</v>
      </c>
      <c r="N451" s="122">
        <f>IF('HNI OPTION CALLS'!E451="BUY",('HNI OPTION CALLS'!L451-'HNI OPTION CALLS'!G451)*('HNI OPTION CALLS'!M451),('HNI OPTION CALLS'!G451-'HNI OPTION CALLS'!L451)*('HNI OPTION CALLS'!M451))</f>
        <v>6000</v>
      </c>
      <c r="O451" s="8">
        <f>'HNI OPTION CALLS'!N451/('HNI OPTION CALLS'!M451)/'HNI OPTION CALLS'!G451%</f>
        <v>111.11111111111111</v>
      </c>
    </row>
    <row r="452" spans="1:15">
      <c r="A452" s="119">
        <v>2</v>
      </c>
      <c r="B452" s="78">
        <v>43122</v>
      </c>
      <c r="C452" s="119">
        <v>620</v>
      </c>
      <c r="D452" s="119" t="s">
        <v>178</v>
      </c>
      <c r="E452" s="119" t="s">
        <v>22</v>
      </c>
      <c r="F452" s="119" t="s">
        <v>78</v>
      </c>
      <c r="G452" s="123">
        <v>17</v>
      </c>
      <c r="H452" s="123">
        <v>10</v>
      </c>
      <c r="I452" s="123">
        <v>21</v>
      </c>
      <c r="J452" s="123">
        <v>26</v>
      </c>
      <c r="K452" s="123">
        <v>31</v>
      </c>
      <c r="L452" s="123">
        <v>31</v>
      </c>
      <c r="M452" s="119">
        <v>1500</v>
      </c>
      <c r="N452" s="122">
        <f>IF('HNI OPTION CALLS'!E452="BUY",('HNI OPTION CALLS'!L452-'HNI OPTION CALLS'!G452)*('HNI OPTION CALLS'!M452),('HNI OPTION CALLS'!G452-'HNI OPTION CALLS'!L452)*('HNI OPTION CALLS'!M452))</f>
        <v>21000</v>
      </c>
      <c r="O452" s="8">
        <f>'HNI OPTION CALLS'!N452/('HNI OPTION CALLS'!M452)/'HNI OPTION CALLS'!G452%</f>
        <v>82.35294117647058</v>
      </c>
    </row>
    <row r="453" spans="1:15">
      <c r="A453" s="119">
        <v>3</v>
      </c>
      <c r="B453" s="78">
        <v>43119</v>
      </c>
      <c r="C453" s="119">
        <v>9400</v>
      </c>
      <c r="D453" s="119" t="s">
        <v>178</v>
      </c>
      <c r="E453" s="119" t="s">
        <v>22</v>
      </c>
      <c r="F453" s="119" t="s">
        <v>253</v>
      </c>
      <c r="G453" s="123">
        <v>110</v>
      </c>
      <c r="H453" s="123">
        <v>25</v>
      </c>
      <c r="I453" s="123">
        <v>200</v>
      </c>
      <c r="J453" s="123">
        <v>290</v>
      </c>
      <c r="K453" s="123">
        <v>380</v>
      </c>
      <c r="L453" s="123">
        <v>150</v>
      </c>
      <c r="M453" s="119">
        <v>75</v>
      </c>
      <c r="N453" s="122">
        <f>IF('HNI OPTION CALLS'!E453="BUY",('HNI OPTION CALLS'!L453-'HNI OPTION CALLS'!G453)*('HNI OPTION CALLS'!M453),('HNI OPTION CALLS'!G453-'HNI OPTION CALLS'!L453)*('HNI OPTION CALLS'!M453))</f>
        <v>3000</v>
      </c>
      <c r="O453" s="8">
        <f>'HNI OPTION CALLS'!N453/('HNI OPTION CALLS'!M453)/'HNI OPTION CALLS'!G453%</f>
        <v>36.36363636363636</v>
      </c>
    </row>
    <row r="454" spans="1:15">
      <c r="A454" s="119">
        <v>4</v>
      </c>
      <c r="B454" s="78">
        <v>43119</v>
      </c>
      <c r="C454" s="119">
        <v>1960</v>
      </c>
      <c r="D454" s="119" t="s">
        <v>178</v>
      </c>
      <c r="E454" s="119" t="s">
        <v>22</v>
      </c>
      <c r="F454" s="119" t="s">
        <v>60</v>
      </c>
      <c r="G454" s="123">
        <v>20</v>
      </c>
      <c r="H454" s="123">
        <v>5</v>
      </c>
      <c r="I454" s="123">
        <v>30</v>
      </c>
      <c r="J454" s="123">
        <v>40</v>
      </c>
      <c r="K454" s="123">
        <v>50</v>
      </c>
      <c r="L454" s="123">
        <v>30</v>
      </c>
      <c r="M454" s="119">
        <v>500</v>
      </c>
      <c r="N454" s="122">
        <f>IF('HNI OPTION CALLS'!E454="BUY",('HNI OPTION CALLS'!L454-'HNI OPTION CALLS'!G454)*('HNI OPTION CALLS'!M454),('HNI OPTION CALLS'!G454-'HNI OPTION CALLS'!L454)*('HNI OPTION CALLS'!M454))</f>
        <v>5000</v>
      </c>
      <c r="O454" s="8">
        <f>'HNI OPTION CALLS'!N454/('HNI OPTION CALLS'!M454)/'HNI OPTION CALLS'!G454%</f>
        <v>50</v>
      </c>
    </row>
    <row r="455" spans="1:15">
      <c r="A455" s="119">
        <v>5</v>
      </c>
      <c r="B455" s="78">
        <v>43118</v>
      </c>
      <c r="C455" s="119">
        <v>590</v>
      </c>
      <c r="D455" s="119" t="s">
        <v>187</v>
      </c>
      <c r="E455" s="119" t="s">
        <v>22</v>
      </c>
      <c r="F455" s="119" t="s">
        <v>227</v>
      </c>
      <c r="G455" s="123">
        <v>15</v>
      </c>
      <c r="H455" s="123">
        <v>9</v>
      </c>
      <c r="I455" s="123">
        <v>19</v>
      </c>
      <c r="J455" s="123">
        <v>23</v>
      </c>
      <c r="K455" s="123">
        <v>27</v>
      </c>
      <c r="L455" s="123">
        <v>23</v>
      </c>
      <c r="M455" s="119">
        <v>1400</v>
      </c>
      <c r="N455" s="122">
        <f>IF('HNI OPTION CALLS'!E455="BUY",('HNI OPTION CALLS'!L455-'HNI OPTION CALLS'!G455)*('HNI OPTION CALLS'!M455),('HNI OPTION CALLS'!G455-'HNI OPTION CALLS'!L455)*('HNI OPTION CALLS'!M455))</f>
        <v>11200</v>
      </c>
      <c r="O455" s="8">
        <f>'HNI OPTION CALLS'!N455/('HNI OPTION CALLS'!M455)/'HNI OPTION CALLS'!G455%</f>
        <v>53.333333333333336</v>
      </c>
    </row>
    <row r="456" spans="1:15">
      <c r="A456" s="119">
        <v>6</v>
      </c>
      <c r="B456" s="78">
        <v>43115</v>
      </c>
      <c r="C456" s="119">
        <v>270</v>
      </c>
      <c r="D456" s="119" t="s">
        <v>187</v>
      </c>
      <c r="E456" s="119" t="s">
        <v>22</v>
      </c>
      <c r="F456" s="119" t="s">
        <v>87</v>
      </c>
      <c r="G456" s="123">
        <v>4.5</v>
      </c>
      <c r="H456" s="123">
        <v>0.5</v>
      </c>
      <c r="I456" s="123">
        <v>6.5</v>
      </c>
      <c r="J456" s="123">
        <v>8.5</v>
      </c>
      <c r="K456" s="123">
        <v>10.5</v>
      </c>
      <c r="L456" s="123">
        <v>6.5</v>
      </c>
      <c r="M456" s="119">
        <v>3000</v>
      </c>
      <c r="N456" s="122">
        <f>IF('HNI OPTION CALLS'!E456="BUY",('HNI OPTION CALLS'!L456-'HNI OPTION CALLS'!G456)*('HNI OPTION CALLS'!M456),('HNI OPTION CALLS'!G456-'HNI OPTION CALLS'!L456)*('HNI OPTION CALLS'!M456))</f>
        <v>6000</v>
      </c>
      <c r="O456" s="8">
        <f>'HNI OPTION CALLS'!N456/('HNI OPTION CALLS'!M456)/'HNI OPTION CALLS'!G456%</f>
        <v>44.444444444444443</v>
      </c>
    </row>
    <row r="457" spans="1:15">
      <c r="A457" s="119">
        <v>7</v>
      </c>
      <c r="B457" s="78">
        <v>43115</v>
      </c>
      <c r="C457" s="119">
        <v>4500</v>
      </c>
      <c r="D457" s="119" t="s">
        <v>178</v>
      </c>
      <c r="E457" s="119" t="s">
        <v>22</v>
      </c>
      <c r="F457" s="119" t="s">
        <v>273</v>
      </c>
      <c r="G457" s="123">
        <v>90</v>
      </c>
      <c r="H457" s="123">
        <v>50</v>
      </c>
      <c r="I457" s="123">
        <v>120</v>
      </c>
      <c r="J457" s="123">
        <v>150</v>
      </c>
      <c r="K457" s="123">
        <v>180</v>
      </c>
      <c r="L457" s="123">
        <v>120</v>
      </c>
      <c r="M457" s="119">
        <v>200</v>
      </c>
      <c r="N457" s="122">
        <f>IF('HNI OPTION CALLS'!E457="BUY",('HNI OPTION CALLS'!L457-'HNI OPTION CALLS'!G457)*('HNI OPTION CALLS'!M457),('HNI OPTION CALLS'!G457-'HNI OPTION CALLS'!L457)*('HNI OPTION CALLS'!M457))</f>
        <v>6000</v>
      </c>
      <c r="O457" s="8">
        <f>'HNI OPTION CALLS'!N457/('HNI OPTION CALLS'!M457)/'HNI OPTION CALLS'!G457%</f>
        <v>33.333333333333336</v>
      </c>
    </row>
    <row r="458" spans="1:15">
      <c r="A458" s="119">
        <v>8</v>
      </c>
      <c r="B458" s="78">
        <v>43111</v>
      </c>
      <c r="C458" s="119">
        <v>265</v>
      </c>
      <c r="D458" s="119" t="s">
        <v>178</v>
      </c>
      <c r="E458" s="119" t="s">
        <v>22</v>
      </c>
      <c r="F458" s="119" t="s">
        <v>271</v>
      </c>
      <c r="G458" s="123">
        <v>12</v>
      </c>
      <c r="H458" s="123">
        <v>9</v>
      </c>
      <c r="I458" s="123">
        <v>13.5</v>
      </c>
      <c r="J458" s="123">
        <v>15</v>
      </c>
      <c r="K458" s="123">
        <v>16.5</v>
      </c>
      <c r="L458" s="123">
        <v>16.5</v>
      </c>
      <c r="M458" s="119">
        <v>4500</v>
      </c>
      <c r="N458" s="122">
        <f>IF('HNI OPTION CALLS'!E458="BUY",('HNI OPTION CALLS'!L458-'HNI OPTION CALLS'!G458)*('HNI OPTION CALLS'!M458),('HNI OPTION CALLS'!G458-'HNI OPTION CALLS'!L458)*('HNI OPTION CALLS'!M458))</f>
        <v>20250</v>
      </c>
      <c r="O458" s="8">
        <f>'HNI OPTION CALLS'!N458/('HNI OPTION CALLS'!M458)/'HNI OPTION CALLS'!G458%</f>
        <v>37.5</v>
      </c>
    </row>
    <row r="459" spans="1:15">
      <c r="A459" s="119">
        <v>9</v>
      </c>
      <c r="B459" s="78">
        <v>43110</v>
      </c>
      <c r="C459" s="119">
        <v>200</v>
      </c>
      <c r="D459" s="119" t="s">
        <v>178</v>
      </c>
      <c r="E459" s="119" t="s">
        <v>22</v>
      </c>
      <c r="F459" s="119" t="s">
        <v>247</v>
      </c>
      <c r="G459" s="123">
        <v>10</v>
      </c>
      <c r="H459" s="123">
        <v>7.5</v>
      </c>
      <c r="I459" s="123">
        <v>11.5</v>
      </c>
      <c r="J459" s="123">
        <v>13</v>
      </c>
      <c r="K459" s="123">
        <v>14.5</v>
      </c>
      <c r="L459" s="123">
        <v>13</v>
      </c>
      <c r="M459" s="119">
        <v>4500</v>
      </c>
      <c r="N459" s="122">
        <f>IF('HNI OPTION CALLS'!E459="BUY",('HNI OPTION CALLS'!L459-'HNI OPTION CALLS'!G459)*('HNI OPTION CALLS'!M459),('HNI OPTION CALLS'!G459-'HNI OPTION CALLS'!L459)*('HNI OPTION CALLS'!M459))</f>
        <v>13500</v>
      </c>
      <c r="O459" s="8">
        <f>'HNI OPTION CALLS'!N459/('HNI OPTION CALLS'!M459)/'HNI OPTION CALLS'!G459%</f>
        <v>30</v>
      </c>
    </row>
    <row r="460" spans="1:15">
      <c r="A460" s="119">
        <v>10</v>
      </c>
      <c r="B460" s="78">
        <v>43109</v>
      </c>
      <c r="C460" s="119">
        <v>520</v>
      </c>
      <c r="D460" s="119" t="s">
        <v>178</v>
      </c>
      <c r="E460" s="119" t="s">
        <v>22</v>
      </c>
      <c r="F460" s="119" t="s">
        <v>269</v>
      </c>
      <c r="G460" s="123">
        <v>24</v>
      </c>
      <c r="H460" s="123">
        <v>18</v>
      </c>
      <c r="I460" s="123">
        <v>28</v>
      </c>
      <c r="J460" s="123">
        <v>32</v>
      </c>
      <c r="K460" s="123">
        <v>36</v>
      </c>
      <c r="L460" s="123">
        <v>32</v>
      </c>
      <c r="M460" s="119">
        <v>1500</v>
      </c>
      <c r="N460" s="122">
        <f>IF('HNI OPTION CALLS'!E460="BUY",('HNI OPTION CALLS'!L460-'HNI OPTION CALLS'!G460)*('HNI OPTION CALLS'!M460),('HNI OPTION CALLS'!G460-'HNI OPTION CALLS'!L460)*('HNI OPTION CALLS'!M460))</f>
        <v>12000</v>
      </c>
      <c r="O460" s="8">
        <f>'HNI OPTION CALLS'!N460/('HNI OPTION CALLS'!M460)/'HNI OPTION CALLS'!G460%</f>
        <v>33.333333333333336</v>
      </c>
    </row>
    <row r="461" spans="1:15">
      <c r="A461" s="119">
        <v>11</v>
      </c>
      <c r="B461" s="78">
        <v>43108</v>
      </c>
      <c r="C461" s="119">
        <v>65</v>
      </c>
      <c r="D461" s="119" t="s">
        <v>178</v>
      </c>
      <c r="E461" s="119" t="s">
        <v>22</v>
      </c>
      <c r="F461" s="119" t="s">
        <v>268</v>
      </c>
      <c r="G461" s="123">
        <v>3.3</v>
      </c>
      <c r="H461" s="123">
        <v>2.2999999999999998</v>
      </c>
      <c r="I461" s="123">
        <v>3.8</v>
      </c>
      <c r="J461" s="123">
        <v>4.3</v>
      </c>
      <c r="K461" s="123">
        <v>4.8</v>
      </c>
      <c r="L461" s="123">
        <v>4.3</v>
      </c>
      <c r="M461" s="119">
        <v>13200</v>
      </c>
      <c r="N461" s="122">
        <f>IF('HNI OPTION CALLS'!E461="BUY",('HNI OPTION CALLS'!L461-'HNI OPTION CALLS'!G461)*('HNI OPTION CALLS'!M461),('HNI OPTION CALLS'!G461-'HNI OPTION CALLS'!L461)*('HNI OPTION CALLS'!M461))</f>
        <v>13200</v>
      </c>
      <c r="O461" s="8">
        <f>'HNI OPTION CALLS'!N461/('HNI OPTION CALLS'!M461)/'HNI OPTION CALLS'!G461%</f>
        <v>30.303030303030301</v>
      </c>
    </row>
    <row r="462" spans="1:15">
      <c r="A462" s="119">
        <v>12</v>
      </c>
      <c r="B462" s="78">
        <v>43105</v>
      </c>
      <c r="C462" s="119">
        <v>340</v>
      </c>
      <c r="D462" s="119" t="s">
        <v>178</v>
      </c>
      <c r="E462" s="119" t="s">
        <v>22</v>
      </c>
      <c r="F462" s="119" t="s">
        <v>55</v>
      </c>
      <c r="G462" s="123">
        <v>11</v>
      </c>
      <c r="H462" s="123">
        <v>5</v>
      </c>
      <c r="I462" s="123">
        <v>15</v>
      </c>
      <c r="J462" s="123">
        <v>19</v>
      </c>
      <c r="K462" s="123">
        <v>23</v>
      </c>
      <c r="L462" s="123">
        <v>19</v>
      </c>
      <c r="M462" s="119">
        <v>1750</v>
      </c>
      <c r="N462" s="122">
        <f>IF('HNI OPTION CALLS'!E462="BUY",('HNI OPTION CALLS'!L462-'HNI OPTION CALLS'!G462)*('HNI OPTION CALLS'!M462),('HNI OPTION CALLS'!G462-'HNI OPTION CALLS'!L462)*('HNI OPTION CALLS'!M462))</f>
        <v>14000</v>
      </c>
      <c r="O462" s="8">
        <f>'HNI OPTION CALLS'!N462/('HNI OPTION CALLS'!M462)/'HNI OPTION CALLS'!G462%</f>
        <v>72.727272727272734</v>
      </c>
    </row>
    <row r="463" spans="1:15">
      <c r="A463" s="119">
        <v>13</v>
      </c>
      <c r="B463" s="78">
        <v>43104</v>
      </c>
      <c r="C463" s="119">
        <v>1300</v>
      </c>
      <c r="D463" s="119" t="s">
        <v>178</v>
      </c>
      <c r="E463" s="119" t="s">
        <v>22</v>
      </c>
      <c r="F463" s="119" t="s">
        <v>131</v>
      </c>
      <c r="G463" s="123">
        <v>35</v>
      </c>
      <c r="H463" s="123">
        <v>22</v>
      </c>
      <c r="I463" s="123">
        <v>43</v>
      </c>
      <c r="J463" s="123">
        <v>51</v>
      </c>
      <c r="K463" s="123">
        <v>60</v>
      </c>
      <c r="L463" s="123">
        <v>44</v>
      </c>
      <c r="M463" s="119">
        <v>750</v>
      </c>
      <c r="N463" s="122">
        <f>IF('HNI OPTION CALLS'!E463="BUY",('HNI OPTION CALLS'!L463-'HNI OPTION CALLS'!G463)*('HNI OPTION CALLS'!M463),('HNI OPTION CALLS'!G463-'HNI OPTION CALLS'!L463)*('HNI OPTION CALLS'!M463))</f>
        <v>6750</v>
      </c>
      <c r="O463" s="8">
        <f>'HNI OPTION CALLS'!N463/('HNI OPTION CALLS'!M463)/'HNI OPTION CALLS'!G463%</f>
        <v>25.714285714285715</v>
      </c>
    </row>
    <row r="464" spans="1:15">
      <c r="A464" s="119">
        <v>14</v>
      </c>
      <c r="B464" s="78">
        <v>43103</v>
      </c>
      <c r="C464" s="119">
        <v>9500</v>
      </c>
      <c r="D464" s="119" t="s">
        <v>187</v>
      </c>
      <c r="E464" s="119" t="s">
        <v>22</v>
      </c>
      <c r="F464" s="119" t="s">
        <v>98</v>
      </c>
      <c r="G464" s="123">
        <v>190</v>
      </c>
      <c r="H464" s="123">
        <v>70</v>
      </c>
      <c r="I464" s="123">
        <v>270</v>
      </c>
      <c r="J464" s="123">
        <v>250</v>
      </c>
      <c r="K464" s="123">
        <v>330</v>
      </c>
      <c r="L464" s="123">
        <v>250</v>
      </c>
      <c r="M464" s="119">
        <v>75</v>
      </c>
      <c r="N464" s="122">
        <f>IF('HNI OPTION CALLS'!E464="BUY",('HNI OPTION CALLS'!L464-'HNI OPTION CALLS'!G464)*('HNI OPTION CALLS'!M464),('HNI OPTION CALLS'!G464-'HNI OPTION CALLS'!L464)*('HNI OPTION CALLS'!M464))</f>
        <v>4500</v>
      </c>
      <c r="O464" s="8">
        <f>'HNI OPTION CALLS'!N464/('HNI OPTION CALLS'!M464)/'HNI OPTION CALLS'!G464%</f>
        <v>31.578947368421055</v>
      </c>
    </row>
    <row r="465" spans="1:15">
      <c r="A465" s="119">
        <v>15</v>
      </c>
      <c r="B465" s="78">
        <v>43102</v>
      </c>
      <c r="C465" s="119">
        <v>440</v>
      </c>
      <c r="D465" s="119" t="s">
        <v>178</v>
      </c>
      <c r="E465" s="119" t="s">
        <v>22</v>
      </c>
      <c r="F465" s="119" t="s">
        <v>75</v>
      </c>
      <c r="G465" s="123">
        <v>11</v>
      </c>
      <c r="H465" s="123">
        <v>5</v>
      </c>
      <c r="I465" s="123">
        <v>15</v>
      </c>
      <c r="J465" s="123">
        <v>19</v>
      </c>
      <c r="K465" s="123">
        <v>23</v>
      </c>
      <c r="L465" s="123">
        <v>15</v>
      </c>
      <c r="M465" s="119">
        <v>1500</v>
      </c>
      <c r="N465" s="122">
        <f>IF('HNI OPTION CALLS'!E465="BUY",('HNI OPTION CALLS'!L465-'HNI OPTION CALLS'!G465)*('HNI OPTION CALLS'!M465),('HNI OPTION CALLS'!G465-'HNI OPTION CALLS'!L465)*('HNI OPTION CALLS'!M465))</f>
        <v>6000</v>
      </c>
      <c r="O465" s="8">
        <f>'HNI OPTION CALLS'!N465/('HNI OPTION CALLS'!M465)/'HNI OPTION CALLS'!G465%</f>
        <v>36.363636363636367</v>
      </c>
    </row>
    <row r="467" spans="1:15" s="90" customFormat="1" ht="16.5">
      <c r="A467" s="82" t="s">
        <v>95</v>
      </c>
      <c r="B467" s="83"/>
      <c r="C467" s="84"/>
      <c r="D467" s="85"/>
      <c r="E467" s="86"/>
      <c r="F467" s="86"/>
      <c r="G467" s="87"/>
      <c r="H467" s="88"/>
      <c r="I467" s="88"/>
      <c r="J467" s="88"/>
      <c r="K467" s="86"/>
      <c r="L467" s="89"/>
      <c r="N467" s="66"/>
    </row>
    <row r="468" spans="1:15" s="90" customFormat="1" ht="16.5">
      <c r="A468" s="82" t="s">
        <v>96</v>
      </c>
      <c r="B468" s="83"/>
      <c r="C468" s="84"/>
      <c r="D468" s="85"/>
      <c r="E468" s="86"/>
      <c r="F468" s="86"/>
      <c r="G468" s="87"/>
      <c r="H468" s="86"/>
      <c r="I468" s="86"/>
      <c r="J468" s="86"/>
      <c r="K468" s="86"/>
      <c r="L468" s="89"/>
    </row>
    <row r="469" spans="1:15" s="90" customFormat="1" ht="16.5">
      <c r="A469" s="82" t="s">
        <v>96</v>
      </c>
      <c r="B469" s="83"/>
      <c r="C469" s="84"/>
      <c r="D469" s="85"/>
      <c r="E469" s="86"/>
      <c r="F469" s="86"/>
      <c r="G469" s="87"/>
      <c r="H469" s="86"/>
      <c r="I469" s="86"/>
      <c r="J469" s="86"/>
      <c r="K469" s="86"/>
      <c r="L469" s="89"/>
      <c r="M469" s="89"/>
      <c r="N469" s="89"/>
    </row>
    <row r="470" spans="1:15" ht="17.25" thickBot="1">
      <c r="A470" s="91"/>
      <c r="B470" s="92"/>
      <c r="C470" s="92"/>
      <c r="D470" s="93"/>
      <c r="E470" s="93"/>
      <c r="F470" s="93"/>
      <c r="G470" s="94"/>
      <c r="H470" s="95"/>
      <c r="I470" s="96" t="s">
        <v>27</v>
      </c>
      <c r="J470" s="96"/>
      <c r="K470" s="97"/>
      <c r="L470" s="97"/>
    </row>
    <row r="471" spans="1:15" ht="16.5">
      <c r="A471" s="98"/>
      <c r="B471" s="92"/>
      <c r="C471" s="92"/>
      <c r="D471" s="154" t="s">
        <v>28</v>
      </c>
      <c r="E471" s="176"/>
      <c r="F471" s="99">
        <v>15</v>
      </c>
      <c r="G471" s="100">
        <v>100</v>
      </c>
      <c r="H471" s="93">
        <v>15</v>
      </c>
      <c r="I471" s="101">
        <f>'HNI OPTION CALLS'!H472/'HNI OPTION CALLS'!H471%</f>
        <v>93.333333333333343</v>
      </c>
      <c r="J471" s="101"/>
      <c r="K471" s="101"/>
      <c r="L471" s="102"/>
    </row>
    <row r="472" spans="1:15" ht="16.5">
      <c r="A472" s="98"/>
      <c r="B472" s="92"/>
      <c r="C472" s="92"/>
      <c r="D472" s="155" t="s">
        <v>29</v>
      </c>
      <c r="E472" s="177"/>
      <c r="F472" s="103">
        <v>14</v>
      </c>
      <c r="G472" s="104">
        <f>('HNI OPTION CALLS'!F472/'HNI OPTION CALLS'!F471)*100</f>
        <v>93.333333333333329</v>
      </c>
      <c r="H472" s="93">
        <v>14</v>
      </c>
      <c r="I472" s="97"/>
      <c r="J472" s="97"/>
      <c r="K472" s="93"/>
      <c r="L472" s="97"/>
      <c r="N472" s="93" t="s">
        <v>30</v>
      </c>
      <c r="O472" s="93"/>
    </row>
    <row r="473" spans="1:15" ht="16.5">
      <c r="A473" s="105"/>
      <c r="B473" s="92"/>
      <c r="C473" s="92"/>
      <c r="D473" s="155" t="s">
        <v>31</v>
      </c>
      <c r="E473" s="177"/>
      <c r="F473" s="103">
        <v>0</v>
      </c>
      <c r="G473" s="104">
        <f>('HNI OPTION CALLS'!F473/'HNI OPTION CALLS'!F471)*100</f>
        <v>0</v>
      </c>
      <c r="H473" s="106"/>
      <c r="I473" s="93"/>
      <c r="J473" s="93"/>
      <c r="K473" s="93"/>
      <c r="L473" s="97"/>
      <c r="N473" s="98"/>
      <c r="O473" s="98"/>
    </row>
    <row r="474" spans="1:15" ht="16.5">
      <c r="A474" s="105"/>
      <c r="B474" s="92"/>
      <c r="C474" s="92"/>
      <c r="D474" s="155" t="s">
        <v>32</v>
      </c>
      <c r="E474" s="177"/>
      <c r="F474" s="103">
        <v>0</v>
      </c>
      <c r="G474" s="104">
        <f>('HNI OPTION CALLS'!F474/'HNI OPTION CALLS'!F471)*100</f>
        <v>0</v>
      </c>
      <c r="H474" s="106"/>
      <c r="I474" s="93"/>
      <c r="J474" s="93"/>
      <c r="K474" s="93"/>
      <c r="L474" s="97"/>
    </row>
    <row r="475" spans="1:15" ht="16.5">
      <c r="A475" s="105"/>
      <c r="B475" s="92"/>
      <c r="C475" s="92"/>
      <c r="D475" s="155" t="s">
        <v>33</v>
      </c>
      <c r="E475" s="177"/>
      <c r="F475" s="103">
        <v>1</v>
      </c>
      <c r="G475" s="104">
        <f>('HNI OPTION CALLS'!F475/'HNI OPTION CALLS'!F471)*100</f>
        <v>6.666666666666667</v>
      </c>
      <c r="H475" s="106"/>
      <c r="I475" s="93" t="s">
        <v>34</v>
      </c>
      <c r="J475" s="93"/>
      <c r="K475" s="97"/>
      <c r="L475" s="97"/>
    </row>
    <row r="476" spans="1:15" ht="16.5">
      <c r="A476" s="105"/>
      <c r="B476" s="92"/>
      <c r="C476" s="92"/>
      <c r="D476" s="155" t="s">
        <v>35</v>
      </c>
      <c r="E476" s="177"/>
      <c r="F476" s="103">
        <v>0</v>
      </c>
      <c r="G476" s="104">
        <f>('HNI OPTION CALLS'!F476/'HNI OPTION CALLS'!F471)*100</f>
        <v>0</v>
      </c>
      <c r="H476" s="106"/>
      <c r="I476" s="93"/>
      <c r="J476" s="93"/>
      <c r="K476" s="97"/>
      <c r="L476" s="97"/>
    </row>
    <row r="477" spans="1:15" ht="17.25" thickBot="1">
      <c r="A477" s="105"/>
      <c r="B477" s="92"/>
      <c r="C477" s="92"/>
      <c r="D477" s="156" t="s">
        <v>36</v>
      </c>
      <c r="E477" s="178"/>
      <c r="F477" s="107">
        <v>0</v>
      </c>
      <c r="G477" s="108">
        <f>('HNI OPTION CALLS'!F477/'HNI OPTION CALLS'!F471)*100</f>
        <v>0</v>
      </c>
      <c r="H477" s="106"/>
      <c r="I477" s="93"/>
      <c r="J477" s="93"/>
      <c r="K477" s="102"/>
      <c r="L477" s="102"/>
    </row>
    <row r="478" spans="1:15" ht="16.5">
      <c r="A478" s="109" t="s">
        <v>37</v>
      </c>
      <c r="B478" s="92"/>
      <c r="C478" s="92"/>
      <c r="D478" s="98"/>
      <c r="E478" s="98"/>
      <c r="F478" s="93"/>
      <c r="G478" s="93"/>
      <c r="H478" s="110"/>
      <c r="I478" s="111"/>
      <c r="J478" s="111"/>
      <c r="K478" s="111"/>
      <c r="N478" s="115"/>
      <c r="O478" s="115"/>
    </row>
    <row r="479" spans="1:15" ht="16.5">
      <c r="A479" s="112" t="s">
        <v>38</v>
      </c>
      <c r="B479" s="92"/>
      <c r="C479" s="92"/>
      <c r="D479" s="113"/>
      <c r="E479" s="114"/>
      <c r="F479" s="98"/>
      <c r="G479" s="111"/>
      <c r="H479" s="110"/>
      <c r="I479" s="111"/>
      <c r="J479" s="111"/>
      <c r="K479" s="111"/>
      <c r="L479" s="93"/>
      <c r="N479" s="98"/>
      <c r="O479" s="98"/>
    </row>
    <row r="480" spans="1:15" ht="16.5">
      <c r="A480" s="112" t="s">
        <v>39</v>
      </c>
      <c r="B480" s="92"/>
      <c r="C480" s="92"/>
      <c r="D480" s="98"/>
      <c r="E480" s="114"/>
      <c r="F480" s="98"/>
      <c r="G480" s="111"/>
      <c r="H480" s="110"/>
      <c r="I480" s="97"/>
      <c r="J480" s="97"/>
      <c r="K480" s="97"/>
      <c r="L480" s="93"/>
    </row>
    <row r="481" spans="1:15" ht="16.5">
      <c r="A481" s="112" t="s">
        <v>40</v>
      </c>
      <c r="B481" s="113"/>
      <c r="C481" s="92"/>
      <c r="D481" s="98"/>
      <c r="E481" s="114"/>
      <c r="F481" s="98"/>
      <c r="G481" s="111"/>
      <c r="H481" s="95"/>
      <c r="I481" s="97"/>
      <c r="J481" s="97"/>
      <c r="K481" s="97"/>
      <c r="L481" s="93"/>
    </row>
    <row r="482" spans="1:15" ht="16.5">
      <c r="A482" s="112" t="s">
        <v>41</v>
      </c>
      <c r="B482" s="105"/>
      <c r="C482" s="113"/>
      <c r="D482" s="98"/>
      <c r="E482" s="116"/>
      <c r="F482" s="111"/>
      <c r="G482" s="111"/>
      <c r="H482" s="95"/>
      <c r="I482" s="97"/>
      <c r="J482" s="97"/>
      <c r="K482" s="97"/>
      <c r="L482" s="111"/>
    </row>
    <row r="483" spans="1:15" ht="15.75" thickBot="1"/>
    <row r="484" spans="1:15" ht="15.75" thickBot="1">
      <c r="A484" s="179" t="s">
        <v>0</v>
      </c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</row>
    <row r="485" spans="1:15" ht="15.75" thickBot="1">
      <c r="A485" s="17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</row>
    <row r="486" spans="1:15">
      <c r="A486" s="17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</row>
    <row r="487" spans="1:15">
      <c r="A487" s="180" t="s">
        <v>1</v>
      </c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</row>
    <row r="488" spans="1:15">
      <c r="A488" s="180" t="s">
        <v>2</v>
      </c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</row>
    <row r="489" spans="1:15" ht="15.75" thickBot="1">
      <c r="A489" s="181" t="s">
        <v>3</v>
      </c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</row>
    <row r="490" spans="1:15" ht="16.5">
      <c r="A490" s="163" t="s">
        <v>250</v>
      </c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</row>
    <row r="491" spans="1:15" ht="16.5">
      <c r="A491" s="163" t="s">
        <v>5</v>
      </c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</row>
    <row r="492" spans="1:15">
      <c r="A492" s="164" t="s">
        <v>6</v>
      </c>
      <c r="B492" s="165" t="s">
        <v>7</v>
      </c>
      <c r="C492" s="166" t="s">
        <v>8</v>
      </c>
      <c r="D492" s="165" t="s">
        <v>9</v>
      </c>
      <c r="E492" s="164" t="s">
        <v>10</v>
      </c>
      <c r="F492" s="164" t="s">
        <v>11</v>
      </c>
      <c r="G492" s="165" t="s">
        <v>12</v>
      </c>
      <c r="H492" s="165" t="s">
        <v>13</v>
      </c>
      <c r="I492" s="166" t="s">
        <v>14</v>
      </c>
      <c r="J492" s="166" t="s">
        <v>15</v>
      </c>
      <c r="K492" s="166" t="s">
        <v>16</v>
      </c>
      <c r="L492" s="167" t="s">
        <v>17</v>
      </c>
      <c r="M492" s="165" t="s">
        <v>18</v>
      </c>
      <c r="N492" s="165" t="s">
        <v>19</v>
      </c>
      <c r="O492" s="165" t="s">
        <v>20</v>
      </c>
    </row>
    <row r="493" spans="1:15">
      <c r="A493" s="164"/>
      <c r="B493" s="165"/>
      <c r="C493" s="165"/>
      <c r="D493" s="165"/>
      <c r="E493" s="164"/>
      <c r="F493" s="164"/>
      <c r="G493" s="165"/>
      <c r="H493" s="165"/>
      <c r="I493" s="165"/>
      <c r="J493" s="165"/>
      <c r="K493" s="165"/>
      <c r="L493" s="182"/>
      <c r="M493" s="165"/>
      <c r="N493" s="165"/>
      <c r="O493" s="165"/>
    </row>
    <row r="494" spans="1:15">
      <c r="A494" s="119">
        <v>1</v>
      </c>
      <c r="B494" s="124">
        <v>43095</v>
      </c>
      <c r="C494" s="119">
        <v>310</v>
      </c>
      <c r="D494" s="119" t="s">
        <v>178</v>
      </c>
      <c r="E494" s="119" t="s">
        <v>22</v>
      </c>
      <c r="F494" s="119" t="s">
        <v>55</v>
      </c>
      <c r="G494" s="123">
        <v>6</v>
      </c>
      <c r="H494" s="123">
        <v>3</v>
      </c>
      <c r="I494" s="123">
        <v>10</v>
      </c>
      <c r="J494" s="123">
        <v>14</v>
      </c>
      <c r="K494" s="123">
        <v>18</v>
      </c>
      <c r="L494" s="123">
        <v>3</v>
      </c>
      <c r="M494" s="119">
        <v>1750</v>
      </c>
      <c r="N494" s="122">
        <f>IF('HNI OPTION CALLS'!E494="BUY",('HNI OPTION CALLS'!L494-'HNI OPTION CALLS'!G494)*('HNI OPTION CALLS'!M494),('HNI OPTION CALLS'!G494-'HNI OPTION CALLS'!L494)*('HNI OPTION CALLS'!M494))</f>
        <v>-5250</v>
      </c>
      <c r="O494" s="8">
        <f>'HNI OPTION CALLS'!N494/('HNI OPTION CALLS'!M494)/'HNI OPTION CALLS'!G494%</f>
        <v>-50</v>
      </c>
    </row>
    <row r="495" spans="1:15">
      <c r="A495" s="119">
        <v>2</v>
      </c>
      <c r="B495" s="124">
        <v>43091</v>
      </c>
      <c r="C495" s="119">
        <v>175</v>
      </c>
      <c r="D495" s="119" t="s">
        <v>178</v>
      </c>
      <c r="E495" s="119" t="s">
        <v>22</v>
      </c>
      <c r="F495" s="119" t="s">
        <v>116</v>
      </c>
      <c r="G495" s="123">
        <v>4</v>
      </c>
      <c r="H495" s="123">
        <v>1</v>
      </c>
      <c r="I495" s="123">
        <v>6</v>
      </c>
      <c r="J495" s="123">
        <v>8</v>
      </c>
      <c r="K495" s="123">
        <v>10</v>
      </c>
      <c r="L495" s="123">
        <v>1</v>
      </c>
      <c r="M495" s="119">
        <v>3500</v>
      </c>
      <c r="N495" s="122">
        <f>IF('HNI OPTION CALLS'!E495="BUY",('HNI OPTION CALLS'!L495-'HNI OPTION CALLS'!G495)*('HNI OPTION CALLS'!M495),('HNI OPTION CALLS'!G495-'HNI OPTION CALLS'!L495)*('HNI OPTION CALLS'!M495))</f>
        <v>-10500</v>
      </c>
      <c r="O495" s="8">
        <f>'HNI OPTION CALLS'!N495/('HNI OPTION CALLS'!M495)/'HNI OPTION CALLS'!G495%</f>
        <v>-75</v>
      </c>
    </row>
    <row r="496" spans="1:15">
      <c r="A496" s="119">
        <v>3</v>
      </c>
      <c r="B496" s="124">
        <v>43089</v>
      </c>
      <c r="C496" s="119">
        <v>800</v>
      </c>
      <c r="D496" s="119" t="s">
        <v>178</v>
      </c>
      <c r="E496" s="119" t="s">
        <v>22</v>
      </c>
      <c r="F496" s="119" t="s">
        <v>238</v>
      </c>
      <c r="G496" s="123">
        <v>19</v>
      </c>
      <c r="H496" s="123">
        <v>9</v>
      </c>
      <c r="I496" s="123">
        <v>25</v>
      </c>
      <c r="J496" s="123">
        <v>31</v>
      </c>
      <c r="K496" s="123">
        <v>37</v>
      </c>
      <c r="L496" s="123">
        <v>37</v>
      </c>
      <c r="M496" s="119">
        <v>800</v>
      </c>
      <c r="N496" s="122">
        <f>IF('HNI OPTION CALLS'!E496="BUY",('HNI OPTION CALLS'!L496-'HNI OPTION CALLS'!G496)*('HNI OPTION CALLS'!M496),('HNI OPTION CALLS'!G496-'HNI OPTION CALLS'!L496)*('HNI OPTION CALLS'!M496))</f>
        <v>14400</v>
      </c>
      <c r="O496" s="8">
        <f>'HNI OPTION CALLS'!N496/('HNI OPTION CALLS'!M496)/'HNI OPTION CALLS'!G496%</f>
        <v>94.73684210526315</v>
      </c>
    </row>
    <row r="497" spans="1:15">
      <c r="A497" s="119">
        <v>4</v>
      </c>
      <c r="B497" s="124">
        <v>43089</v>
      </c>
      <c r="C497" s="119">
        <v>240</v>
      </c>
      <c r="D497" s="119" t="s">
        <v>178</v>
      </c>
      <c r="E497" s="119" t="s">
        <v>22</v>
      </c>
      <c r="F497" s="119" t="s">
        <v>69</v>
      </c>
      <c r="G497" s="123">
        <v>6</v>
      </c>
      <c r="H497" s="123">
        <v>4</v>
      </c>
      <c r="I497" s="123">
        <v>7</v>
      </c>
      <c r="J497" s="123">
        <v>8</v>
      </c>
      <c r="K497" s="123">
        <v>9</v>
      </c>
      <c r="L497" s="123">
        <v>9</v>
      </c>
      <c r="M497" s="119">
        <v>5000</v>
      </c>
      <c r="N497" s="122">
        <f>IF('HNI OPTION CALLS'!E497="BUY",('HNI OPTION CALLS'!L497-'HNI OPTION CALLS'!G497)*('HNI OPTION CALLS'!M497),('HNI OPTION CALLS'!G497-'HNI OPTION CALLS'!L497)*('HNI OPTION CALLS'!M497))</f>
        <v>15000</v>
      </c>
      <c r="O497" s="8">
        <f>'HNI OPTION CALLS'!N497/('HNI OPTION CALLS'!M497)/'HNI OPTION CALLS'!G497%</f>
        <v>50</v>
      </c>
    </row>
    <row r="498" spans="1:15">
      <c r="A498" s="119">
        <v>5</v>
      </c>
      <c r="B498" s="124">
        <v>43088</v>
      </c>
      <c r="C498" s="119">
        <v>9600</v>
      </c>
      <c r="D498" s="119" t="s">
        <v>178</v>
      </c>
      <c r="E498" s="119" t="s">
        <v>22</v>
      </c>
      <c r="F498" s="119" t="s">
        <v>253</v>
      </c>
      <c r="G498" s="123">
        <v>120</v>
      </c>
      <c r="H498" s="123">
        <v>20</v>
      </c>
      <c r="I498" s="123">
        <v>200</v>
      </c>
      <c r="J498" s="123">
        <v>280</v>
      </c>
      <c r="K498" s="123">
        <v>360</v>
      </c>
      <c r="L498" s="123">
        <v>280</v>
      </c>
      <c r="M498" s="119">
        <v>75</v>
      </c>
      <c r="N498" s="122">
        <f>IF('HNI OPTION CALLS'!E498="BUY",('HNI OPTION CALLS'!L498-'HNI OPTION CALLS'!G498)*('HNI OPTION CALLS'!M498),('HNI OPTION CALLS'!G498-'HNI OPTION CALLS'!L498)*('HNI OPTION CALLS'!M498))</f>
        <v>12000</v>
      </c>
      <c r="O498" s="8">
        <f>'HNI OPTION CALLS'!N498/('HNI OPTION CALLS'!M498)/'HNI OPTION CALLS'!G498%</f>
        <v>133.33333333333334</v>
      </c>
    </row>
    <row r="499" spans="1:15">
      <c r="A499" s="119">
        <v>6</v>
      </c>
      <c r="B499" s="124">
        <v>43087</v>
      </c>
      <c r="C499" s="119">
        <v>700</v>
      </c>
      <c r="D499" s="119" t="s">
        <v>178</v>
      </c>
      <c r="E499" s="119" t="s">
        <v>22</v>
      </c>
      <c r="F499" s="119" t="s">
        <v>258</v>
      </c>
      <c r="G499" s="123">
        <v>19</v>
      </c>
      <c r="H499" s="123">
        <v>13</v>
      </c>
      <c r="I499" s="123">
        <v>23</v>
      </c>
      <c r="J499" s="123">
        <v>27</v>
      </c>
      <c r="K499" s="123">
        <v>30</v>
      </c>
      <c r="L499" s="123">
        <v>23</v>
      </c>
      <c r="M499" s="119">
        <v>1000</v>
      </c>
      <c r="N499" s="122">
        <f>IF('HNI OPTION CALLS'!E499="BUY",('HNI OPTION CALLS'!L499-'HNI OPTION CALLS'!G499)*('HNI OPTION CALLS'!M499),('HNI OPTION CALLS'!G499-'HNI OPTION CALLS'!L499)*('HNI OPTION CALLS'!M499))</f>
        <v>4000</v>
      </c>
      <c r="O499" s="8">
        <f>'HNI OPTION CALLS'!N499/('HNI OPTION CALLS'!M499)/'HNI OPTION CALLS'!G499%</f>
        <v>21.05263157894737</v>
      </c>
    </row>
    <row r="500" spans="1:15">
      <c r="A500" s="119">
        <v>7</v>
      </c>
      <c r="B500" s="124">
        <v>43082</v>
      </c>
      <c r="C500" s="119">
        <v>300</v>
      </c>
      <c r="D500" s="119" t="s">
        <v>178</v>
      </c>
      <c r="E500" s="119" t="s">
        <v>22</v>
      </c>
      <c r="F500" s="119" t="s">
        <v>195</v>
      </c>
      <c r="G500" s="123">
        <v>7.5</v>
      </c>
      <c r="H500" s="123">
        <v>5</v>
      </c>
      <c r="I500" s="123">
        <v>9</v>
      </c>
      <c r="J500" s="123">
        <v>10.5</v>
      </c>
      <c r="K500" s="123">
        <v>12</v>
      </c>
      <c r="L500" s="123">
        <v>5</v>
      </c>
      <c r="M500" s="119">
        <v>4500</v>
      </c>
      <c r="N500" s="122">
        <f>IF('HNI OPTION CALLS'!E500="BUY",('HNI OPTION CALLS'!L500-'HNI OPTION CALLS'!G500)*('HNI OPTION CALLS'!M500),('HNI OPTION CALLS'!G500-'HNI OPTION CALLS'!L500)*('HNI OPTION CALLS'!M500))</f>
        <v>-11250</v>
      </c>
      <c r="O500" s="8">
        <f>'HNI OPTION CALLS'!N500/('HNI OPTION CALLS'!M500)/'HNI OPTION CALLS'!G500%</f>
        <v>-33.333333333333336</v>
      </c>
    </row>
    <row r="501" spans="1:15">
      <c r="A501" s="119">
        <v>8</v>
      </c>
      <c r="B501" s="124">
        <v>43081</v>
      </c>
      <c r="C501" s="119">
        <v>300</v>
      </c>
      <c r="D501" s="119" t="s">
        <v>178</v>
      </c>
      <c r="E501" s="119" t="s">
        <v>22</v>
      </c>
      <c r="F501" s="119" t="s">
        <v>49</v>
      </c>
      <c r="G501" s="123">
        <v>7.5</v>
      </c>
      <c r="H501" s="123">
        <v>4</v>
      </c>
      <c r="I501" s="123">
        <v>9.5</v>
      </c>
      <c r="J501" s="123">
        <v>11.5</v>
      </c>
      <c r="K501" s="123">
        <v>13.5</v>
      </c>
      <c r="L501" s="123">
        <v>4</v>
      </c>
      <c r="M501" s="119">
        <v>3000</v>
      </c>
      <c r="N501" s="122">
        <f>IF('HNI OPTION CALLS'!E501="BUY",('HNI OPTION CALLS'!L501-'HNI OPTION CALLS'!G501)*('HNI OPTION CALLS'!M501),('HNI OPTION CALLS'!G501-'HNI OPTION CALLS'!L501)*('HNI OPTION CALLS'!M501))</f>
        <v>-10500</v>
      </c>
      <c r="O501" s="8">
        <f>'HNI OPTION CALLS'!N501/('HNI OPTION CALLS'!M501)/'HNI OPTION CALLS'!G501%</f>
        <v>-46.666666666666671</v>
      </c>
    </row>
    <row r="502" spans="1:15">
      <c r="A502" s="119">
        <v>9</v>
      </c>
      <c r="B502" s="124">
        <v>43080</v>
      </c>
      <c r="C502" s="119">
        <v>190</v>
      </c>
      <c r="D502" s="119" t="s">
        <v>178</v>
      </c>
      <c r="E502" s="119" t="s">
        <v>22</v>
      </c>
      <c r="F502" s="119" t="s">
        <v>255</v>
      </c>
      <c r="G502" s="123">
        <v>6</v>
      </c>
      <c r="H502" s="123">
        <v>3</v>
      </c>
      <c r="I502" s="123">
        <v>7.5</v>
      </c>
      <c r="J502" s="123">
        <v>9</v>
      </c>
      <c r="K502" s="123">
        <v>10.5</v>
      </c>
      <c r="L502" s="123">
        <v>7.5</v>
      </c>
      <c r="M502" s="119">
        <v>3500</v>
      </c>
      <c r="N502" s="122">
        <f>IF('HNI OPTION CALLS'!E502="BUY",('HNI OPTION CALLS'!L502-'HNI OPTION CALLS'!G502)*('HNI OPTION CALLS'!M502),('HNI OPTION CALLS'!G502-'HNI OPTION CALLS'!L502)*('HNI OPTION CALLS'!M502))</f>
        <v>5250</v>
      </c>
      <c r="O502" s="8">
        <f>'HNI OPTION CALLS'!N502/('HNI OPTION CALLS'!M502)/'HNI OPTION CALLS'!G502%</f>
        <v>25</v>
      </c>
    </row>
    <row r="503" spans="1:15">
      <c r="A503" s="119">
        <v>10</v>
      </c>
      <c r="B503" s="124">
        <v>43077</v>
      </c>
      <c r="C503" s="119">
        <v>170</v>
      </c>
      <c r="D503" s="119" t="s">
        <v>178</v>
      </c>
      <c r="E503" s="119" t="s">
        <v>22</v>
      </c>
      <c r="F503" s="119" t="s">
        <v>83</v>
      </c>
      <c r="G503" s="123">
        <v>6.5</v>
      </c>
      <c r="H503" s="123">
        <v>3</v>
      </c>
      <c r="I503" s="123">
        <v>8.5</v>
      </c>
      <c r="J503" s="123">
        <v>10.5</v>
      </c>
      <c r="K503" s="123">
        <v>12.5</v>
      </c>
      <c r="L503" s="123">
        <v>8.5</v>
      </c>
      <c r="M503" s="119">
        <v>3500</v>
      </c>
      <c r="N503" s="122">
        <f>IF('HNI OPTION CALLS'!E503="BUY",('HNI OPTION CALLS'!L503-'HNI OPTION CALLS'!G503)*('HNI OPTION CALLS'!M503),('HNI OPTION CALLS'!G503-'HNI OPTION CALLS'!L503)*('HNI OPTION CALLS'!M503))</f>
        <v>7000</v>
      </c>
      <c r="O503" s="8">
        <f>'HNI OPTION CALLS'!N503/('HNI OPTION CALLS'!M503)/'HNI OPTION CALLS'!G503%</f>
        <v>30.769230769230766</v>
      </c>
    </row>
    <row r="504" spans="1:15">
      <c r="A504" s="119">
        <v>11</v>
      </c>
      <c r="B504" s="124">
        <v>43076</v>
      </c>
      <c r="C504" s="119">
        <v>8900</v>
      </c>
      <c r="D504" s="119" t="s">
        <v>178</v>
      </c>
      <c r="E504" s="119" t="s">
        <v>22</v>
      </c>
      <c r="F504" s="119" t="s">
        <v>253</v>
      </c>
      <c r="G504" s="123">
        <v>120</v>
      </c>
      <c r="H504" s="123">
        <v>25</v>
      </c>
      <c r="I504" s="123">
        <v>180</v>
      </c>
      <c r="J504" s="123">
        <v>240</v>
      </c>
      <c r="K504" s="123">
        <v>300</v>
      </c>
      <c r="L504" s="123">
        <v>300</v>
      </c>
      <c r="M504" s="119">
        <v>75</v>
      </c>
      <c r="N504" s="122">
        <f>IF('HNI OPTION CALLS'!E504="BUY",('HNI OPTION CALLS'!L504-'HNI OPTION CALLS'!G504)*('HNI OPTION CALLS'!M504),('HNI OPTION CALLS'!G504-'HNI OPTION CALLS'!L504)*('HNI OPTION CALLS'!M504))</f>
        <v>13500</v>
      </c>
      <c r="O504" s="8">
        <f>'HNI OPTION CALLS'!N504/('HNI OPTION CALLS'!M504)/'HNI OPTION CALLS'!G504%</f>
        <v>150</v>
      </c>
    </row>
    <row r="505" spans="1:15">
      <c r="A505" s="119">
        <v>12</v>
      </c>
      <c r="B505" s="124">
        <v>43076</v>
      </c>
      <c r="C505" s="119">
        <v>760</v>
      </c>
      <c r="D505" s="119" t="s">
        <v>178</v>
      </c>
      <c r="E505" s="119" t="s">
        <v>22</v>
      </c>
      <c r="F505" s="119" t="s">
        <v>26</v>
      </c>
      <c r="G505" s="123">
        <v>14</v>
      </c>
      <c r="H505" s="123">
        <v>3</v>
      </c>
      <c r="I505" s="123">
        <v>20</v>
      </c>
      <c r="J505" s="123">
        <v>26</v>
      </c>
      <c r="K505" s="123">
        <v>32</v>
      </c>
      <c r="L505" s="123">
        <v>20</v>
      </c>
      <c r="M505" s="119">
        <v>1000</v>
      </c>
      <c r="N505" s="122">
        <f>IF('HNI OPTION CALLS'!E505="BUY",('HNI OPTION CALLS'!L505-'HNI OPTION CALLS'!G505)*('HNI OPTION CALLS'!M505),('HNI OPTION CALLS'!G505-'HNI OPTION CALLS'!L505)*('HNI OPTION CALLS'!M505))</f>
        <v>6000</v>
      </c>
      <c r="O505" s="8">
        <f>'HNI OPTION CALLS'!N505/('HNI OPTION CALLS'!M505)/'HNI OPTION CALLS'!G505%</f>
        <v>42.857142857142854</v>
      </c>
    </row>
    <row r="506" spans="1:15">
      <c r="A506" s="119">
        <v>13</v>
      </c>
      <c r="B506" s="124">
        <v>43073</v>
      </c>
      <c r="C506" s="119">
        <v>500</v>
      </c>
      <c r="D506" s="119" t="s">
        <v>178</v>
      </c>
      <c r="E506" s="119" t="s">
        <v>22</v>
      </c>
      <c r="F506" s="119" t="s">
        <v>143</v>
      </c>
      <c r="G506" s="123">
        <v>22</v>
      </c>
      <c r="H506" s="123">
        <v>13</v>
      </c>
      <c r="I506" s="123">
        <v>27</v>
      </c>
      <c r="J506" s="123">
        <v>32</v>
      </c>
      <c r="K506" s="123">
        <v>37</v>
      </c>
      <c r="L506" s="123">
        <v>27</v>
      </c>
      <c r="M506" s="119">
        <v>1800</v>
      </c>
      <c r="N506" s="122">
        <f>IF('NORMAL OPTION CALLS'!E975="BUY",('NORMAL OPTION CALLS'!L975-'NORMAL OPTION CALLS'!G975)*('NORMAL OPTION CALLS'!M975),('NORMAL OPTION CALLS'!G975-'NORMAL OPTION CALLS'!L975)*('NORMAL OPTION CALLS'!M975))</f>
        <v>12300.000000000002</v>
      </c>
      <c r="O506" s="8">
        <f>'NORMAL OPTION CALLS'!N975/('NORMAL OPTION CALLS'!M975)/'NORMAL OPTION CALLS'!G975%</f>
        <v>56.164383561643845</v>
      </c>
    </row>
    <row r="507" spans="1:15" s="118" customFormat="1">
      <c r="A507" s="115"/>
      <c r="B507" s="144"/>
      <c r="C507" s="115"/>
      <c r="D507" s="115"/>
      <c r="E507" s="115"/>
      <c r="F507" s="115"/>
      <c r="G507" s="94"/>
      <c r="H507" s="94"/>
      <c r="I507" s="94"/>
      <c r="J507" s="94"/>
      <c r="K507" s="94"/>
      <c r="L507" s="94"/>
      <c r="M507" s="115"/>
      <c r="N507" s="145"/>
      <c r="O507" s="51"/>
    </row>
    <row r="508" spans="1:15" ht="17.25" thickBot="1">
      <c r="A508" s="91"/>
      <c r="B508" s="92"/>
      <c r="C508" s="92"/>
      <c r="D508" s="93"/>
      <c r="E508" s="93"/>
      <c r="F508" s="93"/>
      <c r="G508" s="94"/>
      <c r="H508" s="95"/>
      <c r="I508" s="96" t="s">
        <v>27</v>
      </c>
      <c r="J508" s="96"/>
      <c r="K508" s="97"/>
      <c r="L508" s="97"/>
    </row>
    <row r="509" spans="1:15" ht="16.5">
      <c r="A509" s="98"/>
      <c r="B509" s="92"/>
      <c r="C509" s="92"/>
      <c r="D509" s="154" t="s">
        <v>28</v>
      </c>
      <c r="E509" s="176"/>
      <c r="F509" s="99">
        <v>13</v>
      </c>
      <c r="G509" s="100">
        <v>100</v>
      </c>
      <c r="H509" s="93">
        <v>13</v>
      </c>
      <c r="I509" s="101">
        <f>'HNI OPTION CALLS'!H510/'HNI OPTION CALLS'!H509%</f>
        <v>69.230769230769226</v>
      </c>
      <c r="J509" s="101"/>
      <c r="K509" s="101"/>
      <c r="L509" s="102"/>
    </row>
    <row r="510" spans="1:15" ht="16.5">
      <c r="A510" s="98"/>
      <c r="B510" s="92"/>
      <c r="C510" s="92"/>
      <c r="D510" s="155" t="s">
        <v>29</v>
      </c>
      <c r="E510" s="177"/>
      <c r="F510" s="103">
        <v>9</v>
      </c>
      <c r="G510" s="104">
        <f>('HNI OPTION CALLS'!F510/'HNI OPTION CALLS'!F509)*100</f>
        <v>69.230769230769226</v>
      </c>
      <c r="H510" s="93">
        <v>9</v>
      </c>
      <c r="I510" s="97"/>
      <c r="J510" s="97"/>
      <c r="K510" s="93"/>
      <c r="L510" s="97"/>
      <c r="N510" s="93" t="s">
        <v>30</v>
      </c>
      <c r="O510" s="93"/>
    </row>
    <row r="511" spans="1:15" ht="16.5">
      <c r="A511" s="105"/>
      <c r="B511" s="92"/>
      <c r="C511" s="92"/>
      <c r="D511" s="155" t="s">
        <v>31</v>
      </c>
      <c r="E511" s="177"/>
      <c r="F511" s="103">
        <v>0</v>
      </c>
      <c r="G511" s="104">
        <f>('HNI OPTION CALLS'!F511/'HNI OPTION CALLS'!F509)*100</f>
        <v>0</v>
      </c>
      <c r="H511" s="106"/>
      <c r="I511" s="93"/>
      <c r="J511" s="93"/>
      <c r="K511" s="93"/>
      <c r="L511" s="97"/>
      <c r="N511" s="98"/>
      <c r="O511" s="98"/>
    </row>
    <row r="512" spans="1:15" ht="16.5">
      <c r="A512" s="105"/>
      <c r="B512" s="92"/>
      <c r="C512" s="92"/>
      <c r="D512" s="155" t="s">
        <v>32</v>
      </c>
      <c r="E512" s="177"/>
      <c r="F512" s="103">
        <v>0</v>
      </c>
      <c r="G512" s="104">
        <f>('HNI OPTION CALLS'!F512/'HNI OPTION CALLS'!F509)*100</f>
        <v>0</v>
      </c>
      <c r="H512" s="106"/>
      <c r="I512" s="93"/>
      <c r="J512" s="93"/>
      <c r="K512" s="93"/>
    </row>
    <row r="513" spans="1:15" ht="16.5">
      <c r="A513" s="105"/>
      <c r="B513" s="92"/>
      <c r="C513" s="92"/>
      <c r="D513" s="155" t="s">
        <v>33</v>
      </c>
      <c r="E513" s="177"/>
      <c r="F513" s="103">
        <v>4</v>
      </c>
      <c r="G513" s="104">
        <f>('HNI OPTION CALLS'!F513/'HNI OPTION CALLS'!F509)*100</f>
        <v>30.76923076923077</v>
      </c>
      <c r="H513" s="106"/>
      <c r="I513" s="93" t="s">
        <v>34</v>
      </c>
      <c r="J513" s="93"/>
      <c r="K513" s="97"/>
      <c r="L513" s="97"/>
    </row>
    <row r="514" spans="1:15" ht="16.5">
      <c r="A514" s="105"/>
      <c r="B514" s="92"/>
      <c r="C514" s="92"/>
      <c r="D514" s="155" t="s">
        <v>35</v>
      </c>
      <c r="E514" s="177"/>
      <c r="F514" s="103">
        <v>0</v>
      </c>
      <c r="G514" s="104">
        <f>('HNI OPTION CALLS'!F514/'HNI OPTION CALLS'!F509)*100</f>
        <v>0</v>
      </c>
      <c r="H514" s="106"/>
      <c r="I514" s="93"/>
      <c r="J514" s="93"/>
      <c r="K514" s="97"/>
      <c r="L514" s="97"/>
    </row>
    <row r="515" spans="1:15" ht="17.25" thickBot="1">
      <c r="A515" s="105"/>
      <c r="B515" s="92"/>
      <c r="C515" s="92"/>
      <c r="D515" s="156" t="s">
        <v>36</v>
      </c>
      <c r="E515" s="178"/>
      <c r="F515" s="107">
        <v>0</v>
      </c>
      <c r="G515" s="108">
        <f>('HNI OPTION CALLS'!F515/'HNI OPTION CALLS'!F509)*100</f>
        <v>0</v>
      </c>
      <c r="H515" s="106"/>
      <c r="I515" s="93"/>
      <c r="J515" s="93"/>
      <c r="K515" s="102"/>
      <c r="L515" s="102"/>
    </row>
    <row r="516" spans="1:15" ht="16.5">
      <c r="A516" s="109" t="s">
        <v>37</v>
      </c>
      <c r="B516" s="92"/>
      <c r="C516" s="92"/>
      <c r="D516" s="98"/>
      <c r="E516" s="98"/>
      <c r="F516" s="93"/>
      <c r="G516" s="93"/>
      <c r="H516" s="110"/>
      <c r="I516" s="111"/>
      <c r="J516" s="111"/>
      <c r="K516" s="111"/>
      <c r="N516" s="115"/>
      <c r="O516" s="115"/>
    </row>
    <row r="517" spans="1:15" ht="16.5">
      <c r="A517" s="112" t="s">
        <v>38</v>
      </c>
      <c r="B517" s="92"/>
      <c r="C517" s="92"/>
      <c r="D517" s="113"/>
      <c r="E517" s="114"/>
      <c r="F517" s="98"/>
      <c r="G517" s="111"/>
      <c r="H517" s="110"/>
      <c r="I517" s="111"/>
      <c r="J517" s="111"/>
      <c r="K517" s="111"/>
      <c r="L517" s="93"/>
      <c r="N517" s="98"/>
      <c r="O517" s="98"/>
    </row>
    <row r="518" spans="1:15" ht="16.5">
      <c r="A518" s="112" t="s">
        <v>39</v>
      </c>
      <c r="B518" s="92"/>
      <c r="C518" s="92"/>
      <c r="D518" s="98"/>
      <c r="E518" s="114"/>
      <c r="F518" s="98"/>
      <c r="G518" s="111"/>
      <c r="H518" s="110"/>
      <c r="I518" s="97"/>
      <c r="J518" s="97"/>
      <c r="K518" s="97"/>
      <c r="L518" s="93"/>
    </row>
    <row r="519" spans="1:15" ht="16.5">
      <c r="A519" s="112" t="s">
        <v>40</v>
      </c>
      <c r="B519" s="113"/>
      <c r="C519" s="92"/>
      <c r="D519" s="98"/>
      <c r="E519" s="114"/>
      <c r="F519" s="98"/>
      <c r="G519" s="111"/>
      <c r="H519" s="95"/>
      <c r="I519" s="97"/>
      <c r="J519" s="97"/>
      <c r="K519" s="97"/>
      <c r="L519" s="93"/>
    </row>
    <row r="520" spans="1:15" ht="16.5">
      <c r="A520" s="112" t="s">
        <v>41</v>
      </c>
      <c r="B520" s="105"/>
      <c r="C520" s="113"/>
      <c r="D520" s="98"/>
      <c r="E520" s="116"/>
      <c r="F520" s="111"/>
      <c r="G520" s="111"/>
      <c r="H520" s="95"/>
      <c r="I520" s="97"/>
      <c r="J520" s="97"/>
      <c r="K520" s="97"/>
      <c r="L520" s="111"/>
    </row>
    <row r="521" spans="1:15" ht="15.75" thickBot="1"/>
    <row r="522" spans="1:15" ht="15.75" thickBot="1">
      <c r="A522" s="179" t="s">
        <v>0</v>
      </c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</row>
    <row r="523" spans="1:15" ht="15.75" thickBot="1">
      <c r="A523" s="17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</row>
    <row r="524" spans="1:15">
      <c r="A524" s="17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</row>
    <row r="525" spans="1:15">
      <c r="A525" s="180" t="s">
        <v>1</v>
      </c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</row>
    <row r="526" spans="1:15">
      <c r="A526" s="180" t="s">
        <v>2</v>
      </c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</row>
    <row r="527" spans="1:15" ht="15.75" thickBot="1">
      <c r="A527" s="181" t="s">
        <v>3</v>
      </c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</row>
    <row r="528" spans="1:15" ht="16.5">
      <c r="A528" s="163" t="s">
        <v>232</v>
      </c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</row>
    <row r="529" spans="1:15" ht="16.5">
      <c r="A529" s="163" t="s">
        <v>5</v>
      </c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</row>
    <row r="530" spans="1:15">
      <c r="A530" s="164" t="s">
        <v>6</v>
      </c>
      <c r="B530" s="165" t="s">
        <v>7</v>
      </c>
      <c r="C530" s="166" t="s">
        <v>8</v>
      </c>
      <c r="D530" s="165" t="s">
        <v>9</v>
      </c>
      <c r="E530" s="164" t="s">
        <v>10</v>
      </c>
      <c r="F530" s="164" t="s">
        <v>11</v>
      </c>
      <c r="G530" s="165" t="s">
        <v>12</v>
      </c>
      <c r="H530" s="165" t="s">
        <v>13</v>
      </c>
      <c r="I530" s="166" t="s">
        <v>14</v>
      </c>
      <c r="J530" s="166" t="s">
        <v>15</v>
      </c>
      <c r="K530" s="166" t="s">
        <v>16</v>
      </c>
      <c r="L530" s="167" t="s">
        <v>17</v>
      </c>
      <c r="M530" s="165" t="s">
        <v>18</v>
      </c>
      <c r="N530" s="165" t="s">
        <v>19</v>
      </c>
      <c r="O530" s="165" t="s">
        <v>20</v>
      </c>
    </row>
    <row r="531" spans="1:15">
      <c r="A531" s="164"/>
      <c r="B531" s="165"/>
      <c r="C531" s="166"/>
      <c r="D531" s="165"/>
      <c r="E531" s="164"/>
      <c r="F531" s="164"/>
      <c r="G531" s="165"/>
      <c r="H531" s="165"/>
      <c r="I531" s="166"/>
      <c r="J531" s="166"/>
      <c r="K531" s="166"/>
      <c r="L531" s="167"/>
      <c r="M531" s="165"/>
      <c r="N531" s="165"/>
      <c r="O531" s="165"/>
    </row>
    <row r="532" spans="1:15">
      <c r="A532" s="119">
        <v>1</v>
      </c>
      <c r="B532" s="124">
        <v>43069</v>
      </c>
      <c r="C532" s="119">
        <v>640</v>
      </c>
      <c r="D532" s="119" t="s">
        <v>178</v>
      </c>
      <c r="E532" s="119" t="s">
        <v>22</v>
      </c>
      <c r="F532" s="119" t="s">
        <v>246</v>
      </c>
      <c r="G532" s="123">
        <v>22</v>
      </c>
      <c r="H532" s="123">
        <v>12</v>
      </c>
      <c r="I532" s="123">
        <v>28</v>
      </c>
      <c r="J532" s="123">
        <v>33</v>
      </c>
      <c r="K532" s="123">
        <v>38</v>
      </c>
      <c r="L532" s="123">
        <v>12</v>
      </c>
      <c r="M532" s="119">
        <v>1000</v>
      </c>
      <c r="N532" s="122">
        <f>IF('HNI OPTION CALLS'!E532="BUY",('HNI OPTION CALLS'!L532-'HNI OPTION CALLS'!G532)*('HNI OPTION CALLS'!M532),('HNI OPTION CALLS'!G532-'HNI OPTION CALLS'!L532)*('HNI OPTION CALLS'!M532))</f>
        <v>-10000</v>
      </c>
      <c r="O532" s="8">
        <f>'HNI OPTION CALLS'!N532/('HNI OPTION CALLS'!M532)/'HNI OPTION CALLS'!G532%</f>
        <v>-45.454545454545453</v>
      </c>
    </row>
    <row r="533" spans="1:15">
      <c r="A533" s="119">
        <v>2</v>
      </c>
      <c r="B533" s="124">
        <v>43069</v>
      </c>
      <c r="C533" s="119">
        <v>120</v>
      </c>
      <c r="D533" s="119" t="s">
        <v>178</v>
      </c>
      <c r="E533" s="119" t="s">
        <v>22</v>
      </c>
      <c r="F533" s="119" t="s">
        <v>245</v>
      </c>
      <c r="G533" s="123">
        <v>6.5</v>
      </c>
      <c r="H533" s="123">
        <v>4.8</v>
      </c>
      <c r="I533" s="123">
        <v>7.5</v>
      </c>
      <c r="J533" s="123">
        <v>8.5</v>
      </c>
      <c r="K533" s="123">
        <v>9.5</v>
      </c>
      <c r="L533" s="123">
        <v>8.5</v>
      </c>
      <c r="M533" s="119">
        <v>9000</v>
      </c>
      <c r="N533" s="122">
        <f>IF('HNI OPTION CALLS'!E533="BUY",('HNI OPTION CALLS'!L533-'HNI OPTION CALLS'!G533)*('HNI OPTION CALLS'!M533),('HNI OPTION CALLS'!G533-'HNI OPTION CALLS'!L533)*('HNI OPTION CALLS'!M533))</f>
        <v>18000</v>
      </c>
      <c r="O533" s="8">
        <f>'HNI OPTION CALLS'!N533/('HNI OPTION CALLS'!M533)/'HNI OPTION CALLS'!G533%</f>
        <v>30.769230769230766</v>
      </c>
    </row>
    <row r="534" spans="1:15">
      <c r="A534" s="119">
        <v>3</v>
      </c>
      <c r="B534" s="124">
        <v>43068</v>
      </c>
      <c r="C534" s="119">
        <v>1320</v>
      </c>
      <c r="D534" s="119" t="s">
        <v>178</v>
      </c>
      <c r="E534" s="119" t="s">
        <v>22</v>
      </c>
      <c r="F534" s="119" t="s">
        <v>156</v>
      </c>
      <c r="G534" s="123">
        <v>20</v>
      </c>
      <c r="H534" s="123">
        <v>10</v>
      </c>
      <c r="I534" s="123">
        <v>26</v>
      </c>
      <c r="J534" s="123">
        <v>32</v>
      </c>
      <c r="K534" s="123">
        <v>38</v>
      </c>
      <c r="L534" s="123">
        <v>42</v>
      </c>
      <c r="M534" s="119">
        <v>600</v>
      </c>
      <c r="N534" s="122">
        <f>IF('HNI OPTION CALLS'!E534="BUY",('HNI OPTION CALLS'!L534-'HNI OPTION CALLS'!G534)*('HNI OPTION CALLS'!M534),('HNI OPTION CALLS'!G534-'HNI OPTION CALLS'!L534)*('HNI OPTION CALLS'!M534))</f>
        <v>13200</v>
      </c>
      <c r="O534" s="8">
        <f>'HNI OPTION CALLS'!N534/('HNI OPTION CALLS'!M534)/'HNI OPTION CALLS'!G534%</f>
        <v>110</v>
      </c>
    </row>
    <row r="535" spans="1:15">
      <c r="A535" s="119">
        <v>4</v>
      </c>
      <c r="B535" s="124">
        <v>43067</v>
      </c>
      <c r="C535" s="119">
        <v>290</v>
      </c>
      <c r="D535" s="119" t="s">
        <v>178</v>
      </c>
      <c r="E535" s="119" t="s">
        <v>22</v>
      </c>
      <c r="F535" s="119" t="s">
        <v>195</v>
      </c>
      <c r="G535" s="123">
        <v>3.4</v>
      </c>
      <c r="H535" s="123">
        <v>1</v>
      </c>
      <c r="I535" s="123">
        <v>4.5999999999999996</v>
      </c>
      <c r="J535" s="123">
        <v>5.8</v>
      </c>
      <c r="K535" s="123">
        <v>7</v>
      </c>
      <c r="L535" s="123">
        <v>4.5999999999999996</v>
      </c>
      <c r="M535" s="119">
        <v>4500</v>
      </c>
      <c r="N535" s="122">
        <f>IF('HNI OPTION CALLS'!E535="BUY",('HNI OPTION CALLS'!L535-'HNI OPTION CALLS'!G535)*('HNI OPTION CALLS'!M535),('HNI OPTION CALLS'!G535-'HNI OPTION CALLS'!L535)*('HNI OPTION CALLS'!M535))</f>
        <v>5399.9999999999991</v>
      </c>
      <c r="O535" s="8">
        <f>'HNI OPTION CALLS'!N535/('HNI OPTION CALLS'!M535)/'HNI OPTION CALLS'!G535%</f>
        <v>35.294117647058812</v>
      </c>
    </row>
    <row r="536" spans="1:15">
      <c r="A536" s="119">
        <v>5</v>
      </c>
      <c r="B536" s="124">
        <v>43066</v>
      </c>
      <c r="C536" s="119">
        <v>52.5</v>
      </c>
      <c r="D536" s="119" t="s">
        <v>178</v>
      </c>
      <c r="E536" s="119" t="s">
        <v>22</v>
      </c>
      <c r="F536" s="119" t="s">
        <v>242</v>
      </c>
      <c r="G536" s="123">
        <v>2.6</v>
      </c>
      <c r="H536" s="123">
        <v>1.7</v>
      </c>
      <c r="I536" s="123">
        <v>3.2</v>
      </c>
      <c r="J536" s="123">
        <v>3.7</v>
      </c>
      <c r="K536" s="123">
        <v>4.2</v>
      </c>
      <c r="L536" s="123">
        <v>3.7</v>
      </c>
      <c r="M536" s="119">
        <v>17000</v>
      </c>
      <c r="N536" s="122">
        <f>IF('HNI OPTION CALLS'!E536="BUY",('HNI OPTION CALLS'!L536-'HNI OPTION CALLS'!G536)*('HNI OPTION CALLS'!M536),('HNI OPTION CALLS'!G536-'HNI OPTION CALLS'!L536)*('HNI OPTION CALLS'!M536))</f>
        <v>18700</v>
      </c>
      <c r="O536" s="8">
        <f>'HNI OPTION CALLS'!N536/('HNI OPTION CALLS'!M536)/'HNI OPTION CALLS'!G536%</f>
        <v>42.307692307692307</v>
      </c>
    </row>
    <row r="537" spans="1:15">
      <c r="A537" s="119">
        <v>6</v>
      </c>
      <c r="B537" s="124">
        <v>43062</v>
      </c>
      <c r="C537" s="119">
        <v>730</v>
      </c>
      <c r="D537" s="119" t="s">
        <v>178</v>
      </c>
      <c r="E537" s="119" t="s">
        <v>22</v>
      </c>
      <c r="F537" s="119" t="s">
        <v>26</v>
      </c>
      <c r="G537" s="123">
        <v>16</v>
      </c>
      <c r="H537" s="123">
        <v>6</v>
      </c>
      <c r="I537" s="123">
        <v>21</v>
      </c>
      <c r="J537" s="123">
        <v>26</v>
      </c>
      <c r="K537" s="123">
        <v>31</v>
      </c>
      <c r="L537" s="123">
        <v>6</v>
      </c>
      <c r="M537" s="119">
        <v>1000</v>
      </c>
      <c r="N537" s="122">
        <f>IF('HNI OPTION CALLS'!E537="BUY",('HNI OPTION CALLS'!L537-'HNI OPTION CALLS'!G537)*('HNI OPTION CALLS'!M537),('HNI OPTION CALLS'!G537-'HNI OPTION CALLS'!L537)*('HNI OPTION CALLS'!M537))</f>
        <v>-10000</v>
      </c>
      <c r="O537" s="8">
        <f>'HNI OPTION CALLS'!N537/('HNI OPTION CALLS'!M537)/'HNI OPTION CALLS'!G537%</f>
        <v>-62.5</v>
      </c>
    </row>
    <row r="538" spans="1:15">
      <c r="A538" s="119">
        <v>7</v>
      </c>
      <c r="B538" s="124">
        <v>43061</v>
      </c>
      <c r="C538" s="119">
        <v>950</v>
      </c>
      <c r="D538" s="119" t="s">
        <v>178</v>
      </c>
      <c r="E538" s="119" t="s">
        <v>22</v>
      </c>
      <c r="F538" s="119" t="s">
        <v>240</v>
      </c>
      <c r="G538" s="123">
        <v>30</v>
      </c>
      <c r="H538" s="123">
        <v>17</v>
      </c>
      <c r="I538" s="123">
        <v>37</v>
      </c>
      <c r="J538" s="123">
        <v>45</v>
      </c>
      <c r="K538" s="123">
        <v>52</v>
      </c>
      <c r="L538" s="123">
        <v>17</v>
      </c>
      <c r="M538" s="119">
        <v>800</v>
      </c>
      <c r="N538" s="122">
        <f>IF('HNI OPTION CALLS'!E538="BUY",('HNI OPTION CALLS'!L538-'HNI OPTION CALLS'!G538)*('HNI OPTION CALLS'!M538),('HNI OPTION CALLS'!G538-'HNI OPTION CALLS'!L538)*('HNI OPTION CALLS'!M538))</f>
        <v>-10400</v>
      </c>
      <c r="O538" s="8">
        <f>'HNI OPTION CALLS'!N538/('HNI OPTION CALLS'!M538)/'HNI OPTION CALLS'!G538%</f>
        <v>-43.333333333333336</v>
      </c>
    </row>
    <row r="539" spans="1:15">
      <c r="A539" s="119">
        <v>8</v>
      </c>
      <c r="B539" s="124">
        <v>43059</v>
      </c>
      <c r="C539" s="119">
        <v>270</v>
      </c>
      <c r="D539" s="119" t="s">
        <v>178</v>
      </c>
      <c r="E539" s="119" t="s">
        <v>22</v>
      </c>
      <c r="F539" s="119" t="s">
        <v>195</v>
      </c>
      <c r="G539" s="123">
        <v>8.5</v>
      </c>
      <c r="H539" s="123">
        <v>5.5</v>
      </c>
      <c r="I539" s="123">
        <v>10</v>
      </c>
      <c r="J539" s="123">
        <v>11.5</v>
      </c>
      <c r="K539" s="123">
        <v>13</v>
      </c>
      <c r="L539" s="123">
        <v>11.5</v>
      </c>
      <c r="M539" s="119">
        <v>4500</v>
      </c>
      <c r="N539" s="122">
        <f>IF('NORMAL OPTION CALLS'!E1016="BUY",('NORMAL OPTION CALLS'!L1016-'NORMAL OPTION CALLS'!G1016)*('NORMAL OPTION CALLS'!M1016),('NORMAL OPTION CALLS'!G1016-'NORMAL OPTION CALLS'!L1016)*('NORMAL OPTION CALLS'!M1016))</f>
        <v>4000</v>
      </c>
      <c r="O539" s="8">
        <f>'NORMAL OPTION CALLS'!N1016/('NORMAL OPTION CALLS'!M1016)/'NORMAL OPTION CALLS'!G1016%</f>
        <v>20.833333333333336</v>
      </c>
    </row>
    <row r="540" spans="1:15">
      <c r="A540" s="119">
        <v>9</v>
      </c>
      <c r="B540" s="124">
        <v>43046</v>
      </c>
      <c r="C540" s="119">
        <v>900</v>
      </c>
      <c r="D540" s="119" t="s">
        <v>178</v>
      </c>
      <c r="E540" s="119" t="s">
        <v>22</v>
      </c>
      <c r="F540" s="119" t="s">
        <v>80</v>
      </c>
      <c r="G540" s="123">
        <v>12</v>
      </c>
      <c r="H540" s="123">
        <v>2</v>
      </c>
      <c r="I540" s="123">
        <v>20</v>
      </c>
      <c r="J540" s="123">
        <v>28</v>
      </c>
      <c r="K540" s="123">
        <v>36</v>
      </c>
      <c r="L540" s="123">
        <v>4</v>
      </c>
      <c r="M540" s="119">
        <v>700</v>
      </c>
      <c r="N540" s="122">
        <f>IF('HNI OPTION CALLS'!E540="BUY",('HNI OPTION CALLS'!L540-'HNI OPTION CALLS'!G540)*('HNI OPTION CALLS'!M540),('HNI OPTION CALLS'!G540-'HNI OPTION CALLS'!L540)*('HNI OPTION CALLS'!M540))</f>
        <v>-5600</v>
      </c>
      <c r="O540" s="8">
        <f>'HNI OPTION CALLS'!N540/('HNI OPTION CALLS'!M540)/'HNI OPTION CALLS'!G540%</f>
        <v>-66.666666666666671</v>
      </c>
    </row>
    <row r="541" spans="1:15">
      <c r="A541" s="119">
        <v>10</v>
      </c>
      <c r="B541" s="124">
        <v>43045</v>
      </c>
      <c r="C541" s="119">
        <v>650</v>
      </c>
      <c r="D541" s="119" t="s">
        <v>178</v>
      </c>
      <c r="E541" s="119" t="s">
        <v>22</v>
      </c>
      <c r="F541" s="119" t="s">
        <v>205</v>
      </c>
      <c r="G541" s="123">
        <v>20</v>
      </c>
      <c r="H541" s="123">
        <v>6</v>
      </c>
      <c r="I541" s="123">
        <v>28</v>
      </c>
      <c r="J541" s="123">
        <v>36</v>
      </c>
      <c r="K541" s="123">
        <v>44</v>
      </c>
      <c r="L541" s="123">
        <v>27.9</v>
      </c>
      <c r="M541" s="119">
        <v>1000</v>
      </c>
      <c r="N541" s="122">
        <f>IF('HNI OPTION CALLS'!E541="BUY",('HNI OPTION CALLS'!L541-'HNI OPTION CALLS'!G541)*('HNI OPTION CALLS'!M541),('HNI OPTION CALLS'!G541-'HNI OPTION CALLS'!L541)*('HNI OPTION CALLS'!M541))</f>
        <v>7899.9999999999982</v>
      </c>
      <c r="O541" s="8">
        <f>'HNI OPTION CALLS'!N541/('HNI OPTION CALLS'!M541)/'HNI OPTION CALLS'!G541%</f>
        <v>39.499999999999993</v>
      </c>
    </row>
    <row r="542" spans="1:15">
      <c r="A542" s="119">
        <v>11</v>
      </c>
      <c r="B542" s="124">
        <v>43042</v>
      </c>
      <c r="C542" s="119">
        <v>440</v>
      </c>
      <c r="D542" s="119" t="s">
        <v>178</v>
      </c>
      <c r="E542" s="119" t="s">
        <v>22</v>
      </c>
      <c r="F542" s="119" t="s">
        <v>75</v>
      </c>
      <c r="G542" s="123">
        <v>20</v>
      </c>
      <c r="H542" s="123">
        <v>14</v>
      </c>
      <c r="I542" s="123">
        <v>24</v>
      </c>
      <c r="J542" s="123">
        <v>28</v>
      </c>
      <c r="K542" s="123">
        <v>32</v>
      </c>
      <c r="L542" s="123">
        <v>24</v>
      </c>
      <c r="M542" s="119">
        <v>1500</v>
      </c>
      <c r="N542" s="122">
        <f>IF('HNI OPTION CALLS'!E542="BUY",('HNI OPTION CALLS'!L542-'HNI OPTION CALLS'!G542)*('HNI OPTION CALLS'!M542),('HNI OPTION CALLS'!G542-'HNI OPTION CALLS'!L542)*('HNI OPTION CALLS'!M542))</f>
        <v>6000</v>
      </c>
      <c r="O542" s="8">
        <f>'HNI OPTION CALLS'!N542/('HNI OPTION CALLS'!M542)/'HNI OPTION CALLS'!G542%</f>
        <v>20</v>
      </c>
    </row>
    <row r="543" spans="1:15">
      <c r="A543" s="119">
        <v>12</v>
      </c>
      <c r="B543" s="124">
        <v>43042</v>
      </c>
      <c r="C543" s="119">
        <v>210</v>
      </c>
      <c r="D543" s="119" t="s">
        <v>178</v>
      </c>
      <c r="E543" s="119" t="s">
        <v>22</v>
      </c>
      <c r="F543" s="119" t="s">
        <v>116</v>
      </c>
      <c r="G543" s="123">
        <v>12</v>
      </c>
      <c r="H543" s="123">
        <v>8</v>
      </c>
      <c r="I543" s="123">
        <v>14</v>
      </c>
      <c r="J543" s="123">
        <v>16</v>
      </c>
      <c r="K543" s="123">
        <v>18</v>
      </c>
      <c r="L543" s="123">
        <v>8</v>
      </c>
      <c r="M543" s="119">
        <v>3500</v>
      </c>
      <c r="N543" s="122">
        <f>IF('HNI OPTION CALLS'!E543="BUY",('HNI OPTION CALLS'!L543-'HNI OPTION CALLS'!G543)*('HNI OPTION CALLS'!M543),('HNI OPTION CALLS'!G543-'HNI OPTION CALLS'!L543)*('HNI OPTION CALLS'!M543))</f>
        <v>-14000</v>
      </c>
      <c r="O543" s="8">
        <f>'HNI OPTION CALLS'!N543/('HNI OPTION CALLS'!M543)/'HNI OPTION CALLS'!G543%</f>
        <v>-33.333333333333336</v>
      </c>
    </row>
    <row r="544" spans="1:15">
      <c r="A544" s="119">
        <v>13</v>
      </c>
      <c r="B544" s="124">
        <v>43041</v>
      </c>
      <c r="C544" s="119">
        <v>440</v>
      </c>
      <c r="D544" s="119" t="s">
        <v>178</v>
      </c>
      <c r="E544" s="119" t="s">
        <v>22</v>
      </c>
      <c r="F544" s="119" t="s">
        <v>75</v>
      </c>
      <c r="G544" s="123">
        <v>17</v>
      </c>
      <c r="H544" s="123">
        <v>11</v>
      </c>
      <c r="I544" s="123">
        <v>20</v>
      </c>
      <c r="J544" s="123">
        <v>23</v>
      </c>
      <c r="K544" s="123">
        <v>26</v>
      </c>
      <c r="L544" s="123">
        <v>26</v>
      </c>
      <c r="M544" s="119">
        <v>1500</v>
      </c>
      <c r="N544" s="122">
        <f>IF('HNI OPTION CALLS'!E544="BUY",('HNI OPTION CALLS'!L544-'HNI OPTION CALLS'!G544)*('HNI OPTION CALLS'!M544),('HNI OPTION CALLS'!G544-'HNI OPTION CALLS'!L544)*('HNI OPTION CALLS'!M544))</f>
        <v>13500</v>
      </c>
      <c r="O544" s="8">
        <f>'HNI OPTION CALLS'!N544/('HNI OPTION CALLS'!M544)/'HNI OPTION CALLS'!G544%</f>
        <v>52.941176470588232</v>
      </c>
    </row>
    <row r="545" spans="1:15" ht="17.25" thickBot="1">
      <c r="A545" s="91"/>
      <c r="B545" s="92"/>
      <c r="C545" s="92"/>
      <c r="D545" s="93"/>
      <c r="E545" s="93"/>
      <c r="F545" s="93"/>
      <c r="G545" s="94"/>
      <c r="H545" s="95"/>
      <c r="I545" s="96" t="s">
        <v>27</v>
      </c>
      <c r="J545" s="96"/>
      <c r="K545" s="97"/>
      <c r="L545" s="97"/>
    </row>
    <row r="546" spans="1:15" ht="16.5">
      <c r="A546" s="98"/>
      <c r="B546" s="92"/>
      <c r="C546" s="92"/>
      <c r="D546" s="154" t="s">
        <v>28</v>
      </c>
      <c r="E546" s="176"/>
      <c r="F546" s="99">
        <v>12</v>
      </c>
      <c r="G546" s="100">
        <v>100</v>
      </c>
      <c r="H546" s="93">
        <v>12</v>
      </c>
      <c r="I546" s="101">
        <f>'HNI OPTION CALLS'!H547/'HNI OPTION CALLS'!H546%</f>
        <v>58.333333333333336</v>
      </c>
      <c r="J546" s="101"/>
      <c r="K546" s="101"/>
      <c r="L546" s="102"/>
    </row>
    <row r="547" spans="1:15" ht="16.5">
      <c r="A547" s="98"/>
      <c r="B547" s="92"/>
      <c r="C547" s="92"/>
      <c r="D547" s="155" t="s">
        <v>29</v>
      </c>
      <c r="E547" s="177"/>
      <c r="F547" s="103">
        <v>7</v>
      </c>
      <c r="G547" s="104">
        <f>('HNI OPTION CALLS'!F547/'HNI OPTION CALLS'!F546)*100</f>
        <v>58.333333333333336</v>
      </c>
      <c r="H547" s="93">
        <v>7</v>
      </c>
      <c r="I547" s="97"/>
      <c r="J547" s="97"/>
      <c r="K547" s="93"/>
      <c r="L547" s="97"/>
      <c r="N547" s="93" t="s">
        <v>30</v>
      </c>
      <c r="O547" s="93"/>
    </row>
    <row r="548" spans="1:15" ht="16.5">
      <c r="A548" s="105"/>
      <c r="B548" s="92"/>
      <c r="C548" s="92"/>
      <c r="D548" s="155" t="s">
        <v>31</v>
      </c>
      <c r="E548" s="177"/>
      <c r="F548" s="103">
        <v>0</v>
      </c>
      <c r="G548" s="104">
        <f>('HNI OPTION CALLS'!F548/'HNI OPTION CALLS'!F546)*100</f>
        <v>0</v>
      </c>
      <c r="H548" s="106"/>
      <c r="I548" s="93"/>
      <c r="J548" s="93"/>
      <c r="K548" s="93"/>
      <c r="L548" s="97"/>
      <c r="N548" s="98"/>
      <c r="O548" s="98"/>
    </row>
    <row r="549" spans="1:15" ht="16.5">
      <c r="A549" s="105"/>
      <c r="B549" s="92"/>
      <c r="C549" s="92"/>
      <c r="D549" s="155" t="s">
        <v>32</v>
      </c>
      <c r="E549" s="177"/>
      <c r="F549" s="103">
        <v>0</v>
      </c>
      <c r="G549" s="104">
        <f>('HNI OPTION CALLS'!F549/'HNI OPTION CALLS'!F546)*100</f>
        <v>0</v>
      </c>
      <c r="H549" s="106"/>
      <c r="I549" s="93"/>
      <c r="J549" s="93"/>
      <c r="K549" s="93"/>
      <c r="L549" s="97"/>
    </row>
    <row r="550" spans="1:15" ht="16.5">
      <c r="A550" s="105"/>
      <c r="B550" s="92"/>
      <c r="C550" s="92"/>
      <c r="D550" s="155" t="s">
        <v>33</v>
      </c>
      <c r="E550" s="177"/>
      <c r="F550" s="103">
        <v>5</v>
      </c>
      <c r="G550" s="104">
        <f>('HNI OPTION CALLS'!F550/'HNI OPTION CALLS'!F546)*100</f>
        <v>41.666666666666671</v>
      </c>
      <c r="H550" s="106"/>
      <c r="I550" s="93" t="s">
        <v>34</v>
      </c>
      <c r="J550" s="93"/>
      <c r="K550" s="97"/>
      <c r="L550" s="97"/>
    </row>
    <row r="551" spans="1:15" ht="16.5">
      <c r="A551" s="105"/>
      <c r="B551" s="92"/>
      <c r="C551" s="92"/>
      <c r="D551" s="155" t="s">
        <v>35</v>
      </c>
      <c r="E551" s="177"/>
      <c r="F551" s="103">
        <v>0</v>
      </c>
      <c r="G551" s="104">
        <f>('HNI OPTION CALLS'!F551/'HNI OPTION CALLS'!F546)*100</f>
        <v>0</v>
      </c>
      <c r="H551" s="106"/>
      <c r="I551" s="93"/>
      <c r="J551" s="93"/>
      <c r="K551" s="97"/>
      <c r="L551" s="97"/>
    </row>
    <row r="552" spans="1:15" ht="17.25" thickBot="1">
      <c r="A552" s="105"/>
      <c r="B552" s="92"/>
      <c r="C552" s="92"/>
      <c r="D552" s="156" t="s">
        <v>36</v>
      </c>
      <c r="E552" s="178"/>
      <c r="F552" s="107">
        <v>0</v>
      </c>
      <c r="G552" s="108">
        <f>('HNI OPTION CALLS'!F552/'HNI OPTION CALLS'!F546)*100</f>
        <v>0</v>
      </c>
      <c r="H552" s="106"/>
      <c r="I552" s="93"/>
      <c r="J552" s="93"/>
      <c r="K552" s="102"/>
      <c r="L552" s="102"/>
    </row>
    <row r="553" spans="1:15" ht="16.5">
      <c r="A553" s="109" t="s">
        <v>37</v>
      </c>
      <c r="B553" s="92"/>
      <c r="C553" s="92"/>
      <c r="D553" s="98"/>
      <c r="E553" s="98"/>
      <c r="F553" s="93"/>
      <c r="G553" s="93"/>
      <c r="H553" s="110"/>
      <c r="I553" s="111"/>
      <c r="J553" s="111"/>
      <c r="K553" s="111"/>
      <c r="N553" s="115"/>
      <c r="O553" s="115"/>
    </row>
    <row r="554" spans="1:15" ht="16.5">
      <c r="A554" s="112" t="s">
        <v>38</v>
      </c>
      <c r="B554" s="92"/>
      <c r="C554" s="92"/>
      <c r="D554" s="113"/>
      <c r="E554" s="114"/>
      <c r="F554" s="98"/>
      <c r="G554" s="111"/>
      <c r="H554" s="110"/>
      <c r="I554" s="111"/>
      <c r="J554" s="111"/>
      <c r="K554" s="111"/>
      <c r="L554" s="93"/>
      <c r="N554" s="98"/>
      <c r="O554" s="98"/>
    </row>
    <row r="555" spans="1:15" ht="16.5">
      <c r="A555" s="112" t="s">
        <v>39</v>
      </c>
      <c r="B555" s="92"/>
      <c r="C555" s="92"/>
      <c r="D555" s="98"/>
      <c r="E555" s="114"/>
      <c r="F555" s="98"/>
      <c r="G555" s="111"/>
      <c r="H555" s="110"/>
      <c r="I555" s="97"/>
      <c r="J555" s="97"/>
      <c r="K555" s="97"/>
      <c r="L555" s="93"/>
    </row>
    <row r="556" spans="1:15" ht="16.5">
      <c r="A556" s="112" t="s">
        <v>40</v>
      </c>
      <c r="B556" s="113"/>
      <c r="C556" s="92"/>
      <c r="D556" s="98"/>
      <c r="E556" s="114"/>
      <c r="F556" s="98"/>
      <c r="G556" s="111"/>
      <c r="H556" s="95"/>
      <c r="I556" s="97"/>
      <c r="J556" s="97"/>
      <c r="K556" s="97"/>
      <c r="L556" s="93"/>
    </row>
    <row r="557" spans="1:15" ht="16.5">
      <c r="A557" s="112" t="s">
        <v>41</v>
      </c>
      <c r="B557" s="105"/>
      <c r="C557" s="113"/>
      <c r="D557" s="98"/>
      <c r="E557" s="116"/>
      <c r="F557" s="111"/>
      <c r="G557" s="111"/>
      <c r="H557" s="95"/>
      <c r="I557" s="97"/>
      <c r="J557" s="97"/>
      <c r="K557" s="97"/>
      <c r="L557" s="111"/>
    </row>
    <row r="558" spans="1:15" ht="15.75" thickBot="1"/>
    <row r="559" spans="1:15" ht="15.75" thickBot="1">
      <c r="A559" s="179" t="s">
        <v>0</v>
      </c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</row>
    <row r="560" spans="1:15" ht="15.75" thickBot="1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</row>
    <row r="561" spans="1:1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</row>
    <row r="562" spans="1:15">
      <c r="A562" s="180" t="s">
        <v>1</v>
      </c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</row>
    <row r="563" spans="1:15">
      <c r="A563" s="180" t="s">
        <v>2</v>
      </c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</row>
    <row r="564" spans="1:15" ht="15.75" thickBot="1">
      <c r="A564" s="181" t="s">
        <v>3</v>
      </c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</row>
    <row r="565" spans="1:15" ht="16.5">
      <c r="A565" s="163" t="s">
        <v>210</v>
      </c>
      <c r="B565" s="163"/>
      <c r="C565" s="163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</row>
    <row r="566" spans="1:15" ht="16.5">
      <c r="A566" s="163" t="s">
        <v>5</v>
      </c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</row>
    <row r="567" spans="1:15">
      <c r="A567" s="164" t="s">
        <v>6</v>
      </c>
      <c r="B567" s="165" t="s">
        <v>7</v>
      </c>
      <c r="C567" s="166" t="s">
        <v>8</v>
      </c>
      <c r="D567" s="165" t="s">
        <v>9</v>
      </c>
      <c r="E567" s="164" t="s">
        <v>10</v>
      </c>
      <c r="F567" s="164" t="s">
        <v>11</v>
      </c>
      <c r="G567" s="165" t="s">
        <v>12</v>
      </c>
      <c r="H567" s="165" t="s">
        <v>13</v>
      </c>
      <c r="I567" s="166" t="s">
        <v>14</v>
      </c>
      <c r="J567" s="166" t="s">
        <v>15</v>
      </c>
      <c r="K567" s="166" t="s">
        <v>16</v>
      </c>
      <c r="L567" s="167" t="s">
        <v>17</v>
      </c>
      <c r="M567" s="165" t="s">
        <v>18</v>
      </c>
      <c r="N567" s="165" t="s">
        <v>19</v>
      </c>
      <c r="O567" s="165" t="s">
        <v>20</v>
      </c>
    </row>
    <row r="568" spans="1:15">
      <c r="A568" s="164"/>
      <c r="B568" s="165"/>
      <c r="C568" s="166"/>
      <c r="D568" s="165"/>
      <c r="E568" s="164"/>
      <c r="F568" s="164"/>
      <c r="G568" s="165"/>
      <c r="H568" s="165"/>
      <c r="I568" s="166"/>
      <c r="J568" s="166"/>
      <c r="K568" s="166"/>
      <c r="L568" s="167"/>
      <c r="M568" s="165"/>
      <c r="N568" s="165"/>
      <c r="O568" s="165"/>
    </row>
    <row r="569" spans="1:15" ht="14.25" customHeight="1">
      <c r="A569" s="119">
        <v>1</v>
      </c>
      <c r="B569" s="124">
        <v>43039</v>
      </c>
      <c r="C569" s="119">
        <v>700</v>
      </c>
      <c r="D569" s="119" t="s">
        <v>178</v>
      </c>
      <c r="E569" s="119" t="s">
        <v>22</v>
      </c>
      <c r="F569" s="119" t="s">
        <v>229</v>
      </c>
      <c r="G569" s="123">
        <v>27</v>
      </c>
      <c r="H569" s="123">
        <v>17</v>
      </c>
      <c r="I569" s="123">
        <v>32</v>
      </c>
      <c r="J569" s="123">
        <v>37</v>
      </c>
      <c r="K569" s="123">
        <v>42</v>
      </c>
      <c r="L569" s="123">
        <v>42</v>
      </c>
      <c r="M569" s="119">
        <v>1200</v>
      </c>
      <c r="N569" s="122">
        <f>IF('HNI OPTION CALLS'!E569="BUY",('HNI OPTION CALLS'!L569-'HNI OPTION CALLS'!G569)*('HNI OPTION CALLS'!M569),('HNI OPTION CALLS'!G569-'HNI OPTION CALLS'!L569)*('HNI OPTION CALLS'!M569))</f>
        <v>18000</v>
      </c>
      <c r="O569" s="8">
        <f>'HNI OPTION CALLS'!N569/('HNI OPTION CALLS'!M569)/'HNI OPTION CALLS'!G569%</f>
        <v>55.55555555555555</v>
      </c>
    </row>
    <row r="570" spans="1:15" ht="14.25" customHeight="1">
      <c r="A570" s="119">
        <v>2</v>
      </c>
      <c r="B570" s="124">
        <v>43038</v>
      </c>
      <c r="C570" s="119">
        <v>430</v>
      </c>
      <c r="D570" s="119" t="s">
        <v>178</v>
      </c>
      <c r="E570" s="119" t="s">
        <v>22</v>
      </c>
      <c r="F570" s="119" t="s">
        <v>228</v>
      </c>
      <c r="G570" s="123">
        <v>18</v>
      </c>
      <c r="H570" s="123">
        <v>8</v>
      </c>
      <c r="I570" s="123">
        <v>23</v>
      </c>
      <c r="J570" s="123">
        <v>28</v>
      </c>
      <c r="K570" s="123">
        <v>33</v>
      </c>
      <c r="L570" s="123">
        <v>33</v>
      </c>
      <c r="M570" s="119">
        <v>1200</v>
      </c>
      <c r="N570" s="122">
        <f>IF('HNI OPTION CALLS'!E570="BUY",('HNI OPTION CALLS'!L570-'HNI OPTION CALLS'!G570)*('HNI OPTION CALLS'!M570),('HNI OPTION CALLS'!G570-'HNI OPTION CALLS'!L570)*('HNI OPTION CALLS'!M570))</f>
        <v>18000</v>
      </c>
      <c r="O570" s="8">
        <f>'HNI OPTION CALLS'!N570/('HNI OPTION CALLS'!M570)/'HNI OPTION CALLS'!G570%</f>
        <v>83.333333333333343</v>
      </c>
    </row>
    <row r="571" spans="1:15" ht="14.25" customHeight="1">
      <c r="A571" s="119">
        <v>3</v>
      </c>
      <c r="B571" s="124">
        <v>43035</v>
      </c>
      <c r="C571" s="119">
        <v>470</v>
      </c>
      <c r="D571" s="119" t="s">
        <v>178</v>
      </c>
      <c r="E571" s="119" t="s">
        <v>22</v>
      </c>
      <c r="F571" s="119" t="s">
        <v>75</v>
      </c>
      <c r="G571" s="123">
        <v>5</v>
      </c>
      <c r="H571" s="123">
        <v>2</v>
      </c>
      <c r="I571" s="123">
        <v>10</v>
      </c>
      <c r="J571" s="123">
        <v>15</v>
      </c>
      <c r="K571" s="123">
        <v>20</v>
      </c>
      <c r="L571" s="123">
        <v>7</v>
      </c>
      <c r="M571" s="119">
        <v>1500</v>
      </c>
      <c r="N571" s="122">
        <f>IF('HNI OPTION CALLS'!E571="BUY",('HNI OPTION CALLS'!L571-'HNI OPTION CALLS'!G571)*('HNI OPTION CALLS'!M571),('HNI OPTION CALLS'!G571-'HNI OPTION CALLS'!L571)*('HNI OPTION CALLS'!M571))</f>
        <v>3000</v>
      </c>
      <c r="O571" s="8">
        <f>'HNI OPTION CALLS'!N571/('HNI OPTION CALLS'!M571)/'HNI OPTION CALLS'!G571%</f>
        <v>40</v>
      </c>
    </row>
    <row r="572" spans="1:15" ht="14.25" customHeight="1">
      <c r="A572" s="119">
        <v>4</v>
      </c>
      <c r="B572" s="124">
        <v>43034</v>
      </c>
      <c r="C572" s="119">
        <v>290</v>
      </c>
      <c r="D572" s="119" t="s">
        <v>178</v>
      </c>
      <c r="E572" s="119" t="s">
        <v>22</v>
      </c>
      <c r="F572" s="119" t="s">
        <v>140</v>
      </c>
      <c r="G572" s="123">
        <v>5</v>
      </c>
      <c r="H572" s="123">
        <v>1</v>
      </c>
      <c r="I572" s="123">
        <v>8</v>
      </c>
      <c r="J572" s="123">
        <v>11</v>
      </c>
      <c r="K572" s="123">
        <v>14</v>
      </c>
      <c r="L572" s="123">
        <v>1</v>
      </c>
      <c r="M572" s="119">
        <v>1700</v>
      </c>
      <c r="N572" s="122">
        <f>IF('HNI OPTION CALLS'!E572="BUY",('HNI OPTION CALLS'!L572-'HNI OPTION CALLS'!G572)*('HNI OPTION CALLS'!M572),('HNI OPTION CALLS'!G572-'HNI OPTION CALLS'!L572)*('HNI OPTION CALLS'!M572))</f>
        <v>-6800</v>
      </c>
      <c r="O572" s="8">
        <f>'HNI OPTION CALLS'!N572/('HNI OPTION CALLS'!M572)/'HNI OPTION CALLS'!G572%</f>
        <v>-80</v>
      </c>
    </row>
    <row r="573" spans="1:15" ht="14.25" customHeight="1">
      <c r="A573" s="119">
        <v>5</v>
      </c>
      <c r="B573" s="124">
        <v>43032</v>
      </c>
      <c r="C573" s="119">
        <v>360</v>
      </c>
      <c r="D573" s="119" t="s">
        <v>178</v>
      </c>
      <c r="E573" s="119" t="s">
        <v>22</v>
      </c>
      <c r="F573" s="119" t="s">
        <v>90</v>
      </c>
      <c r="G573" s="123">
        <v>4</v>
      </c>
      <c r="H573" s="123">
        <v>1</v>
      </c>
      <c r="I573" s="123">
        <v>6</v>
      </c>
      <c r="J573" s="123">
        <v>8</v>
      </c>
      <c r="K573" s="123">
        <v>10</v>
      </c>
      <c r="L573" s="123">
        <v>6</v>
      </c>
      <c r="M573" s="119">
        <v>3750</v>
      </c>
      <c r="N573" s="122">
        <f>IF('HNI OPTION CALLS'!E573="BUY",('HNI OPTION CALLS'!L573-'HNI OPTION CALLS'!G573)*('HNI OPTION CALLS'!M573),('HNI OPTION CALLS'!G573-'HNI OPTION CALLS'!L573)*('HNI OPTION CALLS'!M573))</f>
        <v>7500</v>
      </c>
      <c r="O573" s="8">
        <f>'HNI OPTION CALLS'!N573/('HNI OPTION CALLS'!M573)/'HNI OPTION CALLS'!G573%</f>
        <v>50</v>
      </c>
    </row>
    <row r="574" spans="1:15" ht="16.5" customHeight="1">
      <c r="A574" s="119">
        <v>6</v>
      </c>
      <c r="B574" s="124">
        <v>43031</v>
      </c>
      <c r="C574" s="119">
        <v>940</v>
      </c>
      <c r="D574" s="119" t="s">
        <v>178</v>
      </c>
      <c r="E574" s="119" t="s">
        <v>22</v>
      </c>
      <c r="F574" s="119" t="s">
        <v>151</v>
      </c>
      <c r="G574" s="123">
        <v>16</v>
      </c>
      <c r="H574" s="123">
        <v>1</v>
      </c>
      <c r="I574" s="123">
        <v>26</v>
      </c>
      <c r="J574" s="123">
        <v>36</v>
      </c>
      <c r="K574" s="123">
        <v>46</v>
      </c>
      <c r="L574" s="123">
        <v>6</v>
      </c>
      <c r="M574" s="119">
        <v>500</v>
      </c>
      <c r="N574" s="122">
        <f>IF('HNI OPTION CALLS'!E574="BUY",('HNI OPTION CALLS'!L574-'HNI OPTION CALLS'!G574)*('HNI OPTION CALLS'!M574),('HNI OPTION CALLS'!G574-'HNI OPTION CALLS'!L574)*('HNI OPTION CALLS'!M574))</f>
        <v>-5000</v>
      </c>
      <c r="O574" s="8">
        <f>'HNI OPTION CALLS'!N574/('HNI OPTION CALLS'!M574)/'HNI OPTION CALLS'!G574%</f>
        <v>-62.5</v>
      </c>
    </row>
    <row r="575" spans="1:15" ht="16.5" customHeight="1">
      <c r="A575" s="119">
        <v>7</v>
      </c>
      <c r="B575" s="124">
        <v>43025</v>
      </c>
      <c r="C575" s="119">
        <v>390</v>
      </c>
      <c r="D575" s="119" t="s">
        <v>178</v>
      </c>
      <c r="E575" s="119" t="s">
        <v>22</v>
      </c>
      <c r="F575" s="119" t="s">
        <v>143</v>
      </c>
      <c r="G575" s="123">
        <v>6</v>
      </c>
      <c r="H575" s="123">
        <v>1</v>
      </c>
      <c r="I575" s="123">
        <v>9</v>
      </c>
      <c r="J575" s="123">
        <v>12</v>
      </c>
      <c r="K575" s="123">
        <v>15</v>
      </c>
      <c r="L575" s="123">
        <v>1</v>
      </c>
      <c r="M575" s="119">
        <v>1800</v>
      </c>
      <c r="N575" s="122">
        <f>IF('HNI OPTION CALLS'!E575="BUY",('HNI OPTION CALLS'!L575-'HNI OPTION CALLS'!G575)*('HNI OPTION CALLS'!M575),('HNI OPTION CALLS'!G575-'HNI OPTION CALLS'!L575)*('HNI OPTION CALLS'!M575))</f>
        <v>-9000</v>
      </c>
      <c r="O575" s="8">
        <f>'HNI OPTION CALLS'!N575/('HNI OPTION CALLS'!M575)/'HNI OPTION CALLS'!G575%</f>
        <v>-83.333333333333343</v>
      </c>
    </row>
    <row r="576" spans="1:15" ht="16.5" customHeight="1">
      <c r="A576" s="119">
        <v>8</v>
      </c>
      <c r="B576" s="124">
        <v>43024</v>
      </c>
      <c r="C576" s="119">
        <v>125</v>
      </c>
      <c r="D576" s="119" t="s">
        <v>178</v>
      </c>
      <c r="E576" s="119" t="s">
        <v>22</v>
      </c>
      <c r="F576" s="119" t="s">
        <v>53</v>
      </c>
      <c r="G576" s="123">
        <v>3</v>
      </c>
      <c r="H576" s="123">
        <v>2</v>
      </c>
      <c r="I576" s="123">
        <v>3.5</v>
      </c>
      <c r="J576" s="123">
        <v>4</v>
      </c>
      <c r="K576" s="123">
        <v>4.5</v>
      </c>
      <c r="L576" s="123">
        <v>3.5</v>
      </c>
      <c r="M576" s="119">
        <v>11000</v>
      </c>
      <c r="N576" s="122">
        <f>IF('HNI OPTION CALLS'!E576="BUY",('HNI OPTION CALLS'!L576-'HNI OPTION CALLS'!G576)*('HNI OPTION CALLS'!M576),('HNI OPTION CALLS'!G576-'HNI OPTION CALLS'!L576)*('HNI OPTION CALLS'!M576))</f>
        <v>5500</v>
      </c>
      <c r="O576" s="8">
        <f>'HNI OPTION CALLS'!N576/('HNI OPTION CALLS'!M576)/'HNI OPTION CALLS'!G576%</f>
        <v>16.666666666666668</v>
      </c>
    </row>
    <row r="577" spans="1:15" ht="16.5" customHeight="1">
      <c r="A577" s="119">
        <v>9</v>
      </c>
      <c r="B577" s="124">
        <v>43021</v>
      </c>
      <c r="C577" s="119">
        <v>630</v>
      </c>
      <c r="D577" s="119" t="s">
        <v>178</v>
      </c>
      <c r="E577" s="119" t="s">
        <v>22</v>
      </c>
      <c r="F577" s="119" t="s">
        <v>169</v>
      </c>
      <c r="G577" s="123">
        <v>13.5</v>
      </c>
      <c r="H577" s="123">
        <v>6</v>
      </c>
      <c r="I577" s="123">
        <v>17</v>
      </c>
      <c r="J577" s="123">
        <v>20.5</v>
      </c>
      <c r="K577" s="123">
        <v>24</v>
      </c>
      <c r="L577" s="123">
        <v>6</v>
      </c>
      <c r="M577" s="119">
        <v>1500</v>
      </c>
      <c r="N577" s="122">
        <f>IF('HNI OPTION CALLS'!E577="BUY",('HNI OPTION CALLS'!L577-'HNI OPTION CALLS'!G577)*('HNI OPTION CALLS'!M577),('HNI OPTION CALLS'!G577-'HNI OPTION CALLS'!L577)*('HNI OPTION CALLS'!M577))</f>
        <v>-11250</v>
      </c>
      <c r="O577" s="8">
        <f>'HNI OPTION CALLS'!N577/('HNI OPTION CALLS'!M577)/'HNI OPTION CALLS'!G577%</f>
        <v>-55.55555555555555</v>
      </c>
    </row>
    <row r="578" spans="1:15" ht="16.5" customHeight="1">
      <c r="A578" s="119">
        <v>10</v>
      </c>
      <c r="B578" s="124">
        <v>43019</v>
      </c>
      <c r="C578" s="119">
        <v>65</v>
      </c>
      <c r="D578" s="119" t="s">
        <v>178</v>
      </c>
      <c r="E578" s="119" t="s">
        <v>22</v>
      </c>
      <c r="F578" s="119" t="s">
        <v>218</v>
      </c>
      <c r="G578" s="123">
        <v>2</v>
      </c>
      <c r="H578" s="123">
        <v>1.2</v>
      </c>
      <c r="I578" s="123">
        <v>2.5</v>
      </c>
      <c r="J578" s="123">
        <v>2.9</v>
      </c>
      <c r="K578" s="123">
        <v>3.3</v>
      </c>
      <c r="L578" s="123">
        <v>2.5</v>
      </c>
      <c r="M578" s="119">
        <v>13200</v>
      </c>
      <c r="N578" s="122">
        <f>IF('HNI OPTION CALLS'!E578="BUY",('HNI OPTION CALLS'!L578-'HNI OPTION CALLS'!G578)*('HNI OPTION CALLS'!M578),('HNI OPTION CALLS'!G578-'HNI OPTION CALLS'!L578)*('HNI OPTION CALLS'!M578))</f>
        <v>6600</v>
      </c>
      <c r="O578" s="8">
        <f>'HNI OPTION CALLS'!N578/('HNI OPTION CALLS'!M578)/'HNI OPTION CALLS'!G578%</f>
        <v>25</v>
      </c>
    </row>
    <row r="579" spans="1:15" ht="16.5" customHeight="1">
      <c r="A579" s="119">
        <v>11</v>
      </c>
      <c r="B579" s="124">
        <v>43018</v>
      </c>
      <c r="C579" s="119">
        <v>280</v>
      </c>
      <c r="D579" s="119" t="s">
        <v>178</v>
      </c>
      <c r="E579" s="119" t="s">
        <v>22</v>
      </c>
      <c r="F579" s="119" t="s">
        <v>217</v>
      </c>
      <c r="G579" s="123">
        <v>6</v>
      </c>
      <c r="H579" s="123">
        <v>2.5</v>
      </c>
      <c r="I579" s="123">
        <v>8</v>
      </c>
      <c r="J579" s="123">
        <v>10</v>
      </c>
      <c r="K579" s="123">
        <v>12</v>
      </c>
      <c r="L579" s="123">
        <v>8</v>
      </c>
      <c r="M579" s="119">
        <v>3000</v>
      </c>
      <c r="N579" s="122">
        <f>IF('HNI OPTION CALLS'!E579="BUY",('HNI OPTION CALLS'!L579-'HNI OPTION CALLS'!G579)*('HNI OPTION CALLS'!M579),('HNI OPTION CALLS'!G579-'HNI OPTION CALLS'!L579)*('HNI OPTION CALLS'!M579))</f>
        <v>6000</v>
      </c>
      <c r="O579" s="8">
        <f>'HNI OPTION CALLS'!N579/('HNI OPTION CALLS'!M579)/'HNI OPTION CALLS'!G579%</f>
        <v>33.333333333333336</v>
      </c>
    </row>
    <row r="580" spans="1:15" ht="16.5" customHeight="1">
      <c r="A580" s="119">
        <v>12</v>
      </c>
      <c r="B580" s="124">
        <v>43014</v>
      </c>
      <c r="C580" s="119">
        <v>150</v>
      </c>
      <c r="D580" s="119" t="s">
        <v>178</v>
      </c>
      <c r="E580" s="119" t="s">
        <v>22</v>
      </c>
      <c r="F580" s="119" t="s">
        <v>24</v>
      </c>
      <c r="G580" s="123">
        <v>7</v>
      </c>
      <c r="H580" s="123">
        <v>4</v>
      </c>
      <c r="I580" s="123">
        <v>9</v>
      </c>
      <c r="J580" s="123">
        <v>11</v>
      </c>
      <c r="K580" s="123">
        <v>13</v>
      </c>
      <c r="L580" s="123">
        <v>8</v>
      </c>
      <c r="M580" s="119">
        <v>3500</v>
      </c>
      <c r="N580" s="122">
        <f>IF('HNI OPTION CALLS'!E580="BUY",('HNI OPTION CALLS'!L580-'HNI OPTION CALLS'!G580)*('HNI OPTION CALLS'!M580),('HNI OPTION CALLS'!G580-'HNI OPTION CALLS'!L580)*('HNI OPTION CALLS'!M580))</f>
        <v>3500</v>
      </c>
      <c r="O580" s="8">
        <f>'HNI OPTION CALLS'!N580/('HNI OPTION CALLS'!M580)/'HNI OPTION CALLS'!G580%</f>
        <v>14.285714285714285</v>
      </c>
    </row>
    <row r="581" spans="1:15" ht="16.5" customHeight="1">
      <c r="A581" s="119">
        <v>13</v>
      </c>
      <c r="B581" s="124">
        <v>43013</v>
      </c>
      <c r="C581" s="119">
        <v>650</v>
      </c>
      <c r="D581" s="119" t="s">
        <v>178</v>
      </c>
      <c r="E581" s="119" t="s">
        <v>22</v>
      </c>
      <c r="F581" s="119" t="s">
        <v>77</v>
      </c>
      <c r="G581" s="123">
        <v>17</v>
      </c>
      <c r="H581" s="123">
        <v>8</v>
      </c>
      <c r="I581" s="123">
        <v>22</v>
      </c>
      <c r="J581" s="123">
        <v>27</v>
      </c>
      <c r="K581" s="123">
        <v>32</v>
      </c>
      <c r="L581" s="123">
        <v>32</v>
      </c>
      <c r="M581" s="119">
        <v>1100</v>
      </c>
      <c r="N581" s="122">
        <f>IF('HNI OPTION CALLS'!E581="BUY",('HNI OPTION CALLS'!L581-'HNI OPTION CALLS'!G581)*('HNI OPTION CALLS'!M581),('HNI OPTION CALLS'!G581-'HNI OPTION CALLS'!L581)*('HNI OPTION CALLS'!M581))</f>
        <v>16500</v>
      </c>
      <c r="O581" s="8">
        <f>'HNI OPTION CALLS'!N581/('HNI OPTION CALLS'!M581)/'HNI OPTION CALLS'!G581%</f>
        <v>88.235294117647058</v>
      </c>
    </row>
    <row r="582" spans="1:15" ht="16.5" customHeight="1">
      <c r="A582" s="119">
        <v>14</v>
      </c>
      <c r="B582" s="124">
        <v>43012</v>
      </c>
      <c r="C582" s="119">
        <v>740</v>
      </c>
      <c r="D582" s="119" t="s">
        <v>178</v>
      </c>
      <c r="E582" s="119" t="s">
        <v>22</v>
      </c>
      <c r="F582" s="119" t="s">
        <v>212</v>
      </c>
      <c r="G582" s="123">
        <v>18</v>
      </c>
      <c r="H582" s="123">
        <v>9</v>
      </c>
      <c r="I582" s="123">
        <v>22</v>
      </c>
      <c r="J582" s="123">
        <v>26</v>
      </c>
      <c r="K582" s="123">
        <v>30</v>
      </c>
      <c r="L582" s="123">
        <v>30</v>
      </c>
      <c r="M582" s="119">
        <v>800</v>
      </c>
      <c r="N582" s="122">
        <f>IF('HNI OPTION CALLS'!E582="BUY",('HNI OPTION CALLS'!L582-'HNI OPTION CALLS'!G582)*('HNI OPTION CALLS'!M582),('HNI OPTION CALLS'!G582-'HNI OPTION CALLS'!L582)*('HNI OPTION CALLS'!M582))</f>
        <v>9600</v>
      </c>
      <c r="O582" s="8">
        <f>'HNI OPTION CALLS'!N582/('HNI OPTION CALLS'!M582)/'HNI OPTION CALLS'!G582%</f>
        <v>66.666666666666671</v>
      </c>
    </row>
    <row r="583" spans="1:15">
      <c r="A583" s="119">
        <v>15</v>
      </c>
      <c r="B583" s="124">
        <v>43011</v>
      </c>
      <c r="C583" s="119">
        <v>180</v>
      </c>
      <c r="D583" s="119" t="s">
        <v>178</v>
      </c>
      <c r="E583" s="119" t="s">
        <v>22</v>
      </c>
      <c r="F583" s="119" t="s">
        <v>83</v>
      </c>
      <c r="G583" s="123">
        <v>8</v>
      </c>
      <c r="H583" s="123">
        <v>5</v>
      </c>
      <c r="I583" s="123">
        <v>9.5</v>
      </c>
      <c r="J583" s="123">
        <v>11</v>
      </c>
      <c r="K583" s="123">
        <v>12.5</v>
      </c>
      <c r="L583" s="123">
        <v>11</v>
      </c>
      <c r="M583" s="119">
        <v>3500</v>
      </c>
      <c r="N583" s="122">
        <f>IF('HNI OPTION CALLS'!E583="BUY",('HNI OPTION CALLS'!L583-'HNI OPTION CALLS'!G583)*('HNI OPTION CALLS'!M583),('HNI OPTION CALLS'!G583-'HNI OPTION CALLS'!L583)*('HNI OPTION CALLS'!M583))</f>
        <v>10500</v>
      </c>
      <c r="O583" s="8">
        <f>'HNI OPTION CALLS'!N583/('HNI OPTION CALLS'!M583)/'HNI OPTION CALLS'!G583%</f>
        <v>37.5</v>
      </c>
    </row>
    <row r="584" spans="1:15" ht="17.25" thickBot="1">
      <c r="A584" s="91"/>
      <c r="B584" s="92"/>
      <c r="C584" s="92"/>
      <c r="D584" s="93"/>
      <c r="E584" s="93"/>
      <c r="F584" s="93"/>
      <c r="G584" s="94"/>
      <c r="H584" s="95"/>
      <c r="I584" s="96" t="s">
        <v>27</v>
      </c>
      <c r="J584" s="96"/>
      <c r="K584" s="97"/>
      <c r="L584" s="97"/>
    </row>
    <row r="585" spans="1:15" ht="16.5">
      <c r="A585" s="98"/>
      <c r="B585" s="92"/>
      <c r="C585" s="92"/>
      <c r="D585" s="154" t="s">
        <v>28</v>
      </c>
      <c r="E585" s="176"/>
      <c r="F585" s="99">
        <v>15</v>
      </c>
      <c r="G585" s="100">
        <v>100</v>
      </c>
      <c r="H585" s="93">
        <v>15</v>
      </c>
      <c r="I585" s="101">
        <f>'HNI OPTION CALLS'!H586/'HNI OPTION CALLS'!H585%</f>
        <v>73.333333333333343</v>
      </c>
      <c r="J585" s="101"/>
      <c r="K585" s="101"/>
      <c r="L585" s="102"/>
    </row>
    <row r="586" spans="1:15" ht="16.5">
      <c r="A586" s="98"/>
      <c r="B586" s="92"/>
      <c r="C586" s="92"/>
      <c r="D586" s="155" t="s">
        <v>29</v>
      </c>
      <c r="E586" s="177"/>
      <c r="F586" s="103">
        <v>11</v>
      </c>
      <c r="G586" s="104">
        <f>('HNI OPTION CALLS'!F586/'HNI OPTION CALLS'!F585)*100</f>
        <v>73.333333333333329</v>
      </c>
      <c r="H586" s="93">
        <v>11</v>
      </c>
      <c r="I586" s="97"/>
      <c r="J586" s="97"/>
      <c r="K586" s="93"/>
      <c r="L586" s="97"/>
      <c r="N586" s="93" t="s">
        <v>30</v>
      </c>
      <c r="O586" s="93"/>
    </row>
    <row r="587" spans="1:15" ht="16.5">
      <c r="A587" s="105"/>
      <c r="B587" s="92"/>
      <c r="C587" s="92"/>
      <c r="D587" s="155" t="s">
        <v>31</v>
      </c>
      <c r="E587" s="177"/>
      <c r="F587" s="103">
        <v>0</v>
      </c>
      <c r="G587" s="104">
        <f>('HNI OPTION CALLS'!F587/'HNI OPTION CALLS'!F585)*100</f>
        <v>0</v>
      </c>
      <c r="H587" s="106"/>
      <c r="I587" s="93"/>
      <c r="J587" s="93"/>
      <c r="K587" s="93"/>
      <c r="L587" s="97"/>
      <c r="N587" s="98"/>
      <c r="O587" s="98"/>
    </row>
    <row r="588" spans="1:15" ht="16.5">
      <c r="A588" s="105"/>
      <c r="B588" s="92"/>
      <c r="C588" s="92"/>
      <c r="D588" s="155" t="s">
        <v>32</v>
      </c>
      <c r="E588" s="177"/>
      <c r="F588" s="103">
        <v>0</v>
      </c>
      <c r="G588" s="104">
        <f>('HNI OPTION CALLS'!F588/'HNI OPTION CALLS'!F585)*100</f>
        <v>0</v>
      </c>
      <c r="H588" s="106"/>
      <c r="I588" s="93"/>
      <c r="J588" s="93"/>
      <c r="K588" s="93"/>
      <c r="L588" s="97"/>
    </row>
    <row r="589" spans="1:15" ht="16.5">
      <c r="A589" s="105"/>
      <c r="B589" s="92"/>
      <c r="C589" s="92"/>
      <c r="D589" s="155" t="s">
        <v>33</v>
      </c>
      <c r="E589" s="177"/>
      <c r="F589" s="103">
        <v>4</v>
      </c>
      <c r="G589" s="104">
        <f>('HNI OPTION CALLS'!F589/'HNI OPTION CALLS'!F585)*100</f>
        <v>26.666666666666668</v>
      </c>
      <c r="H589" s="106"/>
      <c r="I589" s="93" t="s">
        <v>34</v>
      </c>
      <c r="J589" s="93"/>
      <c r="K589" s="97"/>
      <c r="L589" s="97"/>
    </row>
    <row r="590" spans="1:15" ht="16.5">
      <c r="A590" s="105"/>
      <c r="B590" s="92"/>
      <c r="C590" s="92"/>
      <c r="D590" s="155" t="s">
        <v>35</v>
      </c>
      <c r="E590" s="177"/>
      <c r="F590" s="103">
        <v>0</v>
      </c>
      <c r="G590" s="104">
        <f>('HNI OPTION CALLS'!F590/'HNI OPTION CALLS'!F585)*100</f>
        <v>0</v>
      </c>
      <c r="H590" s="106"/>
      <c r="I590" s="93"/>
      <c r="J590" s="93"/>
      <c r="K590" s="97"/>
      <c r="L590" s="97"/>
    </row>
    <row r="591" spans="1:15" ht="17.25" thickBot="1">
      <c r="A591" s="105"/>
      <c r="B591" s="92"/>
      <c r="C591" s="92"/>
      <c r="D591" s="156" t="s">
        <v>36</v>
      </c>
      <c r="E591" s="178"/>
      <c r="F591" s="107">
        <v>0</v>
      </c>
      <c r="G591" s="108">
        <f>('HNI OPTION CALLS'!F591/'HNI OPTION CALLS'!F585)*100</f>
        <v>0</v>
      </c>
      <c r="H591" s="106"/>
      <c r="I591" s="93"/>
      <c r="J591" s="93"/>
      <c r="K591" s="102"/>
      <c r="L591" s="102"/>
    </row>
    <row r="592" spans="1:15" ht="16.5">
      <c r="A592" s="109" t="s">
        <v>37</v>
      </c>
      <c r="B592" s="92"/>
      <c r="C592" s="92"/>
      <c r="D592" s="98"/>
      <c r="E592" s="98"/>
      <c r="F592" s="93"/>
      <c r="G592" s="93"/>
      <c r="H592" s="110"/>
      <c r="I592" s="111"/>
      <c r="J592" s="111"/>
      <c r="K592" s="111"/>
      <c r="L592" s="93"/>
      <c r="N592" s="115"/>
      <c r="O592" s="115"/>
    </row>
    <row r="593" spans="1:15" ht="16.5">
      <c r="A593" s="112" t="s">
        <v>38</v>
      </c>
      <c r="B593" s="92"/>
      <c r="C593" s="92"/>
      <c r="D593" s="113"/>
      <c r="E593" s="114"/>
      <c r="F593" s="98"/>
      <c r="G593" s="111"/>
      <c r="H593" s="110"/>
      <c r="I593" s="111"/>
      <c r="J593" s="111"/>
      <c r="K593" s="111"/>
      <c r="L593" s="93"/>
      <c r="N593" s="98"/>
      <c r="O593" s="98"/>
    </row>
    <row r="594" spans="1:15" ht="16.5">
      <c r="A594" s="112" t="s">
        <v>39</v>
      </c>
      <c r="B594" s="92"/>
      <c r="C594" s="92"/>
      <c r="D594" s="98"/>
      <c r="E594" s="114"/>
      <c r="F594" s="98"/>
      <c r="G594" s="111"/>
      <c r="H594" s="110"/>
      <c r="I594" s="97"/>
      <c r="J594" s="97"/>
      <c r="K594" s="97"/>
      <c r="L594" s="93"/>
    </row>
    <row r="595" spans="1:15" ht="16.5">
      <c r="A595" s="112" t="s">
        <v>40</v>
      </c>
      <c r="B595" s="113"/>
      <c r="C595" s="92"/>
      <c r="D595" s="98"/>
      <c r="E595" s="114"/>
      <c r="F595" s="98"/>
      <c r="G595" s="111"/>
      <c r="H595" s="95"/>
      <c r="I595" s="97"/>
      <c r="J595" s="97"/>
      <c r="K595" s="97"/>
      <c r="L595" s="93"/>
    </row>
    <row r="596" spans="1:15" ht="16.5">
      <c r="A596" s="112" t="s">
        <v>41</v>
      </c>
      <c r="B596" s="105"/>
      <c r="C596" s="113"/>
      <c r="D596" s="98"/>
      <c r="E596" s="116"/>
      <c r="F596" s="111"/>
      <c r="G596" s="111"/>
      <c r="H596" s="95"/>
      <c r="I596" s="97"/>
      <c r="J596" s="97"/>
      <c r="K596" s="97"/>
      <c r="L596" s="111"/>
    </row>
    <row r="597" spans="1:15" ht="16.5" customHeight="1" thickBot="1"/>
    <row r="598" spans="1:15" ht="15.75" thickBot="1">
      <c r="A598" s="179" t="s">
        <v>0</v>
      </c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</row>
    <row r="599" spans="1:15" ht="15.75" thickBot="1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</row>
    <row r="600" spans="1:1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</row>
    <row r="601" spans="1:15">
      <c r="A601" s="180" t="s">
        <v>1</v>
      </c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</row>
    <row r="602" spans="1:15">
      <c r="A602" s="180" t="s">
        <v>2</v>
      </c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</row>
    <row r="603" spans="1:15" ht="15.75" thickBot="1">
      <c r="A603" s="181" t="s">
        <v>3</v>
      </c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</row>
    <row r="604" spans="1:15" ht="16.5">
      <c r="A604" s="163" t="s">
        <v>194</v>
      </c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</row>
    <row r="605" spans="1:15" ht="16.5">
      <c r="A605" s="163" t="s">
        <v>5</v>
      </c>
      <c r="B605" s="163"/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</row>
    <row r="606" spans="1:15">
      <c r="A606" s="164" t="s">
        <v>6</v>
      </c>
      <c r="B606" s="165" t="s">
        <v>7</v>
      </c>
      <c r="C606" s="166" t="s">
        <v>8</v>
      </c>
      <c r="D606" s="165" t="s">
        <v>9</v>
      </c>
      <c r="E606" s="164" t="s">
        <v>10</v>
      </c>
      <c r="F606" s="164" t="s">
        <v>11</v>
      </c>
      <c r="G606" s="165" t="s">
        <v>12</v>
      </c>
      <c r="H606" s="165" t="s">
        <v>13</v>
      </c>
      <c r="I606" s="166" t="s">
        <v>14</v>
      </c>
      <c r="J606" s="166" t="s">
        <v>15</v>
      </c>
      <c r="K606" s="166" t="s">
        <v>16</v>
      </c>
      <c r="L606" s="167" t="s">
        <v>17</v>
      </c>
      <c r="M606" s="165" t="s">
        <v>18</v>
      </c>
      <c r="N606" s="165" t="s">
        <v>19</v>
      </c>
      <c r="O606" s="165" t="s">
        <v>20</v>
      </c>
    </row>
    <row r="607" spans="1:15" ht="15.75" customHeight="1">
      <c r="A607" s="164"/>
      <c r="B607" s="165"/>
      <c r="C607" s="166"/>
      <c r="D607" s="165"/>
      <c r="E607" s="164"/>
      <c r="F607" s="164"/>
      <c r="G607" s="165"/>
      <c r="H607" s="165"/>
      <c r="I607" s="166"/>
      <c r="J607" s="166"/>
      <c r="K607" s="166"/>
      <c r="L607" s="167"/>
      <c r="M607" s="165"/>
      <c r="N607" s="165"/>
      <c r="O607" s="165"/>
    </row>
    <row r="608" spans="1:15">
      <c r="A608" s="119">
        <v>1</v>
      </c>
      <c r="B608" s="124">
        <v>43004</v>
      </c>
      <c r="C608" s="119">
        <v>170</v>
      </c>
      <c r="D608" s="119" t="s">
        <v>178</v>
      </c>
      <c r="E608" s="119" t="s">
        <v>22</v>
      </c>
      <c r="F608" s="119" t="s">
        <v>83</v>
      </c>
      <c r="G608" s="123">
        <v>4</v>
      </c>
      <c r="H608" s="123">
        <v>0.5</v>
      </c>
      <c r="I608" s="123">
        <v>6</v>
      </c>
      <c r="J608" s="123">
        <v>8</v>
      </c>
      <c r="K608" s="123">
        <v>10</v>
      </c>
      <c r="L608" s="123">
        <v>0.5</v>
      </c>
      <c r="M608" s="119">
        <v>3500</v>
      </c>
      <c r="N608" s="122">
        <f>IF('HNI OPTION CALLS'!E608="BUY",('HNI OPTION CALLS'!L608-'HNI OPTION CALLS'!G608)*('HNI OPTION CALLS'!M608),('HNI OPTION CALLS'!G608-'HNI OPTION CALLS'!L608)*('HNI OPTION CALLS'!M608))</f>
        <v>-12250</v>
      </c>
      <c r="O608" s="8">
        <f>'HNI OPTION CALLS'!N608/('HNI OPTION CALLS'!M608)/'HNI OPTION CALLS'!G608%</f>
        <v>-87.5</v>
      </c>
    </row>
    <row r="609" spans="1:15">
      <c r="A609" s="119">
        <v>2</v>
      </c>
      <c r="B609" s="124">
        <v>43004</v>
      </c>
      <c r="C609" s="119">
        <v>650</v>
      </c>
      <c r="D609" s="119" t="s">
        <v>178</v>
      </c>
      <c r="E609" s="119" t="s">
        <v>22</v>
      </c>
      <c r="F609" s="119" t="s">
        <v>99</v>
      </c>
      <c r="G609" s="123">
        <v>7</v>
      </c>
      <c r="H609" s="123">
        <v>2</v>
      </c>
      <c r="I609" s="123">
        <v>10</v>
      </c>
      <c r="J609" s="123">
        <v>13</v>
      </c>
      <c r="K609" s="123">
        <v>16</v>
      </c>
      <c r="L609" s="123">
        <v>10</v>
      </c>
      <c r="M609" s="119">
        <v>2000</v>
      </c>
      <c r="N609" s="122">
        <f>IF('HNI OPTION CALLS'!E609="BUY",('HNI OPTION CALLS'!L609-'HNI OPTION CALLS'!G609)*('HNI OPTION CALLS'!M609),('HNI OPTION CALLS'!G609-'HNI OPTION CALLS'!L609)*('HNI OPTION CALLS'!M609))</f>
        <v>6000</v>
      </c>
      <c r="O609" s="8">
        <f>'HNI OPTION CALLS'!N609/('HNI OPTION CALLS'!M609)/'HNI OPTION CALLS'!G609%</f>
        <v>42.857142857142854</v>
      </c>
    </row>
    <row r="610" spans="1:15">
      <c r="A610" s="119">
        <v>3</v>
      </c>
      <c r="B610" s="124">
        <v>42998</v>
      </c>
      <c r="C610" s="119">
        <v>270</v>
      </c>
      <c r="D610" s="119" t="s">
        <v>178</v>
      </c>
      <c r="E610" s="119" t="s">
        <v>22</v>
      </c>
      <c r="F610" s="119" t="s">
        <v>49</v>
      </c>
      <c r="G610" s="123">
        <v>5.5</v>
      </c>
      <c r="H610" s="123">
        <v>2.5</v>
      </c>
      <c r="I610" s="123">
        <v>7</v>
      </c>
      <c r="J610" s="123">
        <v>8.5</v>
      </c>
      <c r="K610" s="123">
        <v>10</v>
      </c>
      <c r="L610" s="123">
        <v>2.5</v>
      </c>
      <c r="M610" s="119">
        <v>3000</v>
      </c>
      <c r="N610" s="122">
        <f>IF('HNI OPTION CALLS'!E610="BUY",('HNI OPTION CALLS'!L610-'HNI OPTION CALLS'!G610)*('HNI OPTION CALLS'!M610),('HNI OPTION CALLS'!G610-'HNI OPTION CALLS'!L610)*('HNI OPTION CALLS'!M610))</f>
        <v>-9000</v>
      </c>
      <c r="O610" s="8">
        <f>'HNI OPTION CALLS'!N610/('HNI OPTION CALLS'!M610)/'HNI OPTION CALLS'!G610%</f>
        <v>-54.545454545454547</v>
      </c>
    </row>
    <row r="611" spans="1:15">
      <c r="A611" s="119">
        <v>4</v>
      </c>
      <c r="B611" s="124">
        <v>42996</v>
      </c>
      <c r="C611" s="119">
        <v>120</v>
      </c>
      <c r="D611" s="119" t="s">
        <v>178</v>
      </c>
      <c r="E611" s="119" t="s">
        <v>22</v>
      </c>
      <c r="F611" s="119" t="s">
        <v>53</v>
      </c>
      <c r="G611" s="123">
        <v>1</v>
      </c>
      <c r="H611" s="123">
        <v>0.1</v>
      </c>
      <c r="I611" s="123">
        <v>1.6</v>
      </c>
      <c r="J611" s="123">
        <v>2.2000000000000002</v>
      </c>
      <c r="K611" s="123">
        <v>2.8</v>
      </c>
      <c r="L611" s="123">
        <v>1.6</v>
      </c>
      <c r="M611" s="119">
        <v>11000</v>
      </c>
      <c r="N611" s="122">
        <f>IF('HNI OPTION CALLS'!E611="BUY",('HNI OPTION CALLS'!L611-'HNI OPTION CALLS'!G611)*('HNI OPTION CALLS'!M611),('HNI OPTION CALLS'!G611-'HNI OPTION CALLS'!L611)*('HNI OPTION CALLS'!M611))</f>
        <v>6600.0000000000009</v>
      </c>
      <c r="O611" s="8">
        <f>'HNI OPTION CALLS'!N611/('HNI OPTION CALLS'!M611)/'HNI OPTION CALLS'!G611%</f>
        <v>60.000000000000007</v>
      </c>
    </row>
    <row r="612" spans="1:15">
      <c r="A612" s="119">
        <v>5</v>
      </c>
      <c r="B612" s="124">
        <v>42990</v>
      </c>
      <c r="C612" s="119">
        <v>120</v>
      </c>
      <c r="D612" s="119" t="s">
        <v>178</v>
      </c>
      <c r="E612" s="119" t="s">
        <v>22</v>
      </c>
      <c r="F612" s="119" t="s">
        <v>25</v>
      </c>
      <c r="G612" s="123">
        <v>2.5</v>
      </c>
      <c r="H612" s="123">
        <v>1.3</v>
      </c>
      <c r="I612" s="123">
        <v>3.3</v>
      </c>
      <c r="J612" s="123">
        <v>4</v>
      </c>
      <c r="K612" s="123">
        <v>4.8</v>
      </c>
      <c r="L612" s="123">
        <v>1.3</v>
      </c>
      <c r="M612" s="119">
        <v>7000</v>
      </c>
      <c r="N612" s="122">
        <f>IF('HNI OPTION CALLS'!E612="BUY",('HNI OPTION CALLS'!L612-'HNI OPTION CALLS'!G612)*('HNI OPTION CALLS'!M612),('HNI OPTION CALLS'!G612-'HNI OPTION CALLS'!L612)*('HNI OPTION CALLS'!M612))</f>
        <v>-8400</v>
      </c>
      <c r="O612" s="8">
        <f>'HNI OPTION CALLS'!N612/('HNI OPTION CALLS'!M612)/'HNI OPTION CALLS'!G612%</f>
        <v>-47.999999999999993</v>
      </c>
    </row>
    <row r="613" spans="1:15">
      <c r="A613" s="119">
        <v>6</v>
      </c>
      <c r="B613" s="124">
        <v>42983</v>
      </c>
      <c r="C613" s="119">
        <v>190</v>
      </c>
      <c r="D613" s="119" t="s">
        <v>178</v>
      </c>
      <c r="E613" s="119" t="s">
        <v>22</v>
      </c>
      <c r="F613" s="119" t="s">
        <v>193</v>
      </c>
      <c r="G613" s="123">
        <v>5.5</v>
      </c>
      <c r="H613" s="123">
        <v>3.5</v>
      </c>
      <c r="I613" s="123">
        <v>6.9</v>
      </c>
      <c r="J613" s="123">
        <v>8.5</v>
      </c>
      <c r="K613" s="123">
        <v>10</v>
      </c>
      <c r="L613" s="123">
        <v>6.9</v>
      </c>
      <c r="M613" s="119">
        <v>3500</v>
      </c>
      <c r="N613" s="122">
        <f>IF('HNI OPTION CALLS'!E613="BUY",('HNI OPTION CALLS'!L613-'HNI OPTION CALLS'!G613)*('HNI OPTION CALLS'!M613),('HNI OPTION CALLS'!G613-'HNI OPTION CALLS'!L613)*('HNI OPTION CALLS'!M613))</f>
        <v>4900.0000000000009</v>
      </c>
      <c r="O613" s="8">
        <f>'HNI OPTION CALLS'!N613/('HNI OPTION CALLS'!M613)/'HNI OPTION CALLS'!G613%</f>
        <v>25.45454545454546</v>
      </c>
    </row>
    <row r="614" spans="1:15" ht="17.25" thickBot="1">
      <c r="A614" s="91"/>
      <c r="B614" s="92"/>
      <c r="C614" s="92"/>
      <c r="D614" s="93"/>
      <c r="E614" s="93"/>
      <c r="F614" s="93"/>
      <c r="G614" s="94"/>
      <c r="H614" s="95"/>
      <c r="I614" s="96" t="s">
        <v>27</v>
      </c>
      <c r="J614" s="96"/>
      <c r="K614" s="97"/>
      <c r="L614" s="97"/>
    </row>
    <row r="615" spans="1:15" ht="16.5">
      <c r="A615" s="98"/>
      <c r="B615" s="92"/>
      <c r="C615" s="92"/>
      <c r="D615" s="154" t="s">
        <v>28</v>
      </c>
      <c r="E615" s="154"/>
      <c r="F615" s="99">
        <v>6</v>
      </c>
      <c r="G615" s="100">
        <f>'NORMAL OPTION CALLS'!G1241+'NORMAL OPTION CALLS'!G1242+'NORMAL OPTION CALLS'!G1243+'NORMAL OPTION CALLS'!G1244+'NORMAL OPTION CALLS'!G1245+'NORMAL OPTION CALLS'!G1246</f>
        <v>102.7</v>
      </c>
      <c r="H615" s="93">
        <v>6</v>
      </c>
      <c r="I615" s="101">
        <f>'HNI OPTION CALLS'!H616/'HNI OPTION CALLS'!H615%</f>
        <v>50</v>
      </c>
      <c r="J615" s="101"/>
      <c r="K615" s="101"/>
      <c r="L615" s="102"/>
    </row>
    <row r="616" spans="1:15" ht="16.5">
      <c r="A616" s="98"/>
      <c r="B616" s="92"/>
      <c r="C616" s="92"/>
      <c r="D616" s="155" t="s">
        <v>29</v>
      </c>
      <c r="E616" s="155"/>
      <c r="F616" s="103">
        <v>3</v>
      </c>
      <c r="G616" s="104">
        <f>('HNI OPTION CALLS'!F616/'HNI OPTION CALLS'!F615)*100</f>
        <v>50</v>
      </c>
      <c r="H616" s="93">
        <v>3</v>
      </c>
      <c r="I616" s="97"/>
      <c r="J616" s="97"/>
      <c r="K616" s="93"/>
      <c r="L616" s="97"/>
      <c r="N616" s="93" t="s">
        <v>30</v>
      </c>
      <c r="O616" s="93"/>
    </row>
    <row r="617" spans="1:15" ht="16.5">
      <c r="A617" s="105"/>
      <c r="B617" s="92"/>
      <c r="C617" s="92"/>
      <c r="D617" s="155" t="s">
        <v>31</v>
      </c>
      <c r="E617" s="155"/>
      <c r="F617" s="103">
        <v>0</v>
      </c>
      <c r="G617" s="104">
        <f>('HNI OPTION CALLS'!F617/'HNI OPTION CALLS'!F615)*100</f>
        <v>0</v>
      </c>
      <c r="H617" s="106"/>
      <c r="I617" s="93"/>
      <c r="J617" s="93"/>
      <c r="K617" s="93"/>
      <c r="L617" s="97"/>
      <c r="N617" s="98"/>
      <c r="O617" s="98"/>
    </row>
    <row r="618" spans="1:15" ht="16.5">
      <c r="A618" s="105"/>
      <c r="B618" s="92"/>
      <c r="C618" s="92"/>
      <c r="D618" s="155" t="s">
        <v>32</v>
      </c>
      <c r="E618" s="155"/>
      <c r="F618" s="103">
        <v>0</v>
      </c>
      <c r="G618" s="104">
        <f>('HNI OPTION CALLS'!F618/'HNI OPTION CALLS'!F615)*100</f>
        <v>0</v>
      </c>
      <c r="H618" s="106"/>
      <c r="I618" s="93"/>
      <c r="J618" s="93"/>
      <c r="K618" s="93"/>
      <c r="L618" s="97"/>
    </row>
    <row r="619" spans="1:15" ht="16.5">
      <c r="A619" s="105"/>
      <c r="B619" s="92"/>
      <c r="C619" s="92"/>
      <c r="D619" s="155" t="s">
        <v>33</v>
      </c>
      <c r="E619" s="155"/>
      <c r="F619" s="103">
        <v>3</v>
      </c>
      <c r="G619" s="104">
        <f>('HNI OPTION CALLS'!F619/'HNI OPTION CALLS'!F615)*100</f>
        <v>50</v>
      </c>
      <c r="H619" s="106"/>
      <c r="I619" s="93" t="s">
        <v>34</v>
      </c>
      <c r="J619" s="93"/>
      <c r="K619" s="97"/>
      <c r="L619" s="97"/>
    </row>
    <row r="620" spans="1:15" ht="16.5">
      <c r="A620" s="105"/>
      <c r="B620" s="92"/>
      <c r="C620" s="92"/>
      <c r="D620" s="155" t="s">
        <v>35</v>
      </c>
      <c r="E620" s="155"/>
      <c r="F620" s="103">
        <v>0</v>
      </c>
      <c r="G620" s="104">
        <f>('HNI OPTION CALLS'!F620/'HNI OPTION CALLS'!F615)*100</f>
        <v>0</v>
      </c>
      <c r="H620" s="106"/>
      <c r="I620" s="93"/>
      <c r="J620" s="93"/>
      <c r="K620" s="97"/>
      <c r="L620" s="97"/>
    </row>
    <row r="621" spans="1:15" ht="17.25" thickBot="1">
      <c r="A621" s="105"/>
      <c r="B621" s="92"/>
      <c r="C621" s="92"/>
      <c r="D621" s="156" t="s">
        <v>36</v>
      </c>
      <c r="E621" s="156"/>
      <c r="F621" s="107"/>
      <c r="G621" s="108">
        <f>('HNI OPTION CALLS'!F621/'HNI OPTION CALLS'!F615)*100</f>
        <v>0</v>
      </c>
      <c r="H621" s="106"/>
      <c r="I621" s="93"/>
      <c r="J621" s="93"/>
      <c r="K621" s="102"/>
      <c r="L621" s="102"/>
    </row>
    <row r="622" spans="1:15" ht="16.5">
      <c r="A622" s="109" t="s">
        <v>37</v>
      </c>
      <c r="B622" s="92"/>
      <c r="C622" s="92"/>
      <c r="D622" s="98"/>
      <c r="E622" s="98"/>
      <c r="F622" s="93"/>
      <c r="G622" s="93"/>
      <c r="H622" s="110"/>
      <c r="I622" s="111"/>
      <c r="J622" s="111"/>
      <c r="K622" s="111"/>
      <c r="L622" s="93"/>
      <c r="N622" s="115"/>
      <c r="O622" s="115"/>
    </row>
    <row r="623" spans="1:15" ht="16.5">
      <c r="A623" s="112" t="s">
        <v>38</v>
      </c>
      <c r="B623" s="92"/>
      <c r="C623" s="92"/>
      <c r="D623" s="113"/>
      <c r="E623" s="114"/>
      <c r="F623" s="98"/>
      <c r="G623" s="111"/>
      <c r="H623" s="110"/>
      <c r="I623" s="111"/>
      <c r="J623" s="111"/>
      <c r="K623" s="111"/>
      <c r="L623" s="93"/>
      <c r="N623" s="98"/>
      <c r="O623" s="98"/>
    </row>
    <row r="624" spans="1:15" ht="16.5">
      <c r="A624" s="112" t="s">
        <v>39</v>
      </c>
      <c r="B624" s="92"/>
      <c r="C624" s="92"/>
      <c r="D624" s="98"/>
      <c r="E624" s="114"/>
      <c r="F624" s="98"/>
      <c r="G624" s="111"/>
      <c r="H624" s="110"/>
      <c r="I624" s="97"/>
      <c r="J624" s="97"/>
      <c r="K624" s="97"/>
      <c r="L624" s="93"/>
    </row>
    <row r="625" spans="1:15" ht="16.5">
      <c r="A625" s="112" t="s">
        <v>40</v>
      </c>
      <c r="B625" s="113"/>
      <c r="C625" s="92"/>
      <c r="D625" s="98"/>
      <c r="E625" s="114"/>
      <c r="F625" s="98"/>
      <c r="G625" s="111"/>
      <c r="H625" s="95"/>
      <c r="I625" s="97"/>
      <c r="J625" s="97"/>
      <c r="K625" s="97"/>
      <c r="L625" s="93"/>
    </row>
    <row r="626" spans="1:15" ht="16.5">
      <c r="A626" s="112" t="s">
        <v>41</v>
      </c>
      <c r="B626" s="105"/>
      <c r="C626" s="113"/>
      <c r="D626" s="98"/>
      <c r="E626" s="116"/>
      <c r="F626" s="111"/>
      <c r="G626" s="111"/>
      <c r="H626" s="95"/>
      <c r="I626" s="97"/>
      <c r="J626" s="97"/>
      <c r="K626" s="97"/>
      <c r="L626" s="111"/>
    </row>
    <row r="627" spans="1:15" ht="15.75" thickBot="1"/>
    <row r="628" spans="1:15" ht="15.75" thickBot="1">
      <c r="A628" s="179" t="s">
        <v>0</v>
      </c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</row>
    <row r="629" spans="1:15" ht="15.75" thickBot="1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</row>
    <row r="630" spans="1:1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</row>
    <row r="631" spans="1:15">
      <c r="A631" s="180" t="s">
        <v>1</v>
      </c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</row>
    <row r="632" spans="1:15">
      <c r="A632" s="180" t="s">
        <v>2</v>
      </c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</row>
    <row r="633" spans="1:15" ht="15.75" thickBot="1">
      <c r="A633" s="181" t="s">
        <v>3</v>
      </c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  <c r="O633" s="181"/>
    </row>
    <row r="634" spans="1:15" ht="16.5">
      <c r="A634" s="163" t="s">
        <v>4</v>
      </c>
      <c r="B634" s="163"/>
      <c r="C634" s="163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</row>
    <row r="635" spans="1:15" ht="16.5">
      <c r="A635" s="163" t="s">
        <v>5</v>
      </c>
      <c r="B635" s="163"/>
      <c r="C635" s="163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</row>
    <row r="636" spans="1:15" ht="16.5" customHeight="1">
      <c r="A636" s="164" t="s">
        <v>6</v>
      </c>
      <c r="B636" s="165" t="s">
        <v>7</v>
      </c>
      <c r="C636" s="166" t="s">
        <v>8</v>
      </c>
      <c r="D636" s="165" t="s">
        <v>9</v>
      </c>
      <c r="E636" s="164" t="s">
        <v>10</v>
      </c>
      <c r="F636" s="164" t="s">
        <v>11</v>
      </c>
      <c r="G636" s="165" t="s">
        <v>12</v>
      </c>
      <c r="H636" s="165" t="s">
        <v>13</v>
      </c>
      <c r="I636" s="166" t="s">
        <v>14</v>
      </c>
      <c r="J636" s="166" t="s">
        <v>15</v>
      </c>
      <c r="K636" s="166" t="s">
        <v>16</v>
      </c>
      <c r="L636" s="167" t="s">
        <v>17</v>
      </c>
      <c r="M636" s="165" t="s">
        <v>18</v>
      </c>
      <c r="N636" s="165" t="s">
        <v>19</v>
      </c>
      <c r="O636" s="165" t="s">
        <v>20</v>
      </c>
    </row>
    <row r="637" spans="1:15" ht="16.5" customHeight="1">
      <c r="A637" s="164"/>
      <c r="B637" s="165"/>
      <c r="C637" s="166"/>
      <c r="D637" s="165"/>
      <c r="E637" s="164"/>
      <c r="F637" s="164"/>
      <c r="G637" s="165"/>
      <c r="H637" s="165"/>
      <c r="I637" s="166"/>
      <c r="J637" s="166"/>
      <c r="K637" s="166"/>
      <c r="L637" s="167"/>
      <c r="M637" s="165"/>
      <c r="N637" s="165"/>
      <c r="O637" s="165"/>
    </row>
    <row r="638" spans="1:15" ht="16.5" customHeight="1">
      <c r="A638" s="127">
        <v>1</v>
      </c>
      <c r="B638" s="124">
        <v>42958</v>
      </c>
      <c r="C638" s="119">
        <v>280</v>
      </c>
      <c r="D638" s="119" t="s">
        <v>187</v>
      </c>
      <c r="E638" s="119" t="s">
        <v>22</v>
      </c>
      <c r="F638" s="119" t="s">
        <v>49</v>
      </c>
      <c r="G638" s="123">
        <v>9.5</v>
      </c>
      <c r="H638" s="123">
        <v>6.5</v>
      </c>
      <c r="I638" s="123">
        <v>11</v>
      </c>
      <c r="J638" s="123">
        <v>12.5</v>
      </c>
      <c r="K638" s="123">
        <v>14</v>
      </c>
      <c r="L638" s="123">
        <v>6.5</v>
      </c>
      <c r="M638" s="119">
        <v>3000</v>
      </c>
      <c r="N638" s="122">
        <f>IF('HNI OPTION CALLS'!E638="BUY",('HNI OPTION CALLS'!L638-'HNI OPTION CALLS'!G638)*('HNI OPTION CALLS'!M638),('HNI OPTION CALLS'!G638-'HNI OPTION CALLS'!L638)*('HNI OPTION CALLS'!M638))</f>
        <v>-9000</v>
      </c>
      <c r="O638" s="8">
        <f>'HNI OPTION CALLS'!N638/('HNI OPTION CALLS'!M638)/'HNI OPTION CALLS'!G638%</f>
        <v>-31.578947368421051</v>
      </c>
    </row>
    <row r="639" spans="1:15" ht="16.5" customHeight="1">
      <c r="A639" s="127">
        <v>2</v>
      </c>
      <c r="B639" s="124">
        <v>42958</v>
      </c>
      <c r="C639" s="119">
        <v>120</v>
      </c>
      <c r="D639" s="119" t="s">
        <v>187</v>
      </c>
      <c r="E639" s="119" t="s">
        <v>22</v>
      </c>
      <c r="F639" s="119" t="s">
        <v>59</v>
      </c>
      <c r="G639" s="123">
        <v>5</v>
      </c>
      <c r="H639" s="123">
        <v>3</v>
      </c>
      <c r="I639" s="123">
        <v>6</v>
      </c>
      <c r="J639" s="123">
        <v>7</v>
      </c>
      <c r="K639" s="123">
        <v>8</v>
      </c>
      <c r="L639" s="123">
        <v>7</v>
      </c>
      <c r="M639" s="119">
        <v>6000</v>
      </c>
      <c r="N639" s="122">
        <f>IF('HNI OPTION CALLS'!E639="BUY",('HNI OPTION CALLS'!L639-'HNI OPTION CALLS'!G639)*('HNI OPTION CALLS'!M639),('HNI OPTION CALLS'!G639-'HNI OPTION CALLS'!L639)*('HNI OPTION CALLS'!M639))</f>
        <v>12000</v>
      </c>
      <c r="O639" s="8">
        <f>'HNI OPTION CALLS'!N639/('HNI OPTION CALLS'!M639)/'HNI OPTION CALLS'!G639%</f>
        <v>40</v>
      </c>
    </row>
    <row r="640" spans="1:15" ht="16.5" customHeight="1">
      <c r="A640" s="127">
        <v>3</v>
      </c>
      <c r="B640" s="124">
        <v>42957</v>
      </c>
      <c r="C640" s="119">
        <v>160</v>
      </c>
      <c r="D640" s="119" t="s">
        <v>187</v>
      </c>
      <c r="E640" s="119" t="s">
        <v>22</v>
      </c>
      <c r="F640" s="119" t="s">
        <v>64</v>
      </c>
      <c r="G640" s="123">
        <v>5</v>
      </c>
      <c r="H640" s="123">
        <v>4</v>
      </c>
      <c r="I640" s="123">
        <v>6</v>
      </c>
      <c r="J640" s="123">
        <v>7</v>
      </c>
      <c r="K640" s="123">
        <v>8</v>
      </c>
      <c r="L640" s="123">
        <v>6</v>
      </c>
      <c r="M640" s="119">
        <v>6000</v>
      </c>
      <c r="N640" s="122">
        <f>IF('HNI OPTION CALLS'!E640="BUY",('HNI OPTION CALLS'!L640-'HNI OPTION CALLS'!G640)*('HNI OPTION CALLS'!M640),('HNI OPTION CALLS'!G640-'HNI OPTION CALLS'!L640)*('HNI OPTION CALLS'!M640))</f>
        <v>6000</v>
      </c>
      <c r="O640" s="8">
        <f>'HNI OPTION CALLS'!N640/('HNI OPTION CALLS'!M640)/'HNI OPTION CALLS'!G640%</f>
        <v>20</v>
      </c>
    </row>
    <row r="641" spans="1:15" ht="16.5" customHeight="1">
      <c r="A641" s="127">
        <v>4</v>
      </c>
      <c r="B641" s="124">
        <v>42951</v>
      </c>
      <c r="C641" s="119">
        <v>360</v>
      </c>
      <c r="D641" s="119" t="s">
        <v>178</v>
      </c>
      <c r="E641" s="119" t="s">
        <v>22</v>
      </c>
      <c r="F641" s="119" t="s">
        <v>143</v>
      </c>
      <c r="G641" s="123">
        <v>15</v>
      </c>
      <c r="H641" s="123">
        <v>9</v>
      </c>
      <c r="I641" s="123">
        <v>18</v>
      </c>
      <c r="J641" s="123">
        <v>21</v>
      </c>
      <c r="K641" s="123">
        <v>24</v>
      </c>
      <c r="L641" s="123">
        <v>15</v>
      </c>
      <c r="M641" s="119">
        <v>1800</v>
      </c>
      <c r="N641" s="122">
        <f>IF('HNI OPTION CALLS'!E641="BUY",('HNI OPTION CALLS'!L641-'HNI OPTION CALLS'!G641)*('HNI OPTION CALLS'!M641),('HNI OPTION CALLS'!G641-'HNI OPTION CALLS'!L641)*('HNI OPTION CALLS'!M641))</f>
        <v>0</v>
      </c>
      <c r="O641" s="8">
        <f>'HNI OPTION CALLS'!N641/('HNI OPTION CALLS'!M641)/'HNI OPTION CALLS'!G641%</f>
        <v>0</v>
      </c>
    </row>
    <row r="642" spans="1:15" ht="16.5">
      <c r="A642" s="129" t="s">
        <v>95</v>
      </c>
      <c r="B642" s="92"/>
      <c r="C642" s="92"/>
      <c r="D642" s="98"/>
      <c r="E642" s="112"/>
      <c r="F642" s="93"/>
      <c r="G642" s="93"/>
      <c r="H642" s="110"/>
      <c r="I642" s="93"/>
      <c r="J642" s="93"/>
      <c r="K642" s="93"/>
      <c r="L642" s="93"/>
      <c r="N642" s="91"/>
      <c r="O642" s="44"/>
    </row>
    <row r="643" spans="1:15" ht="16.5">
      <c r="A643" s="129" t="s">
        <v>96</v>
      </c>
      <c r="B643" s="92"/>
      <c r="C643" s="92"/>
      <c r="D643" s="98"/>
      <c r="E643" s="112"/>
      <c r="F643" s="93"/>
      <c r="G643" s="93"/>
      <c r="H643" s="110"/>
      <c r="I643" s="93"/>
      <c r="J643" s="93"/>
      <c r="K643" s="93"/>
      <c r="L643" s="93"/>
      <c r="N643" s="91"/>
      <c r="O643" s="91"/>
    </row>
    <row r="644" spans="1:15" ht="16.5">
      <c r="A644" s="129" t="s">
        <v>96</v>
      </c>
      <c r="B644" s="92"/>
      <c r="C644" s="92"/>
      <c r="D644" s="98"/>
      <c r="E644" s="112"/>
      <c r="F644" s="93"/>
      <c r="G644" s="93"/>
      <c r="H644" s="110"/>
      <c r="I644" s="93"/>
      <c r="J644" s="93"/>
      <c r="K644" s="93"/>
      <c r="L644" s="93"/>
    </row>
    <row r="645" spans="1:15" ht="17.25" thickBot="1">
      <c r="A645" s="98"/>
      <c r="B645" s="92"/>
      <c r="C645" s="92"/>
      <c r="D645" s="93"/>
      <c r="E645" s="93"/>
      <c r="F645" s="93"/>
      <c r="G645" s="94"/>
      <c r="H645" s="95"/>
      <c r="I645" s="96" t="s">
        <v>27</v>
      </c>
      <c r="J645" s="96"/>
      <c r="K645" s="97"/>
      <c r="L645" s="97"/>
    </row>
    <row r="646" spans="1:15" ht="16.5">
      <c r="A646" s="98"/>
      <c r="B646" s="92"/>
      <c r="C646" s="92"/>
      <c r="D646" s="154" t="s">
        <v>28</v>
      </c>
      <c r="E646" s="154"/>
      <c r="F646" s="99">
        <v>3</v>
      </c>
      <c r="G646" s="100">
        <f>'NORMAL OPTION CALLS'!G1278+'NORMAL OPTION CALLS'!G1279+'NORMAL OPTION CALLS'!G1280+'NORMAL OPTION CALLS'!G1281+'NORMAL OPTION CALLS'!G1282+'NORMAL OPTION CALLS'!G1283</f>
        <v>36.6</v>
      </c>
      <c r="H646" s="93">
        <v>3</v>
      </c>
      <c r="I646" s="101">
        <f>'HNI OPTION CALLS'!H647/'HNI OPTION CALLS'!H646%</f>
        <v>66.666666666666671</v>
      </c>
      <c r="J646" s="101"/>
      <c r="K646" s="101"/>
      <c r="L646" s="102"/>
      <c r="N646" s="91"/>
      <c r="O646" s="91"/>
    </row>
    <row r="647" spans="1:15" ht="16.5">
      <c r="A647" s="98"/>
      <c r="B647" s="92"/>
      <c r="C647" s="92"/>
      <c r="D647" s="155" t="s">
        <v>29</v>
      </c>
      <c r="E647" s="155"/>
      <c r="F647" s="103">
        <v>2</v>
      </c>
      <c r="G647" s="104">
        <f>('HNI OPTION CALLS'!F647/'HNI OPTION CALLS'!F646)*100</f>
        <v>66.666666666666657</v>
      </c>
      <c r="H647" s="93">
        <v>2</v>
      </c>
      <c r="I647" s="97"/>
      <c r="J647" s="97"/>
      <c r="K647" s="93"/>
      <c r="L647" s="97"/>
      <c r="M647" s="91"/>
      <c r="N647" s="93" t="s">
        <v>30</v>
      </c>
      <c r="O647" s="93"/>
    </row>
    <row r="648" spans="1:15" ht="16.5">
      <c r="A648" s="105"/>
      <c r="B648" s="92"/>
      <c r="C648" s="92"/>
      <c r="D648" s="155" t="s">
        <v>31</v>
      </c>
      <c r="E648" s="155"/>
      <c r="F648" s="103">
        <v>0</v>
      </c>
      <c r="G648" s="104">
        <f>('HNI OPTION CALLS'!F648/'HNI OPTION CALLS'!F646)*100</f>
        <v>0</v>
      </c>
      <c r="H648" s="106"/>
      <c r="I648" s="93"/>
      <c r="J648" s="93"/>
      <c r="K648" s="93"/>
      <c r="L648" s="97"/>
      <c r="N648" s="98"/>
      <c r="O648" s="98"/>
    </row>
    <row r="649" spans="1:15" ht="16.5">
      <c r="A649" s="105"/>
      <c r="B649" s="92"/>
      <c r="C649" s="92"/>
      <c r="D649" s="155" t="s">
        <v>32</v>
      </c>
      <c r="E649" s="155"/>
      <c r="F649" s="103">
        <v>0</v>
      </c>
      <c r="G649" s="104">
        <f>('HNI OPTION CALLS'!F649/'HNI OPTION CALLS'!F646)*100</f>
        <v>0</v>
      </c>
      <c r="H649" s="106"/>
      <c r="I649" s="93"/>
      <c r="J649" s="93"/>
      <c r="K649" s="93"/>
      <c r="L649" s="97"/>
    </row>
    <row r="650" spans="1:15" ht="16.5">
      <c r="A650" s="105"/>
      <c r="B650" s="92"/>
      <c r="C650" s="92"/>
      <c r="D650" s="155" t="s">
        <v>33</v>
      </c>
      <c r="E650" s="155"/>
      <c r="F650" s="103">
        <v>1</v>
      </c>
      <c r="G650" s="104">
        <f>('HNI OPTION CALLS'!F650/'HNI OPTION CALLS'!F646)*100</f>
        <v>33.333333333333329</v>
      </c>
      <c r="H650" s="106"/>
      <c r="I650" s="93" t="s">
        <v>34</v>
      </c>
      <c r="J650" s="93"/>
      <c r="K650" s="97"/>
      <c r="L650" s="97"/>
    </row>
    <row r="651" spans="1:15" ht="16.5">
      <c r="A651" s="105"/>
      <c r="B651" s="92"/>
      <c r="C651" s="92"/>
      <c r="D651" s="155" t="s">
        <v>35</v>
      </c>
      <c r="E651" s="155"/>
      <c r="F651" s="103">
        <v>0</v>
      </c>
      <c r="G651" s="104">
        <f>('HNI OPTION CALLS'!F651/'HNI OPTION CALLS'!F646)*100</f>
        <v>0</v>
      </c>
      <c r="H651" s="106"/>
      <c r="I651" s="93"/>
      <c r="J651" s="93"/>
      <c r="K651" s="97"/>
      <c r="L651" s="97"/>
    </row>
    <row r="652" spans="1:15" ht="17.25" thickBot="1">
      <c r="A652" s="105"/>
      <c r="B652" s="92"/>
      <c r="C652" s="92"/>
      <c r="D652" s="156" t="s">
        <v>36</v>
      </c>
      <c r="E652" s="156"/>
      <c r="F652" s="107"/>
      <c r="G652" s="108">
        <f>('HNI OPTION CALLS'!F652/'HNI OPTION CALLS'!F646)*100</f>
        <v>0</v>
      </c>
      <c r="H652" s="106"/>
      <c r="I652" s="93"/>
      <c r="J652" s="93"/>
      <c r="K652" s="102"/>
      <c r="L652" s="102"/>
      <c r="M652" s="91"/>
    </row>
    <row r="653" spans="1:15" ht="15.75" thickBot="1"/>
    <row r="654" spans="1:15" ht="15.75" thickBot="1">
      <c r="A654" s="179" t="s">
        <v>0</v>
      </c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</row>
    <row r="655" spans="1:15" ht="15.75" thickBot="1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</row>
    <row r="656" spans="1:1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</row>
    <row r="657" spans="1:15">
      <c r="A657" s="180" t="s">
        <v>1</v>
      </c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</row>
    <row r="658" spans="1:15">
      <c r="A658" s="180" t="s">
        <v>2</v>
      </c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</row>
    <row r="659" spans="1:15" ht="15.75" thickBot="1">
      <c r="A659" s="181" t="s">
        <v>3</v>
      </c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  <c r="O659" s="181"/>
    </row>
    <row r="660" spans="1:15" ht="16.5">
      <c r="A660" s="163" t="s">
        <v>42</v>
      </c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</row>
    <row r="661" spans="1:15" ht="16.5">
      <c r="A661" s="163" t="s">
        <v>5</v>
      </c>
      <c r="B661" s="163"/>
      <c r="C661" s="163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</row>
    <row r="662" spans="1:15" ht="13.9" customHeight="1">
      <c r="A662" s="164" t="s">
        <v>6</v>
      </c>
      <c r="B662" s="165" t="s">
        <v>7</v>
      </c>
      <c r="C662" s="166" t="s">
        <v>8</v>
      </c>
      <c r="D662" s="165" t="s">
        <v>9</v>
      </c>
      <c r="E662" s="164" t="s">
        <v>10</v>
      </c>
      <c r="F662" s="164" t="s">
        <v>11</v>
      </c>
      <c r="G662" s="165" t="s">
        <v>12</v>
      </c>
      <c r="H662" s="165" t="s">
        <v>13</v>
      </c>
      <c r="I662" s="166" t="s">
        <v>14</v>
      </c>
      <c r="J662" s="166" t="s">
        <v>15</v>
      </c>
      <c r="K662" s="166" t="s">
        <v>16</v>
      </c>
      <c r="L662" s="167" t="s">
        <v>17</v>
      </c>
      <c r="M662" s="165" t="s">
        <v>18</v>
      </c>
      <c r="N662" s="165" t="s">
        <v>19</v>
      </c>
      <c r="O662" s="165" t="s">
        <v>20</v>
      </c>
    </row>
    <row r="663" spans="1:15" ht="15" customHeight="1">
      <c r="A663" s="164"/>
      <c r="B663" s="165"/>
      <c r="C663" s="166"/>
      <c r="D663" s="165"/>
      <c r="E663" s="164"/>
      <c r="F663" s="164"/>
      <c r="G663" s="165"/>
      <c r="H663" s="165"/>
      <c r="I663" s="166"/>
      <c r="J663" s="166"/>
      <c r="K663" s="166"/>
      <c r="L663" s="167"/>
      <c r="M663" s="165"/>
      <c r="N663" s="165"/>
      <c r="O663" s="165"/>
    </row>
    <row r="664" spans="1:15" ht="16.5">
      <c r="A664" s="127">
        <v>1</v>
      </c>
      <c r="B664" s="124">
        <v>42947</v>
      </c>
      <c r="C664" s="119">
        <v>220</v>
      </c>
      <c r="D664" s="119" t="s">
        <v>178</v>
      </c>
      <c r="E664" s="119" t="s">
        <v>22</v>
      </c>
      <c r="F664" s="119" t="s">
        <v>43</v>
      </c>
      <c r="G664" s="123">
        <v>12</v>
      </c>
      <c r="H664" s="123">
        <v>9</v>
      </c>
      <c r="I664" s="123">
        <v>13.5</v>
      </c>
      <c r="J664" s="123">
        <v>15</v>
      </c>
      <c r="K664" s="123">
        <v>16.5</v>
      </c>
      <c r="L664" s="123">
        <v>9</v>
      </c>
      <c r="M664" s="119">
        <v>3000</v>
      </c>
      <c r="N664" s="122">
        <f>IF('HNI OPTION CALLS'!E664="BUY",('HNI OPTION CALLS'!L664-'HNI OPTION CALLS'!G664)*('HNI OPTION CALLS'!M664),('HNI OPTION CALLS'!G664-'HNI OPTION CALLS'!L664)*('HNI OPTION CALLS'!M664))</f>
        <v>-9000</v>
      </c>
      <c r="O664" s="8">
        <f>'HNI OPTION CALLS'!N664/('HNI OPTION CALLS'!M664)/'HNI OPTION CALLS'!G664%</f>
        <v>-25</v>
      </c>
    </row>
    <row r="665" spans="1:15" ht="16.5">
      <c r="A665" s="127">
        <v>2</v>
      </c>
      <c r="B665" s="124">
        <v>42947</v>
      </c>
      <c r="C665" s="119">
        <v>300</v>
      </c>
      <c r="D665" s="119" t="s">
        <v>178</v>
      </c>
      <c r="E665" s="119" t="s">
        <v>22</v>
      </c>
      <c r="F665" s="119" t="s">
        <v>49</v>
      </c>
      <c r="G665" s="123">
        <v>11</v>
      </c>
      <c r="H665" s="123">
        <v>7</v>
      </c>
      <c r="I665" s="123">
        <v>13</v>
      </c>
      <c r="J665" s="123">
        <v>15</v>
      </c>
      <c r="K665" s="123">
        <v>17</v>
      </c>
      <c r="L665" s="123">
        <v>17</v>
      </c>
      <c r="M665" s="119">
        <v>3000</v>
      </c>
      <c r="N665" s="122">
        <f>IF('HNI OPTION CALLS'!E665="BUY",('HNI OPTION CALLS'!L665-'HNI OPTION CALLS'!G665)*('HNI OPTION CALLS'!M665),('HNI OPTION CALLS'!G665-'HNI OPTION CALLS'!L665)*('HNI OPTION CALLS'!M665))</f>
        <v>18000</v>
      </c>
      <c r="O665" s="8">
        <f>'HNI OPTION CALLS'!N665/('HNI OPTION CALLS'!M665)/'HNI OPTION CALLS'!G665%</f>
        <v>54.545454545454547</v>
      </c>
    </row>
    <row r="666" spans="1:15" ht="16.5">
      <c r="A666" s="127">
        <v>3</v>
      </c>
      <c r="B666" s="124">
        <v>42942</v>
      </c>
      <c r="C666" s="119">
        <v>100</v>
      </c>
      <c r="D666" s="119" t="s">
        <v>178</v>
      </c>
      <c r="E666" s="119" t="s">
        <v>22</v>
      </c>
      <c r="F666" s="119" t="s">
        <v>46</v>
      </c>
      <c r="G666" s="123">
        <v>2</v>
      </c>
      <c r="H666" s="123">
        <v>0.1</v>
      </c>
      <c r="I666" s="123">
        <v>3</v>
      </c>
      <c r="J666" s="123">
        <v>4</v>
      </c>
      <c r="K666" s="123">
        <v>5</v>
      </c>
      <c r="L666" s="123">
        <v>4</v>
      </c>
      <c r="M666" s="119">
        <v>7000</v>
      </c>
      <c r="N666" s="122">
        <f>IF('HNI OPTION CALLS'!E666="BUY",('HNI OPTION CALLS'!L666-'HNI OPTION CALLS'!G666)*('HNI OPTION CALLS'!M666),('HNI OPTION CALLS'!G666-'HNI OPTION CALLS'!L666)*('HNI OPTION CALLS'!M666))</f>
        <v>14000</v>
      </c>
      <c r="O666" s="8">
        <f>'HNI OPTION CALLS'!N666/('HNI OPTION CALLS'!M666)/'HNI OPTION CALLS'!G666%</f>
        <v>100</v>
      </c>
    </row>
    <row r="667" spans="1:15" ht="16.5">
      <c r="A667" s="127">
        <v>4</v>
      </c>
      <c r="B667" s="124">
        <v>42941</v>
      </c>
      <c r="C667" s="119">
        <v>660</v>
      </c>
      <c r="D667" s="119" t="s">
        <v>178</v>
      </c>
      <c r="E667" s="119" t="s">
        <v>22</v>
      </c>
      <c r="F667" s="119" t="s">
        <v>141</v>
      </c>
      <c r="G667" s="123">
        <v>6</v>
      </c>
      <c r="H667" s="123">
        <v>0</v>
      </c>
      <c r="I667" s="123">
        <v>10</v>
      </c>
      <c r="J667" s="123">
        <v>14</v>
      </c>
      <c r="K667" s="123">
        <v>18</v>
      </c>
      <c r="L667" s="123">
        <v>14</v>
      </c>
      <c r="M667" s="119">
        <v>1500</v>
      </c>
      <c r="N667" s="122">
        <f>IF('HNI OPTION CALLS'!E667="BUY",('HNI OPTION CALLS'!L667-'HNI OPTION CALLS'!G667)*('HNI OPTION CALLS'!M667),('HNI OPTION CALLS'!G667-'HNI OPTION CALLS'!L667)*('HNI OPTION CALLS'!M667))</f>
        <v>12000</v>
      </c>
      <c r="O667" s="8">
        <f>'HNI OPTION CALLS'!N667/('HNI OPTION CALLS'!M667)/'HNI OPTION CALLS'!G667%</f>
        <v>133.33333333333334</v>
      </c>
    </row>
    <row r="668" spans="1:15" ht="16.5">
      <c r="A668" s="127">
        <v>5</v>
      </c>
      <c r="B668" s="124">
        <v>42940</v>
      </c>
      <c r="C668" s="119">
        <v>860</v>
      </c>
      <c r="D668" s="119" t="s">
        <v>178</v>
      </c>
      <c r="E668" s="119" t="s">
        <v>22</v>
      </c>
      <c r="F668" s="119" t="s">
        <v>54</v>
      </c>
      <c r="G668" s="123">
        <v>12</v>
      </c>
      <c r="H668" s="123">
        <v>1</v>
      </c>
      <c r="I668" s="123">
        <v>18</v>
      </c>
      <c r="J668" s="123">
        <v>24</v>
      </c>
      <c r="K668" s="123">
        <v>30</v>
      </c>
      <c r="L668" s="123">
        <v>30</v>
      </c>
      <c r="M668" s="119">
        <v>1200</v>
      </c>
      <c r="N668" s="122">
        <f>IF('HNI OPTION CALLS'!E668="BUY",('HNI OPTION CALLS'!L668-'HNI OPTION CALLS'!G668)*('HNI OPTION CALLS'!M668),('HNI OPTION CALLS'!G668-'HNI OPTION CALLS'!L668)*('HNI OPTION CALLS'!M668))</f>
        <v>21600</v>
      </c>
      <c r="O668" s="8">
        <f>'HNI OPTION CALLS'!N668/('HNI OPTION CALLS'!M668)/'HNI OPTION CALLS'!G668%</f>
        <v>150</v>
      </c>
    </row>
    <row r="669" spans="1:15" ht="16.5">
      <c r="A669" s="127">
        <v>6</v>
      </c>
      <c r="B669" s="124">
        <v>42936</v>
      </c>
      <c r="C669" s="119">
        <v>400</v>
      </c>
      <c r="D669" s="119" t="s">
        <v>178</v>
      </c>
      <c r="E669" s="119" t="s">
        <v>22</v>
      </c>
      <c r="F669" s="119" t="s">
        <v>179</v>
      </c>
      <c r="G669" s="123">
        <v>5.2</v>
      </c>
      <c r="H669" s="123">
        <v>2.5</v>
      </c>
      <c r="I669" s="123">
        <v>7.2</v>
      </c>
      <c r="J669" s="123">
        <v>9.1999999999999993</v>
      </c>
      <c r="K669" s="123">
        <v>11.2</v>
      </c>
      <c r="L669" s="123">
        <v>7.2</v>
      </c>
      <c r="M669" s="119">
        <v>1200</v>
      </c>
      <c r="N669" s="122">
        <f>IF('HNI OPTION CALLS'!E669="BUY",('HNI OPTION CALLS'!L669-'HNI OPTION CALLS'!G669)*('HNI OPTION CALLS'!M669),('HNI OPTION CALLS'!G669-'HNI OPTION CALLS'!L669)*('HNI OPTION CALLS'!M669))</f>
        <v>2400</v>
      </c>
      <c r="O669" s="8">
        <f>'HNI OPTION CALLS'!N669/('HNI OPTION CALLS'!M669)/'HNI OPTION CALLS'!G669%</f>
        <v>38.46153846153846</v>
      </c>
    </row>
    <row r="670" spans="1:15" ht="16.5">
      <c r="A670" s="127">
        <v>7</v>
      </c>
      <c r="B670" s="124">
        <v>42935</v>
      </c>
      <c r="C670" s="119">
        <v>95</v>
      </c>
      <c r="D670" s="119" t="s">
        <v>178</v>
      </c>
      <c r="E670" s="119" t="s">
        <v>22</v>
      </c>
      <c r="F670" s="119" t="s">
        <v>46</v>
      </c>
      <c r="G670" s="123">
        <v>1.5</v>
      </c>
      <c r="H670" s="123">
        <v>0.5</v>
      </c>
      <c r="I670" s="123">
        <v>2</v>
      </c>
      <c r="J670" s="123">
        <v>2.5</v>
      </c>
      <c r="K670" s="123">
        <v>3</v>
      </c>
      <c r="L670" s="123">
        <v>3</v>
      </c>
      <c r="M670" s="119">
        <v>7000</v>
      </c>
      <c r="N670" s="122">
        <f>IF('HNI OPTION CALLS'!E670="BUY",('HNI OPTION CALLS'!L670-'HNI OPTION CALLS'!G670)*('HNI OPTION CALLS'!M670),('HNI OPTION CALLS'!G670-'HNI OPTION CALLS'!L670)*('HNI OPTION CALLS'!M670))</f>
        <v>10500</v>
      </c>
      <c r="O670" s="8">
        <f>'HNI OPTION CALLS'!N670/('HNI OPTION CALLS'!M670)/'HNI OPTION CALLS'!G670%</f>
        <v>100</v>
      </c>
    </row>
    <row r="671" spans="1:15" ht="16.5">
      <c r="A671" s="127">
        <v>8</v>
      </c>
      <c r="B671" s="124">
        <v>42919</v>
      </c>
      <c r="C671" s="119">
        <v>100</v>
      </c>
      <c r="D671" s="119" t="s">
        <v>178</v>
      </c>
      <c r="E671" s="119" t="s">
        <v>22</v>
      </c>
      <c r="F671" s="119" t="s">
        <v>70</v>
      </c>
      <c r="G671" s="123">
        <v>3.3</v>
      </c>
      <c r="H671" s="123">
        <v>2.4</v>
      </c>
      <c r="I671" s="123">
        <v>3.8</v>
      </c>
      <c r="J671" s="123">
        <v>4.3</v>
      </c>
      <c r="K671" s="123">
        <v>4.8</v>
      </c>
      <c r="L671" s="123">
        <v>3.8</v>
      </c>
      <c r="M671" s="119">
        <v>7000</v>
      </c>
      <c r="N671" s="122">
        <f>IF('HNI OPTION CALLS'!E671="BUY",('HNI OPTION CALLS'!L671-'HNI OPTION CALLS'!G671)*('HNI OPTION CALLS'!M671),('HNI OPTION CALLS'!G671-'HNI OPTION CALLS'!L671)*('HNI OPTION CALLS'!M671))</f>
        <v>3500</v>
      </c>
      <c r="O671" s="8">
        <f>'HNI OPTION CALLS'!N671/('HNI OPTION CALLS'!M671)/'HNI OPTION CALLS'!G671%</f>
        <v>15.15151515151515</v>
      </c>
    </row>
    <row r="672" spans="1:15" ht="16.5">
      <c r="A672" s="127"/>
      <c r="B672" s="124"/>
      <c r="C672" s="119"/>
      <c r="D672" s="119"/>
      <c r="E672" s="119"/>
      <c r="F672" s="119"/>
      <c r="G672" s="123"/>
      <c r="H672" s="123"/>
      <c r="I672" s="123"/>
      <c r="J672" s="123"/>
      <c r="K672" s="123"/>
      <c r="L672" s="123"/>
      <c r="M672" s="119"/>
      <c r="N672" s="122"/>
      <c r="O672" s="8"/>
    </row>
    <row r="673" spans="1:15" ht="16.5">
      <c r="A673" s="129" t="s">
        <v>95</v>
      </c>
      <c r="B673" s="92"/>
      <c r="C673" s="92"/>
      <c r="D673" s="98"/>
      <c r="E673" s="112"/>
      <c r="F673" s="93"/>
      <c r="G673" s="93"/>
      <c r="H673" s="110"/>
      <c r="I673" s="93"/>
      <c r="J673" s="93"/>
      <c r="K673" s="93"/>
      <c r="L673" s="93"/>
      <c r="N673" s="91"/>
      <c r="O673" s="44"/>
    </row>
    <row r="674" spans="1:15" ht="16.5">
      <c r="A674" s="129" t="s">
        <v>96</v>
      </c>
      <c r="B674" s="92"/>
      <c r="C674" s="92"/>
      <c r="D674" s="98"/>
      <c r="E674" s="112"/>
      <c r="F674" s="93"/>
      <c r="G674" s="93"/>
      <c r="H674" s="110"/>
      <c r="I674" s="93"/>
      <c r="J674" s="93"/>
      <c r="K674" s="93"/>
      <c r="L674" s="93"/>
      <c r="N674" s="91"/>
      <c r="O674" s="91"/>
    </row>
    <row r="675" spans="1:15" ht="16.5">
      <c r="A675" s="129" t="s">
        <v>96</v>
      </c>
      <c r="B675" s="92"/>
      <c r="C675" s="92"/>
      <c r="D675" s="98"/>
      <c r="E675" s="112"/>
      <c r="F675" s="93"/>
      <c r="G675" s="93"/>
      <c r="H675" s="110"/>
      <c r="I675" s="93"/>
      <c r="J675" s="93"/>
      <c r="K675" s="93"/>
      <c r="L675" s="93"/>
    </row>
    <row r="676" spans="1:15" ht="17.25" thickBot="1">
      <c r="A676" s="98"/>
      <c r="B676" s="92"/>
      <c r="C676" s="92"/>
      <c r="D676" s="93"/>
      <c r="E676" s="93"/>
      <c r="F676" s="93"/>
      <c r="G676" s="94"/>
      <c r="H676" s="95"/>
      <c r="I676" s="96" t="s">
        <v>27</v>
      </c>
      <c r="J676" s="96"/>
      <c r="K676" s="97"/>
      <c r="L676" s="97"/>
    </row>
    <row r="677" spans="1:15" ht="16.5">
      <c r="A677" s="98"/>
      <c r="B677" s="92"/>
      <c r="C677" s="92"/>
      <c r="D677" s="154" t="s">
        <v>28</v>
      </c>
      <c r="E677" s="154"/>
      <c r="F677" s="99">
        <v>8</v>
      </c>
      <c r="G677" s="100">
        <f>'NORMAL OPTION CALLS'!G1309+'NORMAL OPTION CALLS'!G1310+'NORMAL OPTION CALLS'!G1311+'NORMAL OPTION CALLS'!G1312+'NORMAL OPTION CALLS'!G1313+'NORMAL OPTION CALLS'!G1314</f>
        <v>51.400000000000006</v>
      </c>
      <c r="H677" s="93">
        <v>8</v>
      </c>
      <c r="I677" s="101">
        <f>'HNI OPTION CALLS'!H678/'HNI OPTION CALLS'!H677%</f>
        <v>87.5</v>
      </c>
      <c r="J677" s="101"/>
      <c r="K677" s="101"/>
      <c r="L677" s="102"/>
      <c r="N677" s="91"/>
      <c r="O677" s="91"/>
    </row>
    <row r="678" spans="1:15" ht="16.5">
      <c r="A678" s="98"/>
      <c r="B678" s="92"/>
      <c r="C678" s="92"/>
      <c r="D678" s="155" t="s">
        <v>29</v>
      </c>
      <c r="E678" s="155"/>
      <c r="F678" s="103">
        <v>7</v>
      </c>
      <c r="G678" s="104">
        <f>('HNI OPTION CALLS'!F678/'HNI OPTION CALLS'!F677)*100</f>
        <v>87.5</v>
      </c>
      <c r="H678" s="93">
        <v>7</v>
      </c>
      <c r="I678" s="97"/>
      <c r="J678" s="97"/>
      <c r="K678" s="93"/>
      <c r="L678" s="97"/>
      <c r="M678" s="91"/>
      <c r="N678" s="93" t="s">
        <v>30</v>
      </c>
      <c r="O678" s="93"/>
    </row>
    <row r="679" spans="1:15" ht="16.5">
      <c r="A679" s="105"/>
      <c r="B679" s="92"/>
      <c r="C679" s="92"/>
      <c r="D679" s="155" t="s">
        <v>31</v>
      </c>
      <c r="E679" s="155"/>
      <c r="F679" s="103">
        <v>0</v>
      </c>
      <c r="G679" s="104">
        <f>('HNI OPTION CALLS'!F679/'HNI OPTION CALLS'!F677)*100</f>
        <v>0</v>
      </c>
      <c r="H679" s="106"/>
      <c r="I679" s="93"/>
      <c r="J679" s="93"/>
      <c r="K679" s="93"/>
      <c r="L679" s="97"/>
      <c r="N679" s="98"/>
      <c r="O679" s="98"/>
    </row>
    <row r="680" spans="1:15" ht="16.5">
      <c r="A680" s="105"/>
      <c r="B680" s="92"/>
      <c r="C680" s="92"/>
      <c r="D680" s="155" t="s">
        <v>32</v>
      </c>
      <c r="E680" s="155"/>
      <c r="F680" s="103">
        <v>0</v>
      </c>
      <c r="G680" s="104">
        <f>('HNI OPTION CALLS'!F680/'HNI OPTION CALLS'!F677)*100</f>
        <v>0</v>
      </c>
      <c r="H680" s="106"/>
      <c r="I680" s="93"/>
      <c r="J680" s="93"/>
      <c r="K680" s="93"/>
      <c r="L680" s="97"/>
    </row>
    <row r="681" spans="1:15" ht="16.5">
      <c r="A681" s="105"/>
      <c r="B681" s="92"/>
      <c r="C681" s="92"/>
      <c r="D681" s="155" t="s">
        <v>33</v>
      </c>
      <c r="E681" s="155"/>
      <c r="F681" s="103">
        <v>1</v>
      </c>
      <c r="G681" s="104">
        <f>('HNI OPTION CALLS'!F681/'HNI OPTION CALLS'!F677)*100</f>
        <v>12.5</v>
      </c>
      <c r="H681" s="106"/>
      <c r="I681" s="93" t="s">
        <v>34</v>
      </c>
      <c r="J681" s="93"/>
      <c r="K681" s="97"/>
      <c r="L681" s="97"/>
    </row>
    <row r="682" spans="1:15" ht="16.5">
      <c r="A682" s="105"/>
      <c r="B682" s="92"/>
      <c r="C682" s="92"/>
      <c r="D682" s="155" t="s">
        <v>35</v>
      </c>
      <c r="E682" s="155"/>
      <c r="F682" s="103">
        <v>0</v>
      </c>
      <c r="G682" s="104">
        <f>('HNI OPTION CALLS'!F682/'HNI OPTION CALLS'!F677)*100</f>
        <v>0</v>
      </c>
      <c r="H682" s="106"/>
      <c r="I682" s="93"/>
      <c r="J682" s="93"/>
      <c r="K682" s="97"/>
      <c r="L682" s="97"/>
    </row>
    <row r="683" spans="1:15" ht="17.25" thickBot="1">
      <c r="A683" s="105"/>
      <c r="B683" s="92"/>
      <c r="C683" s="92"/>
      <c r="D683" s="156" t="s">
        <v>36</v>
      </c>
      <c r="E683" s="156"/>
      <c r="F683" s="107"/>
      <c r="G683" s="108">
        <f>('HNI OPTION CALLS'!F683/'HNI OPTION CALLS'!F677)*100</f>
        <v>0</v>
      </c>
      <c r="H683" s="106"/>
      <c r="I683" s="93"/>
      <c r="J683" s="93"/>
      <c r="K683" s="102"/>
      <c r="L683" s="102"/>
      <c r="M683" s="91"/>
    </row>
    <row r="684" spans="1:15" ht="15.75" thickBot="1"/>
    <row r="685" spans="1:15" ht="15.75" thickBot="1">
      <c r="A685" s="179" t="s">
        <v>0</v>
      </c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</row>
    <row r="686" spans="1:15" ht="15.75" thickBot="1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</row>
    <row r="687" spans="1:1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</row>
    <row r="688" spans="1:15">
      <c r="A688" s="180" t="s">
        <v>1</v>
      </c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</row>
    <row r="689" spans="1:15">
      <c r="A689" s="180" t="s">
        <v>2</v>
      </c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</row>
    <row r="690" spans="1:15" ht="15.75" thickBot="1">
      <c r="A690" s="181" t="s">
        <v>3</v>
      </c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  <c r="O690" s="181"/>
    </row>
    <row r="691" spans="1:15" ht="16.5">
      <c r="A691" s="163" t="s">
        <v>73</v>
      </c>
      <c r="B691" s="163"/>
      <c r="C691" s="163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63"/>
      <c r="O691" s="163"/>
    </row>
    <row r="692" spans="1:15" ht="16.5">
      <c r="A692" s="163" t="s">
        <v>5</v>
      </c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</row>
    <row r="693" spans="1:15" ht="13.9" customHeight="1">
      <c r="A693" s="164" t="s">
        <v>6</v>
      </c>
      <c r="B693" s="165" t="s">
        <v>7</v>
      </c>
      <c r="C693" s="166" t="s">
        <v>8</v>
      </c>
      <c r="D693" s="165" t="s">
        <v>9</v>
      </c>
      <c r="E693" s="164" t="s">
        <v>10</v>
      </c>
      <c r="F693" s="164" t="s">
        <v>11</v>
      </c>
      <c r="G693" s="174" t="s">
        <v>12</v>
      </c>
      <c r="H693" s="174" t="s">
        <v>13</v>
      </c>
      <c r="I693" s="166" t="s">
        <v>14</v>
      </c>
      <c r="J693" s="166" t="s">
        <v>15</v>
      </c>
      <c r="K693" s="166" t="s">
        <v>16</v>
      </c>
      <c r="L693" s="175" t="s">
        <v>17</v>
      </c>
      <c r="M693" s="165" t="s">
        <v>18</v>
      </c>
      <c r="N693" s="165" t="s">
        <v>19</v>
      </c>
      <c r="O693" s="165" t="s">
        <v>20</v>
      </c>
    </row>
    <row r="694" spans="1:15" ht="15" customHeight="1">
      <c r="A694" s="164"/>
      <c r="B694" s="165"/>
      <c r="C694" s="166"/>
      <c r="D694" s="165"/>
      <c r="E694" s="164"/>
      <c r="F694" s="164"/>
      <c r="G694" s="174"/>
      <c r="H694" s="174"/>
      <c r="I694" s="166"/>
      <c r="J694" s="166"/>
      <c r="K694" s="166"/>
      <c r="L694" s="175"/>
      <c r="M694" s="165"/>
      <c r="N694" s="165"/>
      <c r="O694" s="165"/>
    </row>
    <row r="695" spans="1:15" ht="16.5">
      <c r="A695" s="127">
        <v>1</v>
      </c>
      <c r="B695" s="124">
        <v>42916</v>
      </c>
      <c r="C695" s="119">
        <v>530</v>
      </c>
      <c r="D695" s="119" t="s">
        <v>21</v>
      </c>
      <c r="E695" s="119" t="s">
        <v>22</v>
      </c>
      <c r="F695" s="119" t="s">
        <v>44</v>
      </c>
      <c r="G695" s="123">
        <v>19</v>
      </c>
      <c r="H695" s="123">
        <v>15</v>
      </c>
      <c r="I695" s="123">
        <v>22</v>
      </c>
      <c r="J695" s="123">
        <v>24</v>
      </c>
      <c r="K695" s="123">
        <v>26</v>
      </c>
      <c r="L695" s="123">
        <v>22</v>
      </c>
      <c r="M695" s="119">
        <v>2000</v>
      </c>
      <c r="N695" s="122">
        <f>IF('HNI OPTION CALLS'!E695="BUY",('HNI OPTION CALLS'!L695-'HNI OPTION CALLS'!G695)*('HNI OPTION CALLS'!M695),('HNI OPTION CALLS'!G695-'HNI OPTION CALLS'!L695)*('HNI OPTION CALLS'!M695))</f>
        <v>6000</v>
      </c>
      <c r="O695" s="8">
        <f>'HNI OPTION CALLS'!N695/('HNI OPTION CALLS'!M695)/'HNI OPTION CALLS'!G695%</f>
        <v>15.789473684210526</v>
      </c>
    </row>
    <row r="696" spans="1:15" ht="16.5">
      <c r="A696" s="127">
        <v>2</v>
      </c>
      <c r="B696" s="124">
        <v>42906</v>
      </c>
      <c r="C696" s="119">
        <v>780</v>
      </c>
      <c r="D696" s="119" t="s">
        <v>21</v>
      </c>
      <c r="E696" s="119" t="s">
        <v>22</v>
      </c>
      <c r="F696" s="119" t="s">
        <v>77</v>
      </c>
      <c r="G696" s="123">
        <v>16</v>
      </c>
      <c r="H696" s="123">
        <v>10</v>
      </c>
      <c r="I696" s="123">
        <v>21</v>
      </c>
      <c r="J696" s="123">
        <v>26</v>
      </c>
      <c r="K696" s="123">
        <v>31</v>
      </c>
      <c r="L696" s="123">
        <v>21</v>
      </c>
      <c r="M696" s="119">
        <v>1100</v>
      </c>
      <c r="N696" s="122">
        <f>IF('HNI OPTION CALLS'!E696="BUY",('HNI OPTION CALLS'!L696-'HNI OPTION CALLS'!G696)*('HNI OPTION CALLS'!M696),('HNI OPTION CALLS'!G696-'HNI OPTION CALLS'!L696)*('HNI OPTION CALLS'!M696))</f>
        <v>5500</v>
      </c>
      <c r="O696" s="8">
        <f>'HNI OPTION CALLS'!N696/('HNI OPTION CALLS'!M696)/'HNI OPTION CALLS'!G696%</f>
        <v>31.25</v>
      </c>
    </row>
    <row r="697" spans="1:15" ht="16.5">
      <c r="A697" s="127">
        <v>3</v>
      </c>
      <c r="B697" s="124">
        <v>42900</v>
      </c>
      <c r="C697" s="119">
        <v>140</v>
      </c>
      <c r="D697" s="119" t="s">
        <v>21</v>
      </c>
      <c r="E697" s="119" t="s">
        <v>22</v>
      </c>
      <c r="F697" s="119" t="s">
        <v>180</v>
      </c>
      <c r="G697" s="123">
        <v>4</v>
      </c>
      <c r="H697" s="123">
        <v>2.5</v>
      </c>
      <c r="I697" s="123">
        <v>5</v>
      </c>
      <c r="J697" s="123">
        <v>6</v>
      </c>
      <c r="K697" s="123">
        <v>7</v>
      </c>
      <c r="L697" s="123">
        <v>3</v>
      </c>
      <c r="M697" s="119">
        <v>6000</v>
      </c>
      <c r="N697" s="122">
        <f>IF('HNI OPTION CALLS'!E697="BUY",('HNI OPTION CALLS'!L697-'HNI OPTION CALLS'!G697)*('HNI OPTION CALLS'!M697),('HNI OPTION CALLS'!G697-'HNI OPTION CALLS'!L697)*('HNI OPTION CALLS'!M697))</f>
        <v>-6000</v>
      </c>
      <c r="O697" s="8">
        <f>'HNI OPTION CALLS'!N697/('HNI OPTION CALLS'!M697)/'HNI OPTION CALLS'!G697%</f>
        <v>-25</v>
      </c>
    </row>
    <row r="698" spans="1:15" ht="16.5">
      <c r="A698" s="127">
        <v>4</v>
      </c>
      <c r="B698" s="124">
        <v>42887</v>
      </c>
      <c r="C698" s="119">
        <v>860</v>
      </c>
      <c r="D698" s="119" t="s">
        <v>21</v>
      </c>
      <c r="E698" s="119" t="s">
        <v>22</v>
      </c>
      <c r="F698" s="119" t="s">
        <v>181</v>
      </c>
      <c r="G698" s="123">
        <v>34</v>
      </c>
      <c r="H698" s="123">
        <v>29</v>
      </c>
      <c r="I698" s="123">
        <v>37</v>
      </c>
      <c r="J698" s="123">
        <v>40</v>
      </c>
      <c r="K698" s="123">
        <v>43</v>
      </c>
      <c r="L698" s="123">
        <v>29</v>
      </c>
      <c r="M698" s="119">
        <v>1200</v>
      </c>
      <c r="N698" s="122">
        <f>IF('HNI OPTION CALLS'!E698="BUY",('HNI OPTION CALLS'!L698-'HNI OPTION CALLS'!G698)*('HNI OPTION CALLS'!M698),('HNI OPTION CALLS'!G698-'HNI OPTION CALLS'!L698)*('HNI OPTION CALLS'!M698))</f>
        <v>-6000</v>
      </c>
      <c r="O698" s="8">
        <f>'HNI OPTION CALLS'!N698/('HNI OPTION CALLS'!M698)/'HNI OPTION CALLS'!G698%</f>
        <v>-14.705882352941176</v>
      </c>
    </row>
    <row r="700" spans="1:15" ht="16.5">
      <c r="A700" s="129" t="s">
        <v>95</v>
      </c>
      <c r="B700" s="92"/>
      <c r="C700" s="92"/>
      <c r="D700" s="98"/>
      <c r="E700" s="112"/>
      <c r="F700" s="93"/>
      <c r="G700" s="93"/>
      <c r="H700" s="110"/>
      <c r="I700" s="93"/>
      <c r="J700" s="93"/>
      <c r="K700" s="93"/>
      <c r="L700" s="93"/>
      <c r="N700" s="91"/>
      <c r="O700" s="44"/>
    </row>
    <row r="701" spans="1:15" ht="16.5">
      <c r="A701" s="129" t="s">
        <v>96</v>
      </c>
      <c r="B701" s="92"/>
      <c r="C701" s="92"/>
      <c r="D701" s="98"/>
      <c r="E701" s="112"/>
      <c r="F701" s="93"/>
      <c r="G701" s="93"/>
      <c r="H701" s="110"/>
      <c r="I701" s="93"/>
      <c r="J701" s="93"/>
      <c r="K701" s="93"/>
      <c r="L701" s="93"/>
      <c r="N701" s="91"/>
      <c r="O701" s="91"/>
    </row>
    <row r="702" spans="1:15" ht="16.5">
      <c r="A702" s="129" t="s">
        <v>96</v>
      </c>
      <c r="B702" s="92"/>
      <c r="C702" s="92"/>
      <c r="D702" s="98"/>
      <c r="E702" s="112"/>
      <c r="F702" s="93"/>
      <c r="G702" s="93"/>
      <c r="H702" s="110"/>
      <c r="I702" s="93"/>
      <c r="J702" s="93"/>
      <c r="K702" s="93"/>
      <c r="L702" s="93"/>
    </row>
    <row r="703" spans="1:15" ht="17.25" thickBot="1">
      <c r="A703" s="98"/>
      <c r="B703" s="92"/>
      <c r="C703" s="92"/>
      <c r="D703" s="93"/>
      <c r="E703" s="93"/>
      <c r="F703" s="93"/>
      <c r="G703" s="94"/>
      <c r="H703" s="95"/>
      <c r="I703" s="96" t="s">
        <v>27</v>
      </c>
      <c r="J703" s="96"/>
      <c r="K703" s="97"/>
      <c r="L703" s="97"/>
    </row>
    <row r="704" spans="1:15" ht="16.5">
      <c r="A704" s="98"/>
      <c r="B704" s="92"/>
      <c r="C704" s="92"/>
      <c r="D704" s="154" t="s">
        <v>28</v>
      </c>
      <c r="E704" s="154"/>
      <c r="F704" s="99">
        <v>4</v>
      </c>
      <c r="G704" s="100">
        <f>'NORMAL OPTION CALLS'!G1336+'NORMAL OPTION CALLS'!G1337+'NORMAL OPTION CALLS'!G1338+'NORMAL OPTION CALLS'!G1339+'NORMAL OPTION CALLS'!G1340+'NORMAL OPTION CALLS'!G1341</f>
        <v>99.999999999999986</v>
      </c>
      <c r="H704" s="93">
        <v>4</v>
      </c>
      <c r="I704" s="101">
        <f>'HNI OPTION CALLS'!H705/'HNI OPTION CALLS'!H704%</f>
        <v>50</v>
      </c>
      <c r="J704" s="101"/>
      <c r="K704" s="101"/>
      <c r="L704" s="102"/>
      <c r="N704" s="91"/>
      <c r="O704" s="91"/>
    </row>
    <row r="705" spans="1:15" ht="16.5">
      <c r="A705" s="98"/>
      <c r="B705" s="92"/>
      <c r="C705" s="92"/>
      <c r="D705" s="155" t="s">
        <v>29</v>
      </c>
      <c r="E705" s="155"/>
      <c r="F705" s="103">
        <v>2</v>
      </c>
      <c r="G705" s="104">
        <f>('HNI OPTION CALLS'!F705/'HNI OPTION CALLS'!F704)*100</f>
        <v>50</v>
      </c>
      <c r="H705" s="93">
        <v>2</v>
      </c>
      <c r="I705" s="97"/>
      <c r="J705" s="97"/>
      <c r="K705" s="93"/>
      <c r="L705" s="97"/>
      <c r="M705" s="91"/>
      <c r="N705" s="93" t="s">
        <v>30</v>
      </c>
      <c r="O705" s="93"/>
    </row>
    <row r="706" spans="1:15" ht="16.5">
      <c r="A706" s="105"/>
      <c r="B706" s="92"/>
      <c r="C706" s="92"/>
      <c r="D706" s="155" t="s">
        <v>31</v>
      </c>
      <c r="E706" s="155"/>
      <c r="F706" s="103">
        <v>0</v>
      </c>
      <c r="G706" s="104">
        <f>('HNI OPTION CALLS'!F706/'HNI OPTION CALLS'!F704)*100</f>
        <v>0</v>
      </c>
      <c r="H706" s="106"/>
      <c r="I706" s="93"/>
      <c r="J706" s="93"/>
      <c r="K706" s="93"/>
      <c r="L706" s="97"/>
      <c r="N706" s="98"/>
      <c r="O706" s="98"/>
    </row>
    <row r="707" spans="1:15" ht="16.5">
      <c r="A707" s="105"/>
      <c r="B707" s="92"/>
      <c r="C707" s="92"/>
      <c r="D707" s="155" t="s">
        <v>32</v>
      </c>
      <c r="E707" s="155"/>
      <c r="F707" s="103">
        <v>1</v>
      </c>
      <c r="G707" s="104">
        <f>('HNI OPTION CALLS'!F707/'HNI OPTION CALLS'!F704)*100</f>
        <v>25</v>
      </c>
      <c r="H707" s="106"/>
      <c r="I707" s="93"/>
      <c r="J707" s="93"/>
      <c r="K707" s="93"/>
      <c r="L707" s="97"/>
    </row>
    <row r="708" spans="1:15" ht="16.5">
      <c r="A708" s="105"/>
      <c r="B708" s="92"/>
      <c r="C708" s="92"/>
      <c r="D708" s="155" t="s">
        <v>33</v>
      </c>
      <c r="E708" s="155"/>
      <c r="F708" s="103">
        <v>1</v>
      </c>
      <c r="G708" s="104">
        <f>('HNI OPTION CALLS'!F708/'HNI OPTION CALLS'!F704)*100</f>
        <v>25</v>
      </c>
      <c r="H708" s="106"/>
      <c r="I708" s="93" t="s">
        <v>34</v>
      </c>
      <c r="J708" s="93"/>
      <c r="K708" s="97"/>
      <c r="L708" s="97"/>
    </row>
    <row r="709" spans="1:15" ht="16.5">
      <c r="A709" s="105"/>
      <c r="B709" s="92"/>
      <c r="C709" s="92"/>
      <c r="D709" s="155" t="s">
        <v>35</v>
      </c>
      <c r="E709" s="155"/>
      <c r="F709" s="103">
        <v>0</v>
      </c>
      <c r="G709" s="104">
        <f>('HNI OPTION CALLS'!F709/'HNI OPTION CALLS'!F704)*100</f>
        <v>0</v>
      </c>
      <c r="H709" s="106"/>
      <c r="I709" s="93"/>
      <c r="J709" s="93"/>
      <c r="K709" s="97"/>
      <c r="L709" s="97"/>
    </row>
    <row r="710" spans="1:15" ht="17.25" thickBot="1">
      <c r="A710" s="105"/>
      <c r="B710" s="92"/>
      <c r="C710" s="92"/>
      <c r="D710" s="156" t="s">
        <v>36</v>
      </c>
      <c r="E710" s="156"/>
      <c r="F710" s="107"/>
      <c r="G710" s="108">
        <f>('HNI OPTION CALLS'!F710/'HNI OPTION CALLS'!F704)*100</f>
        <v>0</v>
      </c>
      <c r="H710" s="106"/>
      <c r="I710" s="93"/>
      <c r="J710" s="93"/>
      <c r="K710" s="102"/>
      <c r="L710" s="102"/>
      <c r="M710" s="91"/>
    </row>
  </sheetData>
  <mergeCells count="532">
    <mergeCell ref="A34:O36"/>
    <mergeCell ref="A37:O37"/>
    <mergeCell ref="A38:O38"/>
    <mergeCell ref="A39:O39"/>
    <mergeCell ref="A40:O40"/>
    <mergeCell ref="A41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82:O82"/>
    <mergeCell ref="A83:O83"/>
    <mergeCell ref="A84:O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D65:E65"/>
    <mergeCell ref="D66:E66"/>
    <mergeCell ref="D67:E67"/>
    <mergeCell ref="D68:E68"/>
    <mergeCell ref="D69:E69"/>
    <mergeCell ref="D70:E70"/>
    <mergeCell ref="D71:E71"/>
    <mergeCell ref="A80:O80"/>
    <mergeCell ref="A81:O81"/>
    <mergeCell ref="D184:E184"/>
    <mergeCell ref="L124:L125"/>
    <mergeCell ref="M124:M125"/>
    <mergeCell ref="N124:N125"/>
    <mergeCell ref="O124:O125"/>
    <mergeCell ref="D141:E141"/>
    <mergeCell ref="D142:E142"/>
    <mergeCell ref="D143:E143"/>
    <mergeCell ref="D144:E144"/>
    <mergeCell ref="D145:E145"/>
    <mergeCell ref="D146:E146"/>
    <mergeCell ref="D147:E147"/>
    <mergeCell ref="M161:M162"/>
    <mergeCell ref="N161:N162"/>
    <mergeCell ref="O161:O162"/>
    <mergeCell ref="L161:L162"/>
    <mergeCell ref="D180:E180"/>
    <mergeCell ref="D181:E181"/>
    <mergeCell ref="D182:E182"/>
    <mergeCell ref="D183:E183"/>
    <mergeCell ref="D104:E104"/>
    <mergeCell ref="D105:E105"/>
    <mergeCell ref="D106:E106"/>
    <mergeCell ref="D107:E107"/>
    <mergeCell ref="D108:E108"/>
    <mergeCell ref="D185:E185"/>
    <mergeCell ref="D186:E186"/>
    <mergeCell ref="A153:O155"/>
    <mergeCell ref="A156:O156"/>
    <mergeCell ref="A157:O157"/>
    <mergeCell ref="A158:O158"/>
    <mergeCell ref="A159:O159"/>
    <mergeCell ref="A160:O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A281:O283"/>
    <mergeCell ref="A284:O284"/>
    <mergeCell ref="A285:O285"/>
    <mergeCell ref="A286:O286"/>
    <mergeCell ref="A287:O287"/>
    <mergeCell ref="M248:M249"/>
    <mergeCell ref="N248:N249"/>
    <mergeCell ref="O248:O249"/>
    <mergeCell ref="L201:L202"/>
    <mergeCell ref="M201:M202"/>
    <mergeCell ref="N201:N202"/>
    <mergeCell ref="O201:O202"/>
    <mergeCell ref="D268:E268"/>
    <mergeCell ref="D269:E269"/>
    <mergeCell ref="D270:E270"/>
    <mergeCell ref="D271:E271"/>
    <mergeCell ref="D272:E272"/>
    <mergeCell ref="D227:E227"/>
    <mergeCell ref="D228:E228"/>
    <mergeCell ref="D229:E229"/>
    <mergeCell ref="L248:L249"/>
    <mergeCell ref="K201:K202"/>
    <mergeCell ref="D230:E230"/>
    <mergeCell ref="D231:E231"/>
    <mergeCell ref="A372:O372"/>
    <mergeCell ref="A373:O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A366:O368"/>
    <mergeCell ref="A369:O369"/>
    <mergeCell ref="A370:O370"/>
    <mergeCell ref="D310:E310"/>
    <mergeCell ref="D311:E311"/>
    <mergeCell ref="D312:E312"/>
    <mergeCell ref="D313:E313"/>
    <mergeCell ref="D314:E314"/>
    <mergeCell ref="D315:E315"/>
    <mergeCell ref="D316:E316"/>
    <mergeCell ref="D355:E355"/>
    <mergeCell ref="D356:E356"/>
    <mergeCell ref="D357:E357"/>
    <mergeCell ref="D358:E358"/>
    <mergeCell ref="D359:E359"/>
    <mergeCell ref="D360:E360"/>
    <mergeCell ref="A322:O324"/>
    <mergeCell ref="A325:O325"/>
    <mergeCell ref="A326:O326"/>
    <mergeCell ref="A327:O327"/>
    <mergeCell ref="A328:O328"/>
    <mergeCell ref="A329:O329"/>
    <mergeCell ref="A330:A331"/>
    <mergeCell ref="B330:B331"/>
    <mergeCell ref="D547:E547"/>
    <mergeCell ref="D548:E548"/>
    <mergeCell ref="D549:E549"/>
    <mergeCell ref="D550:E550"/>
    <mergeCell ref="L492:L493"/>
    <mergeCell ref="M492:M493"/>
    <mergeCell ref="N492:N493"/>
    <mergeCell ref="O492:O493"/>
    <mergeCell ref="L448:L449"/>
    <mergeCell ref="M448:M449"/>
    <mergeCell ref="N448:N449"/>
    <mergeCell ref="O448:O449"/>
    <mergeCell ref="D509:E509"/>
    <mergeCell ref="D510:E510"/>
    <mergeCell ref="D511:E511"/>
    <mergeCell ref="D512:E512"/>
    <mergeCell ref="D513:E513"/>
    <mergeCell ref="D471:E471"/>
    <mergeCell ref="D472:E472"/>
    <mergeCell ref="D473:E473"/>
    <mergeCell ref="D474:E474"/>
    <mergeCell ref="D475:E475"/>
    <mergeCell ref="D476:E476"/>
    <mergeCell ref="D477:E477"/>
    <mergeCell ref="D551:E551"/>
    <mergeCell ref="D552:E552"/>
    <mergeCell ref="A522:O524"/>
    <mergeCell ref="A525:O525"/>
    <mergeCell ref="A526:O526"/>
    <mergeCell ref="A527:O527"/>
    <mergeCell ref="A528:O528"/>
    <mergeCell ref="A529:O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L530:L531"/>
    <mergeCell ref="M530:M531"/>
    <mergeCell ref="N530:N531"/>
    <mergeCell ref="O530:O531"/>
    <mergeCell ref="D546:E546"/>
    <mergeCell ref="D618:E618"/>
    <mergeCell ref="D619:E619"/>
    <mergeCell ref="D620:E620"/>
    <mergeCell ref="D621:E621"/>
    <mergeCell ref="A605:O605"/>
    <mergeCell ref="A606:A607"/>
    <mergeCell ref="B606:B607"/>
    <mergeCell ref="C606:C607"/>
    <mergeCell ref="D606:D607"/>
    <mergeCell ref="E606:E607"/>
    <mergeCell ref="F606:F607"/>
    <mergeCell ref="G606:G607"/>
    <mergeCell ref="H606:H607"/>
    <mergeCell ref="I606:I607"/>
    <mergeCell ref="J606:J607"/>
    <mergeCell ref="K606:K607"/>
    <mergeCell ref="L606:L607"/>
    <mergeCell ref="M606:M607"/>
    <mergeCell ref="N606:N607"/>
    <mergeCell ref="O606:O607"/>
    <mergeCell ref="D707:E707"/>
    <mergeCell ref="D708:E708"/>
    <mergeCell ref="D709:E709"/>
    <mergeCell ref="D710:E710"/>
    <mergeCell ref="O693:O694"/>
    <mergeCell ref="K693:K694"/>
    <mergeCell ref="L693:L694"/>
    <mergeCell ref="M693:M694"/>
    <mergeCell ref="N693:N694"/>
    <mergeCell ref="D706:E706"/>
    <mergeCell ref="D693:D694"/>
    <mergeCell ref="E693:E694"/>
    <mergeCell ref="F693:F694"/>
    <mergeCell ref="G693:G694"/>
    <mergeCell ref="H693:H694"/>
    <mergeCell ref="I693:I694"/>
    <mergeCell ref="J693:J694"/>
    <mergeCell ref="D704:E704"/>
    <mergeCell ref="D705:E705"/>
    <mergeCell ref="D680:E680"/>
    <mergeCell ref="D681:E681"/>
    <mergeCell ref="D682:E682"/>
    <mergeCell ref="D683:E683"/>
    <mergeCell ref="A685:O687"/>
    <mergeCell ref="A691:O691"/>
    <mergeCell ref="A692:O692"/>
    <mergeCell ref="A693:A694"/>
    <mergeCell ref="B693:B694"/>
    <mergeCell ref="C693:C694"/>
    <mergeCell ref="A688:O688"/>
    <mergeCell ref="A689:O689"/>
    <mergeCell ref="A690:O690"/>
    <mergeCell ref="N662:N663"/>
    <mergeCell ref="O662:O663"/>
    <mergeCell ref="D677:E677"/>
    <mergeCell ref="D678:E678"/>
    <mergeCell ref="D679:E679"/>
    <mergeCell ref="A659:O659"/>
    <mergeCell ref="A660:O660"/>
    <mergeCell ref="A661:O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I662:I663"/>
    <mergeCell ref="J662:J663"/>
    <mergeCell ref="K662:K663"/>
    <mergeCell ref="L662:L663"/>
    <mergeCell ref="M662:M663"/>
    <mergeCell ref="D651:E651"/>
    <mergeCell ref="D652:E652"/>
    <mergeCell ref="A654:O656"/>
    <mergeCell ref="A657:O657"/>
    <mergeCell ref="A658:O658"/>
    <mergeCell ref="D646:E646"/>
    <mergeCell ref="D647:E647"/>
    <mergeCell ref="D648:E648"/>
    <mergeCell ref="D649:E649"/>
    <mergeCell ref="D650:E650"/>
    <mergeCell ref="A635:O635"/>
    <mergeCell ref="A636:A637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L636:L637"/>
    <mergeCell ref="M636:M637"/>
    <mergeCell ref="N636:N637"/>
    <mergeCell ref="O636:O637"/>
    <mergeCell ref="A628:O630"/>
    <mergeCell ref="A631:O631"/>
    <mergeCell ref="A632:O632"/>
    <mergeCell ref="A633:O633"/>
    <mergeCell ref="A634:O634"/>
    <mergeCell ref="D616:E616"/>
    <mergeCell ref="D617:E617"/>
    <mergeCell ref="D615:E615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K567:K568"/>
    <mergeCell ref="A602:O602"/>
    <mergeCell ref="A603:O603"/>
    <mergeCell ref="A604:O604"/>
    <mergeCell ref="D585:E585"/>
    <mergeCell ref="D586:E586"/>
    <mergeCell ref="D587:E587"/>
    <mergeCell ref="D588:E588"/>
    <mergeCell ref="A559:O561"/>
    <mergeCell ref="A562:O562"/>
    <mergeCell ref="A563:O563"/>
    <mergeCell ref="A564:O564"/>
    <mergeCell ref="A565:O565"/>
    <mergeCell ref="A566:O566"/>
    <mergeCell ref="A567:A568"/>
    <mergeCell ref="B567:B568"/>
    <mergeCell ref="L567:L568"/>
    <mergeCell ref="M567:M568"/>
    <mergeCell ref="N567:N568"/>
    <mergeCell ref="O567:O568"/>
    <mergeCell ref="D589:E589"/>
    <mergeCell ref="D590:E590"/>
    <mergeCell ref="D591:E591"/>
    <mergeCell ref="A598:O600"/>
    <mergeCell ref="A601:O601"/>
    <mergeCell ref="D514:E514"/>
    <mergeCell ref="D515:E515"/>
    <mergeCell ref="A484:O486"/>
    <mergeCell ref="A487:O487"/>
    <mergeCell ref="A488:O488"/>
    <mergeCell ref="A489:O489"/>
    <mergeCell ref="A490:O490"/>
    <mergeCell ref="A491:O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A447:O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A404:O406"/>
    <mergeCell ref="A440:O442"/>
    <mergeCell ref="A443:O443"/>
    <mergeCell ref="A444:O444"/>
    <mergeCell ref="A445:O445"/>
    <mergeCell ref="A446:O446"/>
    <mergeCell ref="D427:E427"/>
    <mergeCell ref="D428:E428"/>
    <mergeCell ref="D429:E429"/>
    <mergeCell ref="D430:E430"/>
    <mergeCell ref="D431:E431"/>
    <mergeCell ref="D432:E432"/>
    <mergeCell ref="D433:E433"/>
    <mergeCell ref="A411:O411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L289:L290"/>
    <mergeCell ref="M289:M290"/>
    <mergeCell ref="A407:O407"/>
    <mergeCell ref="A408:O408"/>
    <mergeCell ref="A409:O409"/>
    <mergeCell ref="A410:O410"/>
    <mergeCell ref="L374:L375"/>
    <mergeCell ref="M374:M375"/>
    <mergeCell ref="N374:N375"/>
    <mergeCell ref="O374:O375"/>
    <mergeCell ref="D391:E391"/>
    <mergeCell ref="D392:E392"/>
    <mergeCell ref="D393:E393"/>
    <mergeCell ref="D394:E394"/>
    <mergeCell ref="D395:E395"/>
    <mergeCell ref="D396:E396"/>
    <mergeCell ref="D397:E397"/>
    <mergeCell ref="A371:O371"/>
    <mergeCell ref="D354:E354"/>
    <mergeCell ref="J289:J290"/>
    <mergeCell ref="K289:K290"/>
    <mergeCell ref="N289:N290"/>
    <mergeCell ref="O289:O290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A245:O245"/>
    <mergeCell ref="A246:O246"/>
    <mergeCell ref="A247:O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A288:O288"/>
    <mergeCell ref="D232:E232"/>
    <mergeCell ref="D233:E233"/>
    <mergeCell ref="A193:O195"/>
    <mergeCell ref="A196:O196"/>
    <mergeCell ref="A197:O197"/>
    <mergeCell ref="A198:O198"/>
    <mergeCell ref="A199:O199"/>
    <mergeCell ref="A200:O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D273:E273"/>
    <mergeCell ref="D274:E274"/>
    <mergeCell ref="A240:O242"/>
    <mergeCell ref="A243:O243"/>
    <mergeCell ref="A244:O244"/>
    <mergeCell ref="L10:L11"/>
    <mergeCell ref="M10:M11"/>
    <mergeCell ref="N10:N11"/>
    <mergeCell ref="O10:O11"/>
    <mergeCell ref="A122:O122"/>
    <mergeCell ref="A123:O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A116:O118"/>
    <mergeCell ref="A119:O119"/>
    <mergeCell ref="A120:O120"/>
    <mergeCell ref="A121:O121"/>
    <mergeCell ref="D109:E109"/>
    <mergeCell ref="D110:E110"/>
    <mergeCell ref="A77:O79"/>
    <mergeCell ref="D21:E21"/>
    <mergeCell ref="D22:E22"/>
    <mergeCell ref="D23:E23"/>
    <mergeCell ref="D24:E24"/>
    <mergeCell ref="D25:E25"/>
    <mergeCell ref="D26:E26"/>
    <mergeCell ref="D27:E27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695:O698 O706:O708 O664:O672 O608:O613 O569:O583 O532:O544 O494:O507 O450:O465 O414:O422 O638:O641 O376:O387 O332:O350 O291:O306 O250:O264 O203:O222 O163:O174 O126:O136 O87:O99 O12:O16 O44:O60">
    <cfRule type="cellIs" dxfId="1" priority="148" operator="lessThan">
      <formula>0</formula>
    </cfRule>
    <cfRule type="cellIs" dxfId="0" priority="14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10"/>
  <sheetViews>
    <sheetView workbookViewId="0">
      <selection activeCell="O18" sqref="O18"/>
    </sheetView>
  </sheetViews>
  <sheetFormatPr defaultRowHeight="15"/>
  <cols>
    <col min="1" max="1" width="7.42578125"/>
    <col min="2" max="2" width="8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4" width="14" customWidth="1"/>
    <col min="15" max="15" width="13.42578125"/>
    <col min="16" max="1025" width="8.5703125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>
      <c r="A5" s="168" t="s">
        <v>328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>
      <c r="A6" s="168" t="s">
        <v>329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6.5">
      <c r="A8" s="162" t="s">
        <v>340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6.5">
      <c r="A9" s="163" t="s">
        <v>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5">
      <c r="A10" s="164" t="s">
        <v>6</v>
      </c>
      <c r="B10" s="165" t="s">
        <v>7</v>
      </c>
      <c r="C10" s="166" t="s">
        <v>8</v>
      </c>
      <c r="D10" s="165" t="s">
        <v>9</v>
      </c>
      <c r="E10" s="164" t="s">
        <v>10</v>
      </c>
      <c r="F10" s="164" t="s">
        <v>11</v>
      </c>
      <c r="G10" s="165" t="s">
        <v>12</v>
      </c>
      <c r="H10" s="165" t="s">
        <v>13</v>
      </c>
      <c r="I10" s="166" t="s">
        <v>14</v>
      </c>
      <c r="J10" s="166" t="s">
        <v>15</v>
      </c>
      <c r="K10" s="166" t="s">
        <v>16</v>
      </c>
      <c r="L10" s="167" t="s">
        <v>17</v>
      </c>
      <c r="M10" s="165" t="s">
        <v>18</v>
      </c>
      <c r="N10" s="165" t="s">
        <v>19</v>
      </c>
      <c r="O10" s="165" t="s">
        <v>20</v>
      </c>
    </row>
    <row r="11" spans="1:15">
      <c r="A11" s="164"/>
      <c r="B11" s="165"/>
      <c r="C11" s="166"/>
      <c r="D11" s="165"/>
      <c r="E11" s="164"/>
      <c r="F11" s="164"/>
      <c r="G11" s="165"/>
      <c r="H11" s="165"/>
      <c r="I11" s="166"/>
      <c r="J11" s="166"/>
      <c r="K11" s="166"/>
      <c r="L11" s="167"/>
      <c r="M11" s="165"/>
      <c r="N11" s="165"/>
      <c r="O11" s="165"/>
    </row>
    <row r="12" spans="1:15" ht="15" customHeight="1">
      <c r="A12" s="77">
        <v>1</v>
      </c>
      <c r="B12" s="78">
        <v>43448</v>
      </c>
      <c r="C12" s="79">
        <v>750</v>
      </c>
      <c r="D12" s="73" t="s">
        <v>267</v>
      </c>
      <c r="E12" s="77" t="s">
        <v>22</v>
      </c>
      <c r="F12" s="77" t="s">
        <v>344</v>
      </c>
      <c r="G12" s="77">
        <v>7</v>
      </c>
      <c r="H12" s="77">
        <v>1.5</v>
      </c>
      <c r="I12" s="77">
        <v>10</v>
      </c>
      <c r="J12" s="77">
        <v>13</v>
      </c>
      <c r="K12" s="77">
        <v>16</v>
      </c>
      <c r="L12" s="77" t="s">
        <v>289</v>
      </c>
      <c r="M12" s="77">
        <v>1250</v>
      </c>
      <c r="N12" s="7">
        <v>0</v>
      </c>
      <c r="O12" s="8">
        <v>0</v>
      </c>
    </row>
    <row r="13" spans="1:15" ht="15" customHeight="1">
      <c r="A13" s="77">
        <v>2</v>
      </c>
      <c r="B13" s="78">
        <v>43446</v>
      </c>
      <c r="C13" s="79">
        <v>350</v>
      </c>
      <c r="D13" s="73" t="s">
        <v>267</v>
      </c>
      <c r="E13" s="77" t="s">
        <v>22</v>
      </c>
      <c r="F13" s="77" t="s">
        <v>91</v>
      </c>
      <c r="G13" s="77">
        <v>8</v>
      </c>
      <c r="H13" s="77">
        <v>5</v>
      </c>
      <c r="I13" s="77">
        <v>9.5</v>
      </c>
      <c r="J13" s="77">
        <v>11</v>
      </c>
      <c r="K13" s="77">
        <v>12.5</v>
      </c>
      <c r="L13" s="77">
        <v>9.5</v>
      </c>
      <c r="M13" s="77">
        <v>2750</v>
      </c>
      <c r="N13" s="7">
        <f>IF('BTST OPTION CALLS'!E13="BUY",('BTST OPTION CALLS'!L13-'BTST OPTION CALLS'!G13)*('BTST OPTION CALLS'!M13),('BTST OPTION CALLS'!G13-'BTST OPTION CALLS'!L13)*('BTST OPTION CALLS'!M13))</f>
        <v>4125</v>
      </c>
      <c r="O13" s="8">
        <f>'BTST OPTION CALLS'!N13/('BTST OPTION CALLS'!M13)/'BTST OPTION CALLS'!G13%</f>
        <v>18.75</v>
      </c>
    </row>
    <row r="14" spans="1:15" s="76" customFormat="1" ht="15.75">
      <c r="A14" s="77">
        <v>3</v>
      </c>
      <c r="B14" s="78">
        <v>43440</v>
      </c>
      <c r="C14" s="79">
        <v>600</v>
      </c>
      <c r="D14" s="77" t="s">
        <v>282</v>
      </c>
      <c r="E14" s="77" t="s">
        <v>22</v>
      </c>
      <c r="F14" s="77" t="s">
        <v>58</v>
      </c>
      <c r="G14" s="77">
        <v>19</v>
      </c>
      <c r="H14" s="77">
        <v>12</v>
      </c>
      <c r="I14" s="77">
        <v>22.5</v>
      </c>
      <c r="J14" s="77">
        <v>26</v>
      </c>
      <c r="K14" s="77">
        <v>29.5</v>
      </c>
      <c r="L14" s="77">
        <v>22.5</v>
      </c>
      <c r="M14" s="77">
        <v>1200</v>
      </c>
      <c r="N14" s="7">
        <f>IF('BTST OPTION CALLS'!E14="BUY",('BTST OPTION CALLS'!L14-'BTST OPTION CALLS'!G14)*('BTST OPTION CALLS'!M14),('BTST OPTION CALLS'!G14-'BTST OPTION CALLS'!L14)*('BTST OPTION CALLS'!M14))</f>
        <v>4200</v>
      </c>
      <c r="O14" s="8">
        <f>'BTST OPTION CALLS'!N14/('BTST OPTION CALLS'!M14)/'BTST OPTION CALLS'!G14%</f>
        <v>18.421052631578949</v>
      </c>
    </row>
    <row r="15" spans="1:15" ht="16.5">
      <c r="A15" s="82" t="s">
        <v>95</v>
      </c>
      <c r="B15" s="83"/>
      <c r="C15" s="84"/>
      <c r="D15" s="85"/>
      <c r="E15" s="86"/>
      <c r="F15" s="86"/>
      <c r="G15" s="87"/>
      <c r="H15" s="88"/>
      <c r="I15" s="88"/>
      <c r="J15" s="88"/>
      <c r="K15" s="86"/>
      <c r="L15" s="89"/>
      <c r="M15" s="90"/>
      <c r="N15" s="66"/>
      <c r="O15" s="76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89"/>
      <c r="M16" s="90"/>
      <c r="N16" s="76"/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76"/>
      <c r="M17" s="76"/>
      <c r="O17" s="76"/>
    </row>
    <row r="18" spans="1:15" ht="17.25" thickBot="1">
      <c r="A18" s="98"/>
      <c r="B18" s="92"/>
      <c r="C18" s="92"/>
      <c r="D18" s="93"/>
      <c r="E18" s="93"/>
      <c r="F18" s="93"/>
      <c r="G18" s="94"/>
      <c r="H18" s="95"/>
      <c r="I18" s="96" t="s">
        <v>27</v>
      </c>
      <c r="J18" s="96"/>
      <c r="K18" s="97"/>
      <c r="L18" s="89"/>
      <c r="M18" s="76"/>
      <c r="O18" s="76"/>
    </row>
    <row r="19" spans="1:15" ht="16.5">
      <c r="A19" s="98"/>
      <c r="B19" s="92"/>
      <c r="C19" s="92"/>
      <c r="D19" s="154" t="s">
        <v>28</v>
      </c>
      <c r="E19" s="154"/>
      <c r="F19" s="99">
        <v>2</v>
      </c>
      <c r="G19" s="100">
        <f>'BTST OPTION CALLS'!G20+'BTST OPTION CALLS'!G21+'BTST OPTION CALLS'!G22+'BTST OPTION CALLS'!G23+'BTST OPTION CALLS'!G24+'BTST OPTION CALLS'!G25</f>
        <v>100</v>
      </c>
      <c r="H19" s="93">
        <v>2</v>
      </c>
      <c r="I19" s="101">
        <f>'BTST OPTION CALLS'!H20/'BTST OPTION CALLS'!H19%</f>
        <v>100</v>
      </c>
      <c r="J19" s="101"/>
      <c r="K19" s="76"/>
      <c r="L19" s="102"/>
      <c r="M19" s="76"/>
    </row>
    <row r="20" spans="1:15" ht="16.5">
      <c r="A20" s="98"/>
      <c r="B20" s="92"/>
      <c r="C20" s="92"/>
      <c r="D20" s="155" t="s">
        <v>29</v>
      </c>
      <c r="E20" s="155"/>
      <c r="F20" s="103">
        <v>2</v>
      </c>
      <c r="G20" s="104">
        <f>('BTST OPTION CALLS'!F20/'BTST OPTION CALLS'!F19)*100</f>
        <v>100</v>
      </c>
      <c r="H20" s="93">
        <v>2</v>
      </c>
      <c r="I20" s="97"/>
      <c r="J20" s="97"/>
      <c r="K20" s="101"/>
      <c r="L20" s="97"/>
      <c r="M20" s="76"/>
    </row>
    <row r="21" spans="1:15" ht="16.5">
      <c r="A21" s="105"/>
      <c r="B21" s="92"/>
      <c r="C21" s="92"/>
      <c r="D21" s="155" t="s">
        <v>31</v>
      </c>
      <c r="E21" s="155"/>
      <c r="F21" s="103">
        <v>0</v>
      </c>
      <c r="G21" s="104">
        <f>('BTST OPTION CALLS'!F21/'BTST OPTION CALLS'!F19)*100</f>
        <v>0</v>
      </c>
      <c r="H21" s="106"/>
      <c r="I21" s="93"/>
      <c r="J21" s="93"/>
      <c r="K21" s="93"/>
      <c r="L21" s="97"/>
      <c r="M21" s="76"/>
      <c r="O21" s="76"/>
    </row>
    <row r="22" spans="1:15" ht="16.5">
      <c r="A22" s="105"/>
      <c r="B22" s="92"/>
      <c r="C22" s="92"/>
      <c r="D22" s="155" t="s">
        <v>32</v>
      </c>
      <c r="E22" s="155"/>
      <c r="F22" s="103">
        <v>0</v>
      </c>
      <c r="G22" s="104">
        <f>('BTST OPTION CALLS'!F22/'BTST OPTION CALLS'!F19)*100</f>
        <v>0</v>
      </c>
      <c r="H22" s="106"/>
      <c r="I22" s="93"/>
      <c r="J22" s="93"/>
      <c r="K22" s="93"/>
      <c r="L22" s="97"/>
      <c r="M22" s="76"/>
      <c r="N22" s="76"/>
      <c r="O22" s="76"/>
    </row>
    <row r="23" spans="1:15" ht="16.5">
      <c r="A23" s="105"/>
      <c r="B23" s="92"/>
      <c r="C23" s="92"/>
      <c r="D23" s="155" t="s">
        <v>33</v>
      </c>
      <c r="E23" s="155"/>
      <c r="F23" s="103">
        <v>0</v>
      </c>
      <c r="G23" s="104">
        <f>('BTST OPTION CALLS'!F23/'BTST OPTION CALLS'!F19)*100</f>
        <v>0</v>
      </c>
      <c r="H23" s="106"/>
      <c r="I23" s="93" t="s">
        <v>34</v>
      </c>
      <c r="J23" s="93"/>
      <c r="K23" s="97"/>
      <c r="L23" s="97"/>
      <c r="N23" s="76"/>
    </row>
    <row r="24" spans="1:15" ht="16.5">
      <c r="A24" s="105"/>
      <c r="B24" s="92"/>
      <c r="C24" s="92"/>
      <c r="D24" s="155" t="s">
        <v>35</v>
      </c>
      <c r="E24" s="155"/>
      <c r="F24" s="103">
        <v>0</v>
      </c>
      <c r="G24" s="104">
        <f>('BTST OPTION CALLS'!F24/'BTST OPTION CALLS'!F19)*100</f>
        <v>0</v>
      </c>
      <c r="H24" s="106"/>
      <c r="I24" s="93"/>
      <c r="J24" s="93"/>
      <c r="K24" s="97"/>
      <c r="L24" s="97"/>
      <c r="M24" s="76"/>
      <c r="N24" s="76"/>
      <c r="O24" s="76"/>
    </row>
    <row r="25" spans="1:15" ht="17.25" thickBot="1">
      <c r="A25" s="105"/>
      <c r="B25" s="92"/>
      <c r="C25" s="92"/>
      <c r="D25" s="156" t="s">
        <v>36</v>
      </c>
      <c r="E25" s="156"/>
      <c r="F25" s="107"/>
      <c r="G25" s="108">
        <f>('BTST OPTION CALLS'!F25/'BTST OPTION CALLS'!F19)*100</f>
        <v>0</v>
      </c>
      <c r="H25" s="106"/>
      <c r="I25" s="93"/>
      <c r="J25" s="93"/>
      <c r="K25" s="102"/>
      <c r="L25" s="102"/>
      <c r="M25" s="76"/>
      <c r="O25" s="76"/>
    </row>
    <row r="26" spans="1:15" ht="16.5">
      <c r="A26" s="109" t="s">
        <v>37</v>
      </c>
      <c r="B26" s="92"/>
      <c r="C26" s="92"/>
      <c r="D26" s="98"/>
      <c r="E26" s="98"/>
      <c r="F26" s="93"/>
      <c r="G26" s="93"/>
      <c r="H26" s="110"/>
      <c r="I26" s="111"/>
      <c r="J26" s="111"/>
      <c r="K26" s="111"/>
      <c r="L26" s="93"/>
      <c r="M26" s="76"/>
      <c r="O26" t="s">
        <v>30</v>
      </c>
    </row>
    <row r="27" spans="1:15" ht="16.5">
      <c r="A27" s="112" t="s">
        <v>38</v>
      </c>
      <c r="B27" s="92"/>
      <c r="C27" s="92"/>
      <c r="D27" s="113"/>
      <c r="E27" s="114"/>
      <c r="F27" s="98"/>
      <c r="G27" s="111"/>
      <c r="H27" s="110"/>
      <c r="I27" s="111"/>
      <c r="J27" s="111"/>
      <c r="K27" s="111"/>
      <c r="L27" s="93"/>
      <c r="M27" s="76"/>
      <c r="N27" s="93" t="s">
        <v>30</v>
      </c>
      <c r="O27" s="76"/>
    </row>
    <row r="28" spans="1:15" ht="16.5">
      <c r="A28" s="112" t="s">
        <v>39</v>
      </c>
      <c r="B28" s="92"/>
      <c r="C28" s="92"/>
      <c r="D28" s="98"/>
      <c r="E28" s="114"/>
      <c r="F28" s="98"/>
      <c r="G28" s="111"/>
      <c r="H28" s="110"/>
      <c r="I28" s="97"/>
      <c r="J28" s="97"/>
      <c r="K28" s="97"/>
      <c r="L28" s="93"/>
      <c r="M28" s="76"/>
      <c r="N28" s="76"/>
      <c r="O28" s="76"/>
    </row>
    <row r="29" spans="1:15" ht="16.5">
      <c r="A29" s="112" t="s">
        <v>40</v>
      </c>
      <c r="B29" s="113"/>
      <c r="C29" s="92"/>
      <c r="D29" s="98"/>
      <c r="E29" s="114"/>
      <c r="F29" s="98"/>
      <c r="G29" s="111"/>
      <c r="H29" s="95"/>
      <c r="I29" s="97"/>
      <c r="J29" s="97"/>
      <c r="K29" s="97"/>
      <c r="L29" s="93"/>
      <c r="M29" s="76"/>
      <c r="N29" s="76"/>
      <c r="O29" s="98"/>
    </row>
    <row r="30" spans="1:15" ht="16.5">
      <c r="A30" s="112" t="s">
        <v>41</v>
      </c>
      <c r="B30" s="105"/>
      <c r="C30" s="113"/>
      <c r="D30" s="98"/>
      <c r="E30" s="116"/>
      <c r="F30" s="111"/>
      <c r="G30" s="111"/>
      <c r="H30" s="95"/>
      <c r="I30" s="97"/>
      <c r="J30" s="97"/>
      <c r="K30" s="97"/>
      <c r="L30" s="111"/>
      <c r="M30" s="76"/>
      <c r="N30" s="76"/>
      <c r="O30" s="76"/>
    </row>
    <row r="31" spans="1:15">
      <c r="A31" s="157" t="s">
        <v>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>
      <c r="A34" s="168" t="s">
        <v>328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</row>
    <row r="35" spans="1:15">
      <c r="A35" s="168" t="s">
        <v>329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5">
      <c r="A36" s="161" t="s">
        <v>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5" ht="16.5">
      <c r="A37" s="162" t="s">
        <v>332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  <row r="38" spans="1:15" ht="16.5">
      <c r="A38" s="163" t="s">
        <v>5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>
      <c r="A39" s="164" t="s">
        <v>6</v>
      </c>
      <c r="B39" s="165" t="s">
        <v>7</v>
      </c>
      <c r="C39" s="166" t="s">
        <v>8</v>
      </c>
      <c r="D39" s="165" t="s">
        <v>9</v>
      </c>
      <c r="E39" s="164" t="s">
        <v>10</v>
      </c>
      <c r="F39" s="164" t="s">
        <v>11</v>
      </c>
      <c r="G39" s="165" t="s">
        <v>12</v>
      </c>
      <c r="H39" s="165" t="s">
        <v>13</v>
      </c>
      <c r="I39" s="166" t="s">
        <v>14</v>
      </c>
      <c r="J39" s="166" t="s">
        <v>15</v>
      </c>
      <c r="K39" s="166" t="s">
        <v>16</v>
      </c>
      <c r="L39" s="167" t="s">
        <v>17</v>
      </c>
      <c r="M39" s="165" t="s">
        <v>18</v>
      </c>
      <c r="N39" s="165" t="s">
        <v>19</v>
      </c>
      <c r="O39" s="165" t="s">
        <v>20</v>
      </c>
    </row>
    <row r="40" spans="1:15">
      <c r="A40" s="164"/>
      <c r="B40" s="165"/>
      <c r="C40" s="166"/>
      <c r="D40" s="165"/>
      <c r="E40" s="164"/>
      <c r="F40" s="164"/>
      <c r="G40" s="165"/>
      <c r="H40" s="165"/>
      <c r="I40" s="166"/>
      <c r="J40" s="166"/>
      <c r="K40" s="166"/>
      <c r="L40" s="167"/>
      <c r="M40" s="165"/>
      <c r="N40" s="165"/>
      <c r="O40" s="165"/>
    </row>
    <row r="41" spans="1:15" s="153" customFormat="1" ht="15.75">
      <c r="A41" s="77">
        <v>1</v>
      </c>
      <c r="B41" s="78">
        <v>43434</v>
      </c>
      <c r="C41" s="79">
        <v>115</v>
      </c>
      <c r="D41" s="73" t="s">
        <v>267</v>
      </c>
      <c r="E41" s="77" t="s">
        <v>22</v>
      </c>
      <c r="F41" s="77" t="s">
        <v>25</v>
      </c>
      <c r="G41" s="77">
        <v>4.7</v>
      </c>
      <c r="H41" s="77">
        <v>2.7</v>
      </c>
      <c r="I41" s="77">
        <v>5.7</v>
      </c>
      <c r="J41" s="77">
        <v>6.7</v>
      </c>
      <c r="K41" s="77">
        <v>7.7</v>
      </c>
      <c r="L41" s="77">
        <v>2.7</v>
      </c>
      <c r="M41" s="77">
        <v>4000</v>
      </c>
      <c r="N41" s="7">
        <f>IF('BTST OPTION CALLS'!E41="BUY",('BTST OPTION CALLS'!L41-'BTST OPTION CALLS'!G41)*('BTST OPTION CALLS'!M41),('BTST OPTION CALLS'!G41-'BTST OPTION CALLS'!L41)*('BTST OPTION CALLS'!M41))</f>
        <v>-8000</v>
      </c>
      <c r="O41" s="8">
        <f>'BTST OPTION CALLS'!N41/('BTST OPTION CALLS'!M41)/'BTST OPTION CALLS'!G41%</f>
        <v>-42.553191489361701</v>
      </c>
    </row>
    <row r="42" spans="1:15" s="153" customFormat="1" ht="15.75">
      <c r="A42" s="77">
        <v>2</v>
      </c>
      <c r="B42" s="78">
        <v>43433</v>
      </c>
      <c r="C42" s="79">
        <v>2550</v>
      </c>
      <c r="D42" s="73" t="s">
        <v>267</v>
      </c>
      <c r="E42" s="77" t="s">
        <v>22</v>
      </c>
      <c r="F42" s="77" t="s">
        <v>50</v>
      </c>
      <c r="G42" s="77">
        <v>80</v>
      </c>
      <c r="H42" s="77">
        <v>50</v>
      </c>
      <c r="I42" s="77">
        <v>95</v>
      </c>
      <c r="J42" s="77">
        <v>110</v>
      </c>
      <c r="K42" s="77">
        <v>125</v>
      </c>
      <c r="L42" s="77">
        <v>95</v>
      </c>
      <c r="M42" s="77">
        <v>250</v>
      </c>
      <c r="N42" s="7">
        <f>IF('BTST OPTION CALLS'!E42="BUY",('BTST OPTION CALLS'!L42-'BTST OPTION CALLS'!G42)*('BTST OPTION CALLS'!M42),('BTST OPTION CALLS'!G42-'BTST OPTION CALLS'!L42)*('BTST OPTION CALLS'!M42))</f>
        <v>3750</v>
      </c>
      <c r="O42" s="8">
        <f>'BTST OPTION CALLS'!N42/('BTST OPTION CALLS'!M42)/'BTST OPTION CALLS'!G42%</f>
        <v>18.75</v>
      </c>
    </row>
    <row r="43" spans="1:15" ht="15.75" customHeight="1">
      <c r="A43" s="77">
        <v>3</v>
      </c>
      <c r="B43" s="78">
        <v>43432</v>
      </c>
      <c r="C43" s="79">
        <v>360</v>
      </c>
      <c r="D43" s="73" t="s">
        <v>267</v>
      </c>
      <c r="E43" s="77" t="s">
        <v>22</v>
      </c>
      <c r="F43" s="77" t="s">
        <v>91</v>
      </c>
      <c r="G43" s="77">
        <v>11.5</v>
      </c>
      <c r="H43" s="77">
        <v>8</v>
      </c>
      <c r="I43" s="77">
        <v>13</v>
      </c>
      <c r="J43" s="77">
        <v>14.5</v>
      </c>
      <c r="K43" s="77">
        <v>16</v>
      </c>
      <c r="L43" s="77">
        <v>13</v>
      </c>
      <c r="M43" s="77">
        <v>2750</v>
      </c>
      <c r="N43" s="7">
        <f>IF('BTST OPTION CALLS'!E43="BUY",('BTST OPTION CALLS'!L43-'BTST OPTION CALLS'!G43)*('BTST OPTION CALLS'!M43),('BTST OPTION CALLS'!G43-'BTST OPTION CALLS'!L43)*('BTST OPTION CALLS'!M43))</f>
        <v>4125</v>
      </c>
      <c r="O43" s="8">
        <f>'BTST OPTION CALLS'!N43/('BTST OPTION CALLS'!M43)/'BTST OPTION CALLS'!G43%</f>
        <v>13.043478260869565</v>
      </c>
    </row>
    <row r="44" spans="1:15" ht="15.75" customHeight="1">
      <c r="A44" s="77">
        <v>4</v>
      </c>
      <c r="B44" s="78">
        <v>43425</v>
      </c>
      <c r="C44" s="79">
        <v>1160</v>
      </c>
      <c r="D44" s="73" t="s">
        <v>267</v>
      </c>
      <c r="E44" s="77" t="s">
        <v>22</v>
      </c>
      <c r="F44" s="77" t="s">
        <v>336</v>
      </c>
      <c r="G44" s="77">
        <v>16</v>
      </c>
      <c r="H44" s="77">
        <v>4</v>
      </c>
      <c r="I44" s="77">
        <v>24</v>
      </c>
      <c r="J44" s="77">
        <v>32</v>
      </c>
      <c r="K44" s="77">
        <v>40</v>
      </c>
      <c r="L44" s="77">
        <v>24</v>
      </c>
      <c r="M44" s="77">
        <v>500</v>
      </c>
      <c r="N44" s="7">
        <f>IF('BTST OPTION CALLS'!E44="BUY",('BTST OPTION CALLS'!L44-'BTST OPTION CALLS'!G44)*('BTST OPTION CALLS'!M44),('BTST OPTION CALLS'!G44-'BTST OPTION CALLS'!L44)*('BTST OPTION CALLS'!M44))</f>
        <v>4000</v>
      </c>
      <c r="O44" s="8">
        <f>'BTST OPTION CALLS'!N44/('BTST OPTION CALLS'!M44)/'BTST OPTION CALLS'!G44%</f>
        <v>50</v>
      </c>
    </row>
    <row r="45" spans="1:15" ht="17.25" customHeight="1">
      <c r="A45" s="77">
        <v>5</v>
      </c>
      <c r="B45" s="78">
        <v>43418</v>
      </c>
      <c r="C45" s="79">
        <v>105</v>
      </c>
      <c r="D45" s="73" t="s">
        <v>267</v>
      </c>
      <c r="E45" s="77" t="s">
        <v>22</v>
      </c>
      <c r="F45" s="77" t="s">
        <v>59</v>
      </c>
      <c r="G45" s="77">
        <v>3.1</v>
      </c>
      <c r="H45" s="77">
        <v>1.9</v>
      </c>
      <c r="I45" s="77">
        <v>3.7</v>
      </c>
      <c r="J45" s="77">
        <v>4.3</v>
      </c>
      <c r="K45" s="77">
        <v>5</v>
      </c>
      <c r="L45" s="77">
        <v>4.3</v>
      </c>
      <c r="M45" s="77">
        <v>6000</v>
      </c>
      <c r="N45" s="7">
        <f>IF('BTST OPTION CALLS'!E45="BUY",('BTST OPTION CALLS'!L45-'BTST OPTION CALLS'!G45)*('BTST OPTION CALLS'!M45),('BTST OPTION CALLS'!G45-'BTST OPTION CALLS'!L45)*('BTST OPTION CALLS'!M45))</f>
        <v>7199.9999999999982</v>
      </c>
      <c r="O45" s="8">
        <f>'BTST OPTION CALLS'!N45/('BTST OPTION CALLS'!M45)/'BTST OPTION CALLS'!G45%</f>
        <v>38.709677419354833</v>
      </c>
    </row>
    <row r="46" spans="1:15" s="76" customFormat="1" ht="15.75">
      <c r="A46" s="77">
        <v>6</v>
      </c>
      <c r="B46" s="78">
        <v>43410</v>
      </c>
      <c r="C46" s="79">
        <v>660</v>
      </c>
      <c r="D46" s="73" t="s">
        <v>267</v>
      </c>
      <c r="E46" s="77" t="s">
        <v>22</v>
      </c>
      <c r="F46" s="77" t="s">
        <v>302</v>
      </c>
      <c r="G46" s="77">
        <v>22</v>
      </c>
      <c r="H46" s="77">
        <v>16</v>
      </c>
      <c r="I46" s="77">
        <v>25.5</v>
      </c>
      <c r="J46" s="77">
        <v>29</v>
      </c>
      <c r="K46" s="77">
        <v>32.5</v>
      </c>
      <c r="L46" s="77">
        <v>25.5</v>
      </c>
      <c r="M46" s="77">
        <v>1000</v>
      </c>
      <c r="N46" s="7">
        <f>IF('BTST OPTION CALLS'!E46="BUY",('BTST OPTION CALLS'!L46-'BTST OPTION CALLS'!G46)*('BTST OPTION CALLS'!M46),('BTST OPTION CALLS'!G46-'BTST OPTION CALLS'!L46)*('BTST OPTION CALLS'!M46))</f>
        <v>3500</v>
      </c>
      <c r="O46" s="8">
        <f>'BTST OPTION CALLS'!N46/('BTST OPTION CALLS'!M46)/'BTST OPTION CALLS'!G46%</f>
        <v>15.909090909090908</v>
      </c>
    </row>
    <row r="47" spans="1:15" s="76" customFormat="1" ht="15.75">
      <c r="A47" s="77">
        <v>7</v>
      </c>
      <c r="B47" s="78">
        <v>43409</v>
      </c>
      <c r="C47" s="79">
        <v>40</v>
      </c>
      <c r="D47" s="73" t="s">
        <v>267</v>
      </c>
      <c r="E47" s="77" t="s">
        <v>22</v>
      </c>
      <c r="F47" s="77" t="s">
        <v>334</v>
      </c>
      <c r="G47" s="77">
        <v>3</v>
      </c>
      <c r="H47" s="77">
        <v>2</v>
      </c>
      <c r="I47" s="77">
        <v>3.5</v>
      </c>
      <c r="J47" s="77">
        <v>4</v>
      </c>
      <c r="K47" s="77">
        <v>4.5</v>
      </c>
      <c r="L47" s="77">
        <v>3.5</v>
      </c>
      <c r="M47" s="77">
        <v>7000</v>
      </c>
      <c r="N47" s="7">
        <f>IF('BTST OPTION CALLS'!E47="BUY",('BTST OPTION CALLS'!L47-'BTST OPTION CALLS'!G47)*('BTST OPTION CALLS'!M47),('BTST OPTION CALLS'!G47-'BTST OPTION CALLS'!L47)*('BTST OPTION CALLS'!M47))</f>
        <v>3500</v>
      </c>
      <c r="O47" s="8">
        <f>'BTST OPTION CALLS'!N47/('BTST OPTION CALLS'!M47)/'BTST OPTION CALLS'!G47%</f>
        <v>16.666666666666668</v>
      </c>
    </row>
    <row r="48" spans="1:15" ht="16.5">
      <c r="A48" s="82" t="s">
        <v>95</v>
      </c>
      <c r="B48" s="83"/>
      <c r="C48" s="84"/>
      <c r="D48" s="85"/>
      <c r="E48" s="86"/>
      <c r="F48" s="86"/>
      <c r="G48" s="87"/>
      <c r="H48" s="88"/>
      <c r="I48" s="88"/>
      <c r="J48" s="88"/>
      <c r="K48" s="86"/>
      <c r="L48" s="89"/>
      <c r="M48" s="90"/>
      <c r="N48" s="66"/>
      <c r="O48" s="76"/>
    </row>
    <row r="49" spans="1:15" ht="16.5">
      <c r="A49" s="82" t="s">
        <v>96</v>
      </c>
      <c r="B49" s="83"/>
      <c r="C49" s="84"/>
      <c r="D49" s="85"/>
      <c r="E49" s="86"/>
      <c r="F49" s="86"/>
      <c r="G49" s="87"/>
      <c r="H49" s="86"/>
      <c r="I49" s="86"/>
      <c r="J49" s="86"/>
      <c r="K49" s="86"/>
      <c r="L49" s="89"/>
      <c r="M49" s="90"/>
      <c r="N49" s="76"/>
    </row>
    <row r="50" spans="1:15" ht="16.5">
      <c r="A50" s="82" t="s">
        <v>96</v>
      </c>
      <c r="B50" s="83"/>
      <c r="C50" s="84"/>
      <c r="D50" s="85"/>
      <c r="E50" s="86"/>
      <c r="F50" s="86"/>
      <c r="G50" s="87"/>
      <c r="H50" s="86"/>
      <c r="I50" s="86"/>
      <c r="J50" s="86"/>
      <c r="K50" s="86"/>
      <c r="L50" s="76"/>
      <c r="M50" s="76"/>
      <c r="O50" s="76"/>
    </row>
    <row r="51" spans="1:15" ht="17.25" thickBot="1">
      <c r="A51" s="98"/>
      <c r="B51" s="92"/>
      <c r="C51" s="92"/>
      <c r="D51" s="93"/>
      <c r="E51" s="93"/>
      <c r="F51" s="93"/>
      <c r="G51" s="94"/>
      <c r="H51" s="95"/>
      <c r="I51" s="96" t="s">
        <v>27</v>
      </c>
      <c r="J51" s="96"/>
      <c r="K51" s="97"/>
      <c r="L51" s="89"/>
      <c r="M51" s="76"/>
      <c r="O51" s="76"/>
    </row>
    <row r="52" spans="1:15" ht="16.5">
      <c r="A52" s="98"/>
      <c r="B52" s="92"/>
      <c r="C52" s="92"/>
      <c r="D52" s="154" t="s">
        <v>28</v>
      </c>
      <c r="E52" s="154"/>
      <c r="F52" s="99">
        <v>7</v>
      </c>
      <c r="G52" s="100">
        <f>'BTST OPTION CALLS'!G53+'BTST OPTION CALLS'!G54+'BTST OPTION CALLS'!G55+'BTST OPTION CALLS'!G56+'BTST OPTION CALLS'!G57+'BTST OPTION CALLS'!G58</f>
        <v>100</v>
      </c>
      <c r="H52" s="93">
        <v>7</v>
      </c>
      <c r="I52" s="101">
        <f>'BTST OPTION CALLS'!H53/'BTST OPTION CALLS'!H52%</f>
        <v>85.714285714285708</v>
      </c>
      <c r="J52" s="101"/>
      <c r="K52" s="76"/>
      <c r="L52" s="102"/>
      <c r="M52" s="76"/>
    </row>
    <row r="53" spans="1:15" ht="16.5">
      <c r="A53" s="98"/>
      <c r="B53" s="92"/>
      <c r="C53" s="92"/>
      <c r="D53" s="155" t="s">
        <v>29</v>
      </c>
      <c r="E53" s="155"/>
      <c r="F53" s="103">
        <v>6</v>
      </c>
      <c r="G53" s="104">
        <f>('BTST OPTION CALLS'!F53/'BTST OPTION CALLS'!F52)*100</f>
        <v>85.714285714285708</v>
      </c>
      <c r="H53" s="93">
        <v>6</v>
      </c>
      <c r="I53" s="97"/>
      <c r="J53" s="97"/>
      <c r="K53" s="101"/>
      <c r="L53" s="97"/>
      <c r="M53" s="76"/>
    </row>
    <row r="54" spans="1:15" ht="16.5">
      <c r="A54" s="105"/>
      <c r="B54" s="92"/>
      <c r="C54" s="92"/>
      <c r="D54" s="155" t="s">
        <v>31</v>
      </c>
      <c r="E54" s="155"/>
      <c r="F54" s="103">
        <v>0</v>
      </c>
      <c r="G54" s="104">
        <f>('BTST OPTION CALLS'!F54/'BTST OPTION CALLS'!F52)*100</f>
        <v>0</v>
      </c>
      <c r="H54" s="106"/>
      <c r="I54" s="93"/>
      <c r="J54" s="93"/>
      <c r="K54" s="93"/>
      <c r="L54" s="97"/>
      <c r="M54" s="76"/>
      <c r="O54" s="76"/>
    </row>
    <row r="55" spans="1:15" ht="16.5">
      <c r="A55" s="105"/>
      <c r="B55" s="92"/>
      <c r="C55" s="92"/>
      <c r="D55" s="155" t="s">
        <v>32</v>
      </c>
      <c r="E55" s="155"/>
      <c r="F55" s="103">
        <v>0</v>
      </c>
      <c r="G55" s="104">
        <f>('BTST OPTION CALLS'!F55/'BTST OPTION CALLS'!F52)*100</f>
        <v>0</v>
      </c>
      <c r="H55" s="106"/>
      <c r="I55" s="93"/>
      <c r="J55" s="93"/>
      <c r="K55" s="93"/>
      <c r="L55" s="97"/>
      <c r="M55" s="76"/>
      <c r="N55" s="76"/>
      <c r="O55" s="76"/>
    </row>
    <row r="56" spans="1:15" ht="16.5">
      <c r="A56" s="105"/>
      <c r="B56" s="92"/>
      <c r="C56" s="92"/>
      <c r="D56" s="155" t="s">
        <v>33</v>
      </c>
      <c r="E56" s="155"/>
      <c r="F56" s="103">
        <v>1</v>
      </c>
      <c r="G56" s="104">
        <f>('BTST OPTION CALLS'!F56/'BTST OPTION CALLS'!F52)*100</f>
        <v>14.285714285714285</v>
      </c>
      <c r="H56" s="106"/>
      <c r="I56" s="93" t="s">
        <v>34</v>
      </c>
      <c r="J56" s="93"/>
      <c r="K56" s="97"/>
      <c r="L56" s="97"/>
      <c r="N56" s="76"/>
    </row>
    <row r="57" spans="1:15" ht="16.5">
      <c r="A57" s="105"/>
      <c r="B57" s="92"/>
      <c r="C57" s="92"/>
      <c r="D57" s="155" t="s">
        <v>35</v>
      </c>
      <c r="E57" s="155"/>
      <c r="F57" s="103">
        <v>0</v>
      </c>
      <c r="G57" s="104">
        <f>('BTST OPTION CALLS'!F57/'BTST OPTION CALLS'!F52)*100</f>
        <v>0</v>
      </c>
      <c r="H57" s="106"/>
      <c r="I57" s="93"/>
      <c r="J57" s="93"/>
      <c r="K57" s="97"/>
      <c r="L57" s="97"/>
      <c r="M57" s="76"/>
      <c r="N57" s="76"/>
      <c r="O57" s="76"/>
    </row>
    <row r="58" spans="1:15" ht="17.25" thickBot="1">
      <c r="A58" s="105"/>
      <c r="B58" s="92"/>
      <c r="C58" s="92"/>
      <c r="D58" s="156" t="s">
        <v>36</v>
      </c>
      <c r="E58" s="156"/>
      <c r="F58" s="107"/>
      <c r="G58" s="108">
        <f>('BTST OPTION CALLS'!F58/'BTST OPTION CALLS'!F52)*100</f>
        <v>0</v>
      </c>
      <c r="H58" s="106"/>
      <c r="I58" s="93"/>
      <c r="J58" s="93"/>
      <c r="K58" s="102"/>
      <c r="L58" s="102"/>
      <c r="M58" s="76"/>
      <c r="N58" s="76"/>
      <c r="O58" s="76"/>
    </row>
    <row r="59" spans="1:15" ht="16.5">
      <c r="A59" s="109" t="s">
        <v>37</v>
      </c>
      <c r="B59" s="92"/>
      <c r="C59" s="92"/>
      <c r="D59" s="98"/>
      <c r="E59" s="98"/>
      <c r="F59" s="93"/>
      <c r="G59" s="93"/>
      <c r="H59" s="110"/>
      <c r="I59" s="111"/>
      <c r="J59" s="111"/>
      <c r="K59" s="111"/>
      <c r="L59" s="93"/>
      <c r="M59" s="76"/>
      <c r="N59" s="76"/>
      <c r="O59" t="s">
        <v>30</v>
      </c>
    </row>
    <row r="60" spans="1:15" ht="16.5">
      <c r="A60" s="112" t="s">
        <v>38</v>
      </c>
      <c r="B60" s="92"/>
      <c r="C60" s="92"/>
      <c r="D60" s="113"/>
      <c r="E60" s="114"/>
      <c r="F60" s="98"/>
      <c r="G60" s="111"/>
      <c r="H60" s="110"/>
      <c r="I60" s="111"/>
      <c r="J60" s="111"/>
      <c r="K60" s="111"/>
      <c r="L60" s="93"/>
      <c r="M60" s="76"/>
      <c r="N60" s="93" t="s">
        <v>30</v>
      </c>
      <c r="O60" s="76"/>
    </row>
    <row r="61" spans="1:15" ht="16.5">
      <c r="A61" s="112" t="s">
        <v>39</v>
      </c>
      <c r="B61" s="92"/>
      <c r="C61" s="92"/>
      <c r="D61" s="98"/>
      <c r="E61" s="114"/>
      <c r="F61" s="98"/>
      <c r="G61" s="111"/>
      <c r="H61" s="110"/>
      <c r="I61" s="97"/>
      <c r="J61" s="97"/>
      <c r="K61" s="97"/>
      <c r="L61" s="93"/>
      <c r="M61" s="76"/>
      <c r="N61" s="76"/>
      <c r="O61" s="76"/>
    </row>
    <row r="62" spans="1:15" ht="16.5">
      <c r="A62" s="112" t="s">
        <v>40</v>
      </c>
      <c r="B62" s="113"/>
      <c r="C62" s="92"/>
      <c r="D62" s="98"/>
      <c r="E62" s="114"/>
      <c r="F62" s="98"/>
      <c r="G62" s="111"/>
      <c r="H62" s="95"/>
      <c r="I62" s="97"/>
      <c r="J62" s="97"/>
      <c r="K62" s="97"/>
      <c r="L62" s="93"/>
      <c r="M62" s="76"/>
      <c r="N62" s="76"/>
      <c r="O62" s="98"/>
    </row>
    <row r="63" spans="1:15" ht="15.75" customHeight="1">
      <c r="A63" s="112" t="s">
        <v>41</v>
      </c>
      <c r="B63" s="105"/>
      <c r="C63" s="113"/>
      <c r="D63" s="98"/>
      <c r="E63" s="116"/>
      <c r="F63" s="111"/>
      <c r="G63" s="111"/>
      <c r="H63" s="95"/>
      <c r="I63" s="97"/>
      <c r="J63" s="97"/>
      <c r="K63" s="97"/>
      <c r="L63" s="111"/>
      <c r="M63" s="76"/>
      <c r="N63" s="76"/>
      <c r="O63" s="76"/>
    </row>
    <row r="64" spans="1:15">
      <c r="A64" s="157" t="s">
        <v>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spans="1:16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1:16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1:16">
      <c r="A67" s="168" t="s">
        <v>328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6">
      <c r="A68" s="168" t="s">
        <v>329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6">
      <c r="A69" s="161" t="s">
        <v>3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</row>
    <row r="70" spans="1:16" ht="16.5">
      <c r="A70" s="162" t="s">
        <v>322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</row>
    <row r="71" spans="1:16" ht="16.5">
      <c r="A71" s="163" t="s">
        <v>5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</row>
    <row r="72" spans="1:16">
      <c r="A72" s="164" t="s">
        <v>6</v>
      </c>
      <c r="B72" s="165" t="s">
        <v>7</v>
      </c>
      <c r="C72" s="166" t="s">
        <v>8</v>
      </c>
      <c r="D72" s="165" t="s">
        <v>9</v>
      </c>
      <c r="E72" s="164" t="s">
        <v>10</v>
      </c>
      <c r="F72" s="164" t="s">
        <v>11</v>
      </c>
      <c r="G72" s="165" t="s">
        <v>12</v>
      </c>
      <c r="H72" s="165" t="s">
        <v>13</v>
      </c>
      <c r="I72" s="166" t="s">
        <v>14</v>
      </c>
      <c r="J72" s="166" t="s">
        <v>15</v>
      </c>
      <c r="K72" s="166" t="s">
        <v>16</v>
      </c>
      <c r="L72" s="167" t="s">
        <v>17</v>
      </c>
      <c r="M72" s="165" t="s">
        <v>18</v>
      </c>
      <c r="N72" s="165" t="s">
        <v>19</v>
      </c>
      <c r="O72" s="165" t="s">
        <v>20</v>
      </c>
    </row>
    <row r="73" spans="1:16">
      <c r="A73" s="164"/>
      <c r="B73" s="165"/>
      <c r="C73" s="166"/>
      <c r="D73" s="165"/>
      <c r="E73" s="164"/>
      <c r="F73" s="164"/>
      <c r="G73" s="165"/>
      <c r="H73" s="165"/>
      <c r="I73" s="166"/>
      <c r="J73" s="166"/>
      <c r="K73" s="166"/>
      <c r="L73" s="167"/>
      <c r="M73" s="165"/>
      <c r="N73" s="165"/>
      <c r="O73" s="165"/>
    </row>
    <row r="74" spans="1:16" s="76" customFormat="1" ht="15.75">
      <c r="A74" s="77">
        <v>1</v>
      </c>
      <c r="B74" s="78">
        <v>43404</v>
      </c>
      <c r="C74" s="79">
        <v>590</v>
      </c>
      <c r="D74" s="73" t="s">
        <v>267</v>
      </c>
      <c r="E74" s="77" t="s">
        <v>22</v>
      </c>
      <c r="F74" s="77" t="s">
        <v>58</v>
      </c>
      <c r="G74" s="77">
        <v>25</v>
      </c>
      <c r="H74" s="77">
        <v>19</v>
      </c>
      <c r="I74" s="77">
        <v>28.5</v>
      </c>
      <c r="J74" s="77">
        <v>32</v>
      </c>
      <c r="K74" s="77">
        <v>35.5</v>
      </c>
      <c r="L74" s="77">
        <v>35.5</v>
      </c>
      <c r="M74" s="77">
        <v>1200</v>
      </c>
      <c r="N74" s="7">
        <f>IF('BTST OPTION CALLS'!E74="BUY",('BTST OPTION CALLS'!L74-'BTST OPTION CALLS'!G74)*('BTST OPTION CALLS'!M74),('BTST OPTION CALLS'!G74-'BTST OPTION CALLS'!L74)*('BTST OPTION CALLS'!M74))</f>
        <v>12600</v>
      </c>
      <c r="O74" s="8">
        <f>'BTST OPTION CALLS'!N74/('BTST OPTION CALLS'!M74)/'BTST OPTION CALLS'!G74%</f>
        <v>42</v>
      </c>
    </row>
    <row r="75" spans="1:16" s="76" customFormat="1" ht="15.75">
      <c r="A75" s="77">
        <v>2</v>
      </c>
      <c r="B75" s="78">
        <v>43403</v>
      </c>
      <c r="C75" s="79">
        <v>40</v>
      </c>
      <c r="D75" s="73" t="s">
        <v>267</v>
      </c>
      <c r="E75" s="77" t="s">
        <v>22</v>
      </c>
      <c r="F75" s="77" t="s">
        <v>331</v>
      </c>
      <c r="G75" s="77">
        <v>2</v>
      </c>
      <c r="H75" s="77">
        <v>0.8</v>
      </c>
      <c r="I75" s="77">
        <v>2.6</v>
      </c>
      <c r="J75" s="77">
        <v>3.2</v>
      </c>
      <c r="K75" s="77">
        <v>3.8</v>
      </c>
      <c r="L75" s="77">
        <v>2.6</v>
      </c>
      <c r="M75" s="77">
        <v>7000</v>
      </c>
      <c r="N75" s="7">
        <f>IF('BTST OPTION CALLS'!E75="BUY",('BTST OPTION CALLS'!L75-'BTST OPTION CALLS'!G75)*('BTST OPTION CALLS'!M75),('BTST OPTION CALLS'!G75-'BTST OPTION CALLS'!L75)*('BTST OPTION CALLS'!M75))</f>
        <v>4200.0000000000009</v>
      </c>
      <c r="O75" s="8">
        <f>'BTST OPTION CALLS'!N75/('BTST OPTION CALLS'!M75)/'BTST OPTION CALLS'!G75%</f>
        <v>30.000000000000004</v>
      </c>
    </row>
    <row r="76" spans="1:16" s="76" customFormat="1" ht="15.75">
      <c r="A76" s="77">
        <v>3</v>
      </c>
      <c r="B76" s="78">
        <v>43402</v>
      </c>
      <c r="C76" s="79">
        <v>330</v>
      </c>
      <c r="D76" s="73" t="s">
        <v>267</v>
      </c>
      <c r="E76" s="77" t="s">
        <v>22</v>
      </c>
      <c r="F76" s="77" t="s">
        <v>284</v>
      </c>
      <c r="G76" s="77">
        <v>9</v>
      </c>
      <c r="H76" s="77">
        <v>6</v>
      </c>
      <c r="I76" s="77">
        <v>10.5</v>
      </c>
      <c r="J76" s="77">
        <v>12</v>
      </c>
      <c r="K76" s="77">
        <v>13.5</v>
      </c>
      <c r="L76" s="77">
        <v>10.5</v>
      </c>
      <c r="M76" s="77">
        <v>2400</v>
      </c>
      <c r="N76" s="7">
        <f>IF('BTST OPTION CALLS'!E76="BUY",('BTST OPTION CALLS'!L76-'BTST OPTION CALLS'!G76)*('BTST OPTION CALLS'!M76),('BTST OPTION CALLS'!G76-'BTST OPTION CALLS'!L76)*('BTST OPTION CALLS'!M76))</f>
        <v>3600</v>
      </c>
      <c r="O76" s="8">
        <f>'BTST OPTION CALLS'!N76/('BTST OPTION CALLS'!M76)/'BTST OPTION CALLS'!G76%</f>
        <v>16.666666666666668</v>
      </c>
    </row>
    <row r="77" spans="1:16" ht="15.75" customHeight="1">
      <c r="A77" s="77">
        <v>4</v>
      </c>
      <c r="B77" s="78">
        <v>43398</v>
      </c>
      <c r="C77" s="74">
        <v>120</v>
      </c>
      <c r="D77" s="73" t="s">
        <v>267</v>
      </c>
      <c r="E77" s="73" t="s">
        <v>22</v>
      </c>
      <c r="F77" s="73" t="s">
        <v>80</v>
      </c>
      <c r="G77" s="73">
        <v>31</v>
      </c>
      <c r="H77" s="73">
        <v>21</v>
      </c>
      <c r="I77" s="73">
        <v>36</v>
      </c>
      <c r="J77" s="73">
        <v>41</v>
      </c>
      <c r="K77" s="73">
        <v>46</v>
      </c>
      <c r="L77" s="73">
        <v>21</v>
      </c>
      <c r="M77" s="73">
        <v>700</v>
      </c>
      <c r="N77" s="7">
        <f>IF('BTST OPTION CALLS'!E77="BUY",('BTST OPTION CALLS'!L77-'BTST OPTION CALLS'!G77)*('BTST OPTION CALLS'!M77),('BTST OPTION CALLS'!G77-'BTST OPTION CALLS'!L77)*('BTST OPTION CALLS'!M77))</f>
        <v>-7000</v>
      </c>
      <c r="O77" s="8">
        <f>'BTST OPTION CALLS'!N77/('BTST OPTION CALLS'!M77)/'BTST OPTION CALLS'!G77%</f>
        <v>-32.258064516129032</v>
      </c>
      <c r="P77" s="75"/>
    </row>
    <row r="78" spans="1:16" ht="15.75" customHeight="1">
      <c r="A78" s="77">
        <v>5</v>
      </c>
      <c r="B78" s="78">
        <v>43389</v>
      </c>
      <c r="C78" s="74">
        <v>105</v>
      </c>
      <c r="D78" s="73" t="s">
        <v>267</v>
      </c>
      <c r="E78" s="73" t="s">
        <v>22</v>
      </c>
      <c r="F78" s="73" t="s">
        <v>64</v>
      </c>
      <c r="G78" s="73">
        <v>3.5</v>
      </c>
      <c r="H78" s="73">
        <v>2.2999999999999998</v>
      </c>
      <c r="I78" s="73">
        <v>4.0999999999999996</v>
      </c>
      <c r="J78" s="73">
        <v>4.7</v>
      </c>
      <c r="K78" s="73">
        <v>5.3</v>
      </c>
      <c r="L78" s="73">
        <v>4</v>
      </c>
      <c r="M78" s="73">
        <v>6000</v>
      </c>
      <c r="N78" s="7">
        <f>IF('BTST OPTION CALLS'!E78="BUY",('BTST OPTION CALLS'!L78-'BTST OPTION CALLS'!G78)*('BTST OPTION CALLS'!M78),('BTST OPTION CALLS'!G78-'BTST OPTION CALLS'!L78)*('BTST OPTION CALLS'!M78))</f>
        <v>3000</v>
      </c>
      <c r="O78" s="8">
        <f>'BTST OPTION CALLS'!N78/('BTST OPTION CALLS'!M78)/'BTST OPTION CALLS'!G78%</f>
        <v>14.285714285714285</v>
      </c>
      <c r="P78" s="75"/>
    </row>
    <row r="79" spans="1:16" ht="15.75" customHeight="1">
      <c r="A79" s="77">
        <v>6</v>
      </c>
      <c r="B79" s="78">
        <v>43385</v>
      </c>
      <c r="C79" s="74">
        <v>160</v>
      </c>
      <c r="D79" s="73" t="s">
        <v>267</v>
      </c>
      <c r="E79" s="73" t="s">
        <v>22</v>
      </c>
      <c r="F79" s="73" t="s">
        <v>287</v>
      </c>
      <c r="G79" s="73">
        <v>7</v>
      </c>
      <c r="H79" s="73">
        <v>5.5</v>
      </c>
      <c r="I79" s="73">
        <v>7.8</v>
      </c>
      <c r="J79" s="73">
        <v>8.6</v>
      </c>
      <c r="K79" s="73">
        <v>9.4</v>
      </c>
      <c r="L79" s="73">
        <v>8.6</v>
      </c>
      <c r="M79" s="73">
        <v>4500</v>
      </c>
      <c r="N79" s="7">
        <f>IF('BTST OPTION CALLS'!E79="BUY",('BTST OPTION CALLS'!L79-'BTST OPTION CALLS'!G79)*('BTST OPTION CALLS'!M79),('BTST OPTION CALLS'!G79-'BTST OPTION CALLS'!L79)*('BTST OPTION CALLS'!M79))</f>
        <v>7199.9999999999982</v>
      </c>
      <c r="O79" s="8">
        <f>'BTST OPTION CALLS'!N79/('BTST OPTION CALLS'!M79)/'BTST OPTION CALLS'!G79%</f>
        <v>22.857142857142851</v>
      </c>
      <c r="P79" s="75"/>
    </row>
    <row r="80" spans="1:16" ht="15.75" customHeight="1">
      <c r="A80" s="77">
        <v>7</v>
      </c>
      <c r="B80" s="78">
        <v>43382</v>
      </c>
      <c r="C80" s="74">
        <v>90</v>
      </c>
      <c r="D80" s="73" t="s">
        <v>282</v>
      </c>
      <c r="E80" s="73" t="s">
        <v>22</v>
      </c>
      <c r="F80" s="73" t="s">
        <v>124</v>
      </c>
      <c r="G80" s="73">
        <v>8.5</v>
      </c>
      <c r="H80" s="73">
        <v>6.5</v>
      </c>
      <c r="I80" s="73">
        <v>9.5</v>
      </c>
      <c r="J80" s="73">
        <v>10.5</v>
      </c>
      <c r="K80" s="73">
        <v>11.5</v>
      </c>
      <c r="L80" s="73">
        <v>9.5</v>
      </c>
      <c r="M80" s="73">
        <v>4000</v>
      </c>
      <c r="N80" s="7">
        <f>IF('BTST OPTION CALLS'!E80="BUY",('BTST OPTION CALLS'!L80-'BTST OPTION CALLS'!G80)*('BTST OPTION CALLS'!M80),('BTST OPTION CALLS'!G80-'BTST OPTION CALLS'!L80)*('BTST OPTION CALLS'!M80))</f>
        <v>4000</v>
      </c>
      <c r="O80" s="8">
        <f>'BTST OPTION CALLS'!N80/('BTST OPTION CALLS'!M80)/'BTST OPTION CALLS'!G80%</f>
        <v>11.76470588235294</v>
      </c>
      <c r="P80" s="75"/>
    </row>
    <row r="81" spans="1:16" ht="15.75" customHeight="1">
      <c r="A81" s="77">
        <v>8</v>
      </c>
      <c r="B81" s="78">
        <v>43374</v>
      </c>
      <c r="C81" s="74">
        <v>275</v>
      </c>
      <c r="D81" s="73" t="s">
        <v>267</v>
      </c>
      <c r="E81" s="73" t="s">
        <v>22</v>
      </c>
      <c r="F81" s="73" t="s">
        <v>49</v>
      </c>
      <c r="G81" s="73">
        <v>13</v>
      </c>
      <c r="H81" s="73">
        <v>10</v>
      </c>
      <c r="I81" s="73">
        <v>14.5</v>
      </c>
      <c r="J81" s="73">
        <v>16</v>
      </c>
      <c r="K81" s="73">
        <v>17.5</v>
      </c>
      <c r="L81" s="73">
        <v>16</v>
      </c>
      <c r="M81" s="73">
        <v>3000</v>
      </c>
      <c r="N81" s="7">
        <f>IF('BTST OPTION CALLS'!E81="BUY",('BTST OPTION CALLS'!L81-'BTST OPTION CALLS'!G81)*('BTST OPTION CALLS'!M81),('BTST OPTION CALLS'!G81-'BTST OPTION CALLS'!L81)*('BTST OPTION CALLS'!M81))</f>
        <v>9000</v>
      </c>
      <c r="O81" s="8">
        <f>'BTST OPTION CALLS'!N81/('BTST OPTION CALLS'!M81)/'BTST OPTION CALLS'!G81%</f>
        <v>23.076923076923077</v>
      </c>
      <c r="P81" s="75"/>
    </row>
    <row r="82" spans="1:16" ht="16.5">
      <c r="A82" s="82" t="s">
        <v>95</v>
      </c>
      <c r="B82" s="83"/>
      <c r="C82" s="84"/>
      <c r="D82" s="85"/>
      <c r="E82" s="86"/>
      <c r="F82" s="86"/>
      <c r="G82" s="87"/>
      <c r="H82" s="88"/>
      <c r="I82" s="88"/>
      <c r="J82" s="88"/>
      <c r="K82" s="86"/>
      <c r="L82" s="89"/>
      <c r="M82" s="90"/>
      <c r="N82" s="66"/>
      <c r="O82" s="76"/>
    </row>
    <row r="83" spans="1:16" ht="16.5">
      <c r="A83" s="82" t="s">
        <v>96</v>
      </c>
      <c r="B83" s="83"/>
      <c r="C83" s="84"/>
      <c r="D83" s="85"/>
      <c r="E83" s="86"/>
      <c r="F83" s="86"/>
      <c r="G83" s="87"/>
      <c r="H83" s="86"/>
      <c r="I83" s="86"/>
      <c r="J83" s="86"/>
      <c r="K83" s="86"/>
      <c r="L83" s="89"/>
      <c r="M83" s="90"/>
      <c r="N83" s="76"/>
      <c r="O83" s="76"/>
    </row>
    <row r="84" spans="1:16" ht="16.5">
      <c r="A84" s="82" t="s">
        <v>96</v>
      </c>
      <c r="B84" s="83"/>
      <c r="C84" s="84"/>
      <c r="D84" s="85"/>
      <c r="E84" s="86"/>
      <c r="F84" s="86"/>
      <c r="G84" s="87"/>
      <c r="H84" s="86"/>
      <c r="I84" s="86"/>
      <c r="J84" s="86"/>
      <c r="K84" s="86"/>
      <c r="L84" s="76"/>
      <c r="M84" s="76"/>
      <c r="N84" s="76"/>
    </row>
    <row r="85" spans="1:16" ht="17.25" thickBot="1">
      <c r="A85" s="98"/>
      <c r="B85" s="92"/>
      <c r="C85" s="92"/>
      <c r="D85" s="93"/>
      <c r="E85" s="93"/>
      <c r="F85" s="93"/>
      <c r="G85" s="94"/>
      <c r="H85" s="95"/>
      <c r="I85" s="96" t="s">
        <v>27</v>
      </c>
      <c r="J85" s="96"/>
      <c r="K85" s="97"/>
      <c r="L85" s="89"/>
      <c r="M85" s="76"/>
      <c r="O85" s="76"/>
    </row>
    <row r="86" spans="1:16" ht="16.5">
      <c r="A86" s="98"/>
      <c r="B86" s="92"/>
      <c r="C86" s="92"/>
      <c r="D86" s="154" t="s">
        <v>28</v>
      </c>
      <c r="E86" s="154"/>
      <c r="F86" s="99">
        <v>8</v>
      </c>
      <c r="G86" s="100">
        <f>'BTST OPTION CALLS'!G87+'BTST OPTION CALLS'!G88+'BTST OPTION CALLS'!G89+'BTST OPTION CALLS'!G90+'BTST OPTION CALLS'!G91+'BTST OPTION CALLS'!G92</f>
        <v>100</v>
      </c>
      <c r="H86" s="93">
        <v>8</v>
      </c>
      <c r="I86" s="101">
        <f>'BTST OPTION CALLS'!H87/'BTST OPTION CALLS'!H86%</f>
        <v>87.5</v>
      </c>
      <c r="J86" s="101"/>
      <c r="K86" s="76"/>
      <c r="L86" s="102"/>
      <c r="M86" s="76"/>
    </row>
    <row r="87" spans="1:16" ht="16.5">
      <c r="A87" s="98"/>
      <c r="B87" s="92"/>
      <c r="C87" s="92"/>
      <c r="D87" s="155" t="s">
        <v>29</v>
      </c>
      <c r="E87" s="155"/>
      <c r="F87" s="103">
        <v>7</v>
      </c>
      <c r="G87" s="104">
        <f>('BTST OPTION CALLS'!F87/'BTST OPTION CALLS'!F86)*100</f>
        <v>87.5</v>
      </c>
      <c r="H87" s="93">
        <v>7</v>
      </c>
      <c r="I87" s="97"/>
      <c r="J87" s="97"/>
      <c r="K87" s="101"/>
      <c r="L87" s="97"/>
      <c r="M87" s="76"/>
      <c r="N87" s="76"/>
    </row>
    <row r="88" spans="1:16" ht="16.5">
      <c r="A88" s="105"/>
      <c r="B88" s="92"/>
      <c r="C88" s="92"/>
      <c r="D88" s="155" t="s">
        <v>31</v>
      </c>
      <c r="E88" s="155"/>
      <c r="F88" s="103">
        <v>0</v>
      </c>
      <c r="G88" s="104">
        <f>('BTST OPTION CALLS'!F88/'BTST OPTION CALLS'!F86)*100</f>
        <v>0</v>
      </c>
      <c r="H88" s="106"/>
      <c r="I88" s="93"/>
      <c r="J88" s="93"/>
      <c r="K88" s="93"/>
      <c r="L88" s="97"/>
      <c r="M88" s="76"/>
      <c r="N88" s="76"/>
      <c r="O88" s="76"/>
    </row>
    <row r="89" spans="1:16" ht="16.5">
      <c r="A89" s="105"/>
      <c r="B89" s="92"/>
      <c r="C89" s="92"/>
      <c r="D89" s="155" t="s">
        <v>32</v>
      </c>
      <c r="E89" s="155"/>
      <c r="F89" s="103">
        <v>0</v>
      </c>
      <c r="G89" s="104">
        <f>('BTST OPTION CALLS'!F89/'BTST OPTION CALLS'!F86)*100</f>
        <v>0</v>
      </c>
      <c r="H89" s="106"/>
      <c r="I89" s="93"/>
      <c r="J89" s="93"/>
      <c r="K89" s="93"/>
      <c r="L89" s="97"/>
      <c r="M89" s="76"/>
      <c r="N89" s="76"/>
      <c r="O89" s="76"/>
    </row>
    <row r="90" spans="1:16" ht="16.5">
      <c r="A90" s="105"/>
      <c r="B90" s="92"/>
      <c r="C90" s="92"/>
      <c r="D90" s="155" t="s">
        <v>33</v>
      </c>
      <c r="E90" s="155"/>
      <c r="F90" s="103">
        <v>1</v>
      </c>
      <c r="G90" s="104">
        <f>('BTST OPTION CALLS'!F90/'BTST OPTION CALLS'!F86)*100</f>
        <v>12.5</v>
      </c>
      <c r="H90" s="106"/>
      <c r="I90" s="93" t="s">
        <v>34</v>
      </c>
      <c r="J90" s="93"/>
      <c r="K90" s="97"/>
      <c r="L90" s="97"/>
      <c r="N90" s="76"/>
    </row>
    <row r="91" spans="1:16" ht="16.5">
      <c r="A91" s="105"/>
      <c r="B91" s="92"/>
      <c r="C91" s="92"/>
      <c r="D91" s="155" t="s">
        <v>35</v>
      </c>
      <c r="E91" s="155"/>
      <c r="F91" s="103">
        <v>0</v>
      </c>
      <c r="G91" s="104">
        <f>('BTST OPTION CALLS'!F91/'BTST OPTION CALLS'!F86)*100</f>
        <v>0</v>
      </c>
      <c r="H91" s="106"/>
      <c r="I91" s="93"/>
      <c r="J91" s="93"/>
      <c r="K91" s="97"/>
      <c r="L91" s="97"/>
      <c r="M91" s="76"/>
      <c r="N91" s="76"/>
      <c r="O91" s="76"/>
    </row>
    <row r="92" spans="1:16" ht="17.25" thickBot="1">
      <c r="A92" s="105"/>
      <c r="B92" s="92"/>
      <c r="C92" s="92"/>
      <c r="D92" s="156" t="s">
        <v>36</v>
      </c>
      <c r="E92" s="156"/>
      <c r="F92" s="107"/>
      <c r="G92" s="108">
        <f>('BTST OPTION CALLS'!F92/'BTST OPTION CALLS'!F86)*100</f>
        <v>0</v>
      </c>
      <c r="H92" s="106"/>
      <c r="I92" s="93"/>
      <c r="J92" s="93"/>
      <c r="K92" s="102"/>
      <c r="L92" s="102"/>
      <c r="M92" s="76"/>
      <c r="N92" s="76"/>
      <c r="O92" s="76"/>
    </row>
    <row r="93" spans="1:16" ht="16.5">
      <c r="A93" s="109" t="s">
        <v>37</v>
      </c>
      <c r="B93" s="92"/>
      <c r="C93" s="92"/>
      <c r="D93" s="98"/>
      <c r="E93" s="98"/>
      <c r="F93" s="93"/>
      <c r="G93" s="93"/>
      <c r="H93" s="110"/>
      <c r="I93" s="111"/>
      <c r="J93" s="111"/>
      <c r="K93" s="111"/>
      <c r="L93" s="93"/>
      <c r="M93" s="76"/>
      <c r="N93" s="76"/>
      <c r="O93" s="76" t="s">
        <v>30</v>
      </c>
    </row>
    <row r="94" spans="1:16" ht="16.5">
      <c r="A94" s="112" t="s">
        <v>38</v>
      </c>
      <c r="B94" s="92"/>
      <c r="C94" s="92"/>
      <c r="D94" s="113"/>
      <c r="E94" s="114"/>
      <c r="F94" s="98"/>
      <c r="G94" s="111"/>
      <c r="H94" s="110"/>
      <c r="I94" s="111"/>
      <c r="J94" s="111"/>
      <c r="K94" s="111"/>
      <c r="L94" s="93"/>
      <c r="M94" s="76"/>
      <c r="N94" s="93" t="s">
        <v>30</v>
      </c>
      <c r="O94" s="76"/>
    </row>
    <row r="95" spans="1:16" ht="16.5">
      <c r="A95" s="112" t="s">
        <v>39</v>
      </c>
      <c r="B95" s="92"/>
      <c r="C95" s="92"/>
      <c r="D95" s="98"/>
      <c r="E95" s="114"/>
      <c r="F95" s="98"/>
      <c r="G95" s="111"/>
      <c r="H95" s="110"/>
      <c r="I95" s="97"/>
      <c r="J95" s="97"/>
      <c r="K95" s="97"/>
      <c r="L95" s="93"/>
      <c r="M95" s="76"/>
      <c r="N95" s="76"/>
      <c r="O95" s="76"/>
    </row>
    <row r="96" spans="1:16" ht="16.5">
      <c r="A96" s="112" t="s">
        <v>40</v>
      </c>
      <c r="B96" s="113"/>
      <c r="C96" s="92"/>
      <c r="D96" s="98"/>
      <c r="E96" s="114"/>
      <c r="F96" s="98"/>
      <c r="G96" s="111"/>
      <c r="H96" s="95"/>
      <c r="I96" s="97"/>
      <c r="J96" s="97"/>
      <c r="K96" s="97"/>
      <c r="L96" s="93"/>
      <c r="M96" s="76"/>
      <c r="N96" s="76"/>
      <c r="O96" s="98"/>
    </row>
    <row r="97" spans="1:15" ht="16.5">
      <c r="A97" s="112" t="s">
        <v>41</v>
      </c>
      <c r="B97" s="105"/>
      <c r="C97" s="113"/>
      <c r="D97" s="98"/>
      <c r="E97" s="116"/>
      <c r="F97" s="111"/>
      <c r="G97" s="111"/>
      <c r="H97" s="95"/>
      <c r="I97" s="97"/>
      <c r="J97" s="97"/>
      <c r="K97" s="97"/>
      <c r="L97" s="111"/>
      <c r="M97" s="76"/>
      <c r="N97" s="76"/>
      <c r="O97" s="76"/>
    </row>
    <row r="98" spans="1:15" ht="15" customHeight="1">
      <c r="A98" s="157" t="s">
        <v>0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</row>
    <row r="99" spans="1:15" ht="15" customHeigh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</row>
    <row r="100" spans="1:15" ht="15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</row>
    <row r="101" spans="1:15">
      <c r="A101" s="158" t="s">
        <v>328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60"/>
    </row>
    <row r="102" spans="1:15">
      <c r="A102" s="158" t="s">
        <v>329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60"/>
    </row>
    <row r="103" spans="1:15">
      <c r="A103" s="161" t="s">
        <v>3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</row>
    <row r="104" spans="1:15" ht="16.5">
      <c r="A104" s="162" t="s">
        <v>319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</row>
    <row r="105" spans="1:15" ht="16.5">
      <c r="A105" s="163" t="s">
        <v>5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</row>
    <row r="106" spans="1:15">
      <c r="A106" s="164" t="s">
        <v>6</v>
      </c>
      <c r="B106" s="165" t="s">
        <v>7</v>
      </c>
      <c r="C106" s="166" t="s">
        <v>8</v>
      </c>
      <c r="D106" s="165" t="s">
        <v>9</v>
      </c>
      <c r="E106" s="164" t="s">
        <v>10</v>
      </c>
      <c r="F106" s="164" t="s">
        <v>11</v>
      </c>
      <c r="G106" s="165" t="s">
        <v>12</v>
      </c>
      <c r="H106" s="165" t="s">
        <v>13</v>
      </c>
      <c r="I106" s="166" t="s">
        <v>14</v>
      </c>
      <c r="J106" s="166" t="s">
        <v>15</v>
      </c>
      <c r="K106" s="166" t="s">
        <v>16</v>
      </c>
      <c r="L106" s="167" t="s">
        <v>17</v>
      </c>
      <c r="M106" s="165" t="s">
        <v>18</v>
      </c>
      <c r="N106" s="165" t="s">
        <v>19</v>
      </c>
      <c r="O106" s="165" t="s">
        <v>20</v>
      </c>
    </row>
    <row r="107" spans="1:15">
      <c r="A107" s="164"/>
      <c r="B107" s="165"/>
      <c r="C107" s="166"/>
      <c r="D107" s="165"/>
      <c r="E107" s="164"/>
      <c r="F107" s="164"/>
      <c r="G107" s="165"/>
      <c r="H107" s="165"/>
      <c r="I107" s="166"/>
      <c r="J107" s="166"/>
      <c r="K107" s="166"/>
      <c r="L107" s="167"/>
      <c r="M107" s="165"/>
      <c r="N107" s="165"/>
      <c r="O107" s="165"/>
    </row>
    <row r="108" spans="1:15" s="76" customFormat="1">
      <c r="A108" s="77">
        <v>1</v>
      </c>
      <c r="B108" s="78">
        <v>43370</v>
      </c>
      <c r="C108" s="79">
        <v>200</v>
      </c>
      <c r="D108" s="120" t="s">
        <v>282</v>
      </c>
      <c r="E108" s="77" t="s">
        <v>22</v>
      </c>
      <c r="F108" s="77" t="s">
        <v>55</v>
      </c>
      <c r="G108" s="77">
        <v>18</v>
      </c>
      <c r="H108" s="77">
        <v>13</v>
      </c>
      <c r="I108" s="77">
        <v>20.5</v>
      </c>
      <c r="J108" s="77">
        <v>23</v>
      </c>
      <c r="K108" s="77">
        <v>25.5</v>
      </c>
      <c r="L108" s="77">
        <v>25.5</v>
      </c>
      <c r="M108" s="77">
        <v>1750</v>
      </c>
      <c r="N108" s="122">
        <f>IF('BTST OPTION CALLS'!E108="BUY",('BTST OPTION CALLS'!L108-'BTST OPTION CALLS'!G108)*('BTST OPTION CALLS'!M108),('BTST OPTION CALLS'!G108-'BTST OPTION CALLS'!L108)*('BTST OPTION CALLS'!M108))</f>
        <v>13125</v>
      </c>
      <c r="O108" s="8">
        <f>'BTST OPTION CALLS'!N108/('BTST OPTION CALLS'!M108)/'BTST OPTION CALLS'!G108%</f>
        <v>41.666666666666671</v>
      </c>
    </row>
    <row r="109" spans="1:15" s="152" customFormat="1">
      <c r="A109" s="77">
        <v>2</v>
      </c>
      <c r="B109" s="78">
        <v>43368</v>
      </c>
      <c r="C109" s="79">
        <v>700</v>
      </c>
      <c r="D109" s="120" t="s">
        <v>267</v>
      </c>
      <c r="E109" s="77" t="s">
        <v>22</v>
      </c>
      <c r="F109" s="77" t="s">
        <v>143</v>
      </c>
      <c r="G109" s="77">
        <v>12</v>
      </c>
      <c r="H109" s="77">
        <v>5</v>
      </c>
      <c r="I109" s="77">
        <v>16</v>
      </c>
      <c r="J109" s="77">
        <v>20</v>
      </c>
      <c r="K109" s="77">
        <v>24</v>
      </c>
      <c r="L109" s="77">
        <v>20</v>
      </c>
      <c r="M109" s="77">
        <v>900</v>
      </c>
      <c r="N109" s="122">
        <f>IF('BTST OPTION CALLS'!E109="BUY",('BTST OPTION CALLS'!L109-'BTST OPTION CALLS'!G109)*('BTST OPTION CALLS'!M109),('BTST OPTION CALLS'!G109-'BTST OPTION CALLS'!L109)*('BTST OPTION CALLS'!M109))</f>
        <v>7200</v>
      </c>
      <c r="O109" s="8">
        <f>'BTST OPTION CALLS'!N109/('BTST OPTION CALLS'!M109)/'BTST OPTION CALLS'!G109%</f>
        <v>66.666666666666671</v>
      </c>
    </row>
    <row r="110" spans="1:15" s="152" customFormat="1">
      <c r="A110" s="77">
        <v>3</v>
      </c>
      <c r="B110" s="78">
        <v>43367</v>
      </c>
      <c r="C110" s="79">
        <v>240</v>
      </c>
      <c r="D110" s="120" t="s">
        <v>282</v>
      </c>
      <c r="E110" s="77" t="s">
        <v>22</v>
      </c>
      <c r="F110" s="77" t="s">
        <v>75</v>
      </c>
      <c r="G110" s="77">
        <v>4.5</v>
      </c>
      <c r="H110" s="77">
        <v>0.5</v>
      </c>
      <c r="I110" s="77">
        <v>7</v>
      </c>
      <c r="J110" s="77">
        <v>9.5</v>
      </c>
      <c r="K110" s="77">
        <v>12</v>
      </c>
      <c r="L110" s="77">
        <v>6.7</v>
      </c>
      <c r="M110" s="77">
        <v>1500</v>
      </c>
      <c r="N110" s="122">
        <f>IF('BTST OPTION CALLS'!E110="BUY",('BTST OPTION CALLS'!L110-'BTST OPTION CALLS'!G110)*('BTST OPTION CALLS'!M110),('BTST OPTION CALLS'!G110-'BTST OPTION CALLS'!L110)*('BTST OPTION CALLS'!M110))</f>
        <v>3300.0000000000005</v>
      </c>
      <c r="O110" s="8">
        <f>'BTST OPTION CALLS'!N110/('BTST OPTION CALLS'!M110)/'BTST OPTION CALLS'!G110%</f>
        <v>48.888888888888893</v>
      </c>
    </row>
    <row r="111" spans="1:15" s="76" customFormat="1">
      <c r="A111" s="77">
        <v>4</v>
      </c>
      <c r="B111" s="78">
        <v>43355</v>
      </c>
      <c r="C111" s="120">
        <v>230</v>
      </c>
      <c r="D111" s="120" t="s">
        <v>267</v>
      </c>
      <c r="E111" s="120" t="s">
        <v>22</v>
      </c>
      <c r="F111" s="120" t="s">
        <v>51</v>
      </c>
      <c r="G111" s="120">
        <v>7</v>
      </c>
      <c r="H111" s="120">
        <v>3.5</v>
      </c>
      <c r="I111" s="120">
        <v>9</v>
      </c>
      <c r="J111" s="120">
        <v>11</v>
      </c>
      <c r="K111" s="120">
        <v>13</v>
      </c>
      <c r="L111" s="120">
        <v>11</v>
      </c>
      <c r="M111" s="120">
        <v>2250</v>
      </c>
      <c r="N111" s="122">
        <f>IF('BTST OPTION CALLS'!E111="BUY",('BTST OPTION CALLS'!L111-'BTST OPTION CALLS'!G111)*('BTST OPTION CALLS'!M111),('BTST OPTION CALLS'!G111-'BTST OPTION CALLS'!L111)*('BTST OPTION CALLS'!M111))</f>
        <v>9000</v>
      </c>
      <c r="O111" s="8">
        <f>'BTST OPTION CALLS'!N111/('BTST OPTION CALLS'!M111)/'BTST OPTION CALLS'!G111%</f>
        <v>57.142857142857139</v>
      </c>
    </row>
    <row r="112" spans="1:15" s="76" customFormat="1">
      <c r="A112" s="77">
        <v>5</v>
      </c>
      <c r="B112" s="78">
        <v>43354</v>
      </c>
      <c r="C112" s="120">
        <v>280</v>
      </c>
      <c r="D112" s="120" t="s">
        <v>282</v>
      </c>
      <c r="E112" s="120" t="s">
        <v>22</v>
      </c>
      <c r="F112" s="120" t="s">
        <v>49</v>
      </c>
      <c r="G112" s="120">
        <v>6.1</v>
      </c>
      <c r="H112" s="120">
        <v>3</v>
      </c>
      <c r="I112" s="120">
        <v>7.5</v>
      </c>
      <c r="J112" s="120">
        <v>9</v>
      </c>
      <c r="K112" s="120">
        <v>10.5</v>
      </c>
      <c r="L112" s="120">
        <v>7.5</v>
      </c>
      <c r="M112" s="120">
        <v>3000</v>
      </c>
      <c r="N112" s="122">
        <f>IF('BTST OPTION CALLS'!E112="BUY",('BTST OPTION CALLS'!L112-'BTST OPTION CALLS'!G112)*('BTST OPTION CALLS'!M112),('BTST OPTION CALLS'!G112-'BTST OPTION CALLS'!L112)*('BTST OPTION CALLS'!M112))</f>
        <v>4200.0000000000009</v>
      </c>
      <c r="O112" s="8">
        <f>'BTST OPTION CALLS'!N112/('BTST OPTION CALLS'!M112)/'BTST OPTION CALLS'!G112%</f>
        <v>22.950819672131153</v>
      </c>
    </row>
    <row r="113" spans="1:15">
      <c r="A113" s="77">
        <v>6</v>
      </c>
      <c r="B113" s="78">
        <v>43349</v>
      </c>
      <c r="C113" s="79">
        <v>130</v>
      </c>
      <c r="D113" s="77" t="s">
        <v>267</v>
      </c>
      <c r="E113" s="77" t="s">
        <v>22</v>
      </c>
      <c r="F113" s="77" t="s">
        <v>25</v>
      </c>
      <c r="G113" s="77">
        <v>5.3</v>
      </c>
      <c r="H113" s="77">
        <v>3.3</v>
      </c>
      <c r="I113" s="77">
        <v>6.3</v>
      </c>
      <c r="J113" s="77">
        <v>7.3</v>
      </c>
      <c r="K113" s="77">
        <v>8.3000000000000007</v>
      </c>
      <c r="L113" s="77">
        <v>7.3</v>
      </c>
      <c r="M113" s="77">
        <v>4000</v>
      </c>
      <c r="N113" s="122">
        <f>IF('BTST OPTION CALLS'!E113="BUY",('BTST OPTION CALLS'!L113-'BTST OPTION CALLS'!G113)*('BTST OPTION CALLS'!M113),('BTST OPTION CALLS'!G113-'BTST OPTION CALLS'!L113)*('BTST OPTION CALLS'!M113))</f>
        <v>8000</v>
      </c>
      <c r="O113" s="8">
        <f>'BTST OPTION CALLS'!N113/('BTST OPTION CALLS'!M113)/'BTST OPTION CALLS'!G113%</f>
        <v>37.735849056603776</v>
      </c>
    </row>
    <row r="114" spans="1:15" ht="16.5">
      <c r="A114" s="82" t="s">
        <v>95</v>
      </c>
      <c r="B114" s="83"/>
      <c r="C114" s="84"/>
      <c r="D114" s="85"/>
      <c r="E114" s="86"/>
      <c r="F114" s="86"/>
      <c r="G114" s="87"/>
      <c r="H114" s="88"/>
      <c r="I114" s="88"/>
      <c r="J114" s="88"/>
      <c r="K114" s="86"/>
      <c r="L114" s="89"/>
      <c r="M114" s="90"/>
      <c r="N114" s="66"/>
      <c r="O114" s="76"/>
    </row>
    <row r="115" spans="1:15" ht="16.5">
      <c r="A115" s="82" t="s">
        <v>96</v>
      </c>
      <c r="B115" s="83"/>
      <c r="C115" s="84"/>
      <c r="D115" s="85"/>
      <c r="E115" s="86"/>
      <c r="F115" s="86"/>
      <c r="G115" s="87"/>
      <c r="H115" s="86"/>
      <c r="I115" s="86"/>
      <c r="J115" s="86"/>
      <c r="K115" s="86"/>
      <c r="L115" s="89"/>
      <c r="M115" s="90"/>
      <c r="N115" s="76"/>
      <c r="O115" s="76"/>
    </row>
    <row r="116" spans="1:15" ht="16.5">
      <c r="A116" s="82" t="s">
        <v>96</v>
      </c>
      <c r="B116" s="83"/>
      <c r="C116" s="84"/>
      <c r="D116" s="85"/>
      <c r="E116" s="86"/>
      <c r="F116" s="86"/>
      <c r="G116" s="87"/>
      <c r="H116" s="86"/>
      <c r="I116" s="86"/>
      <c r="J116" s="86"/>
      <c r="K116" s="86"/>
      <c r="L116" s="76"/>
      <c r="M116" s="76"/>
      <c r="N116" s="76"/>
      <c r="O116" s="76"/>
    </row>
    <row r="117" spans="1:15" ht="17.25" thickBot="1">
      <c r="A117" s="98"/>
      <c r="B117" s="92"/>
      <c r="C117" s="92"/>
      <c r="D117" s="93"/>
      <c r="E117" s="93"/>
      <c r="F117" s="93"/>
      <c r="G117" s="94"/>
      <c r="H117" s="95"/>
      <c r="I117" s="96" t="s">
        <v>27</v>
      </c>
      <c r="J117" s="96"/>
      <c r="K117" s="97"/>
      <c r="L117" s="89"/>
      <c r="M117" s="76"/>
      <c r="O117" s="76" t="s">
        <v>30</v>
      </c>
    </row>
    <row r="118" spans="1:15" ht="16.5">
      <c r="A118" s="98"/>
      <c r="B118" s="92"/>
      <c r="C118" s="92"/>
      <c r="D118" s="154" t="s">
        <v>28</v>
      </c>
      <c r="E118" s="154"/>
      <c r="F118" s="99">
        <v>6</v>
      </c>
      <c r="G118" s="100">
        <f>'BTST OPTION CALLS'!G119+'BTST OPTION CALLS'!G120+'BTST OPTION CALLS'!G121+'BTST OPTION CALLS'!G122+'BTST OPTION CALLS'!G123+'BTST OPTION CALLS'!G124</f>
        <v>150</v>
      </c>
      <c r="H118" s="93">
        <v>6</v>
      </c>
      <c r="I118" s="101">
        <f>'BTST OPTION CALLS'!H119/'BTST OPTION CALLS'!H118%</f>
        <v>100</v>
      </c>
      <c r="J118" s="101"/>
      <c r="K118" s="76"/>
      <c r="L118" s="102"/>
      <c r="M118" s="76"/>
      <c r="O118" s="76"/>
    </row>
    <row r="119" spans="1:15" ht="16.5">
      <c r="A119" s="98"/>
      <c r="B119" s="92"/>
      <c r="C119" s="92"/>
      <c r="D119" s="155" t="s">
        <v>29</v>
      </c>
      <c r="E119" s="155"/>
      <c r="F119" s="103">
        <v>6</v>
      </c>
      <c r="G119" s="104">
        <f>('BTST OPTION CALLS'!F119/'BTST OPTION CALLS'!F118)*100</f>
        <v>100</v>
      </c>
      <c r="H119" s="93">
        <v>6</v>
      </c>
      <c r="I119" s="97"/>
      <c r="J119" s="97"/>
      <c r="K119" s="101"/>
      <c r="L119" s="97"/>
      <c r="M119" s="76"/>
      <c r="N119" s="76"/>
      <c r="O119" s="76"/>
    </row>
    <row r="120" spans="1:15" ht="16.5">
      <c r="A120" s="105"/>
      <c r="B120" s="92"/>
      <c r="C120" s="92"/>
      <c r="D120" s="155" t="s">
        <v>31</v>
      </c>
      <c r="E120" s="155"/>
      <c r="F120" s="103">
        <v>0</v>
      </c>
      <c r="G120" s="104">
        <f>('BTST OPTION CALLS'!F120/'BTST OPTION CALLS'!F118)*100</f>
        <v>0</v>
      </c>
      <c r="H120" s="106"/>
      <c r="I120" s="93"/>
      <c r="J120" s="93"/>
      <c r="K120" s="93"/>
      <c r="L120" s="97"/>
      <c r="M120" s="76"/>
      <c r="N120" s="76"/>
      <c r="O120" s="76"/>
    </row>
    <row r="121" spans="1:15" ht="16.5">
      <c r="A121" s="105"/>
      <c r="B121" s="92"/>
      <c r="C121" s="92"/>
      <c r="D121" s="155" t="s">
        <v>32</v>
      </c>
      <c r="E121" s="155"/>
      <c r="F121" s="103">
        <v>0</v>
      </c>
      <c r="G121" s="104">
        <f>('BTST OPTION CALLS'!F121/'BTST OPTION CALLS'!F118)*100</f>
        <v>0</v>
      </c>
      <c r="H121" s="106"/>
      <c r="I121" s="93"/>
      <c r="J121" s="93"/>
      <c r="K121" s="93"/>
      <c r="L121" s="97"/>
      <c r="M121" s="76"/>
      <c r="N121" s="76"/>
      <c r="O121" s="76"/>
    </row>
    <row r="122" spans="1:15" ht="16.5">
      <c r="A122" s="105"/>
      <c r="B122" s="92"/>
      <c r="C122" s="92"/>
      <c r="D122" s="155" t="s">
        <v>33</v>
      </c>
      <c r="E122" s="155"/>
      <c r="F122" s="103">
        <v>3</v>
      </c>
      <c r="G122" s="104">
        <f>('BTST OPTION CALLS'!F122/'BTST OPTION CALLS'!F118)*100</f>
        <v>50</v>
      </c>
      <c r="H122" s="106"/>
      <c r="I122" s="93" t="s">
        <v>34</v>
      </c>
      <c r="J122" s="93"/>
      <c r="K122" s="97"/>
      <c r="L122" s="97"/>
      <c r="M122" s="76"/>
      <c r="N122" s="76"/>
      <c r="O122" s="76"/>
    </row>
    <row r="123" spans="1:15" ht="16.5">
      <c r="A123" s="105"/>
      <c r="B123" s="92"/>
      <c r="C123" s="92"/>
      <c r="D123" s="155" t="s">
        <v>35</v>
      </c>
      <c r="E123" s="155"/>
      <c r="F123" s="103">
        <v>0</v>
      </c>
      <c r="G123" s="104">
        <f>('BTST OPTION CALLS'!F123/'BTST OPTION CALLS'!F118)*100</f>
        <v>0</v>
      </c>
      <c r="H123" s="106"/>
      <c r="I123" s="93"/>
      <c r="J123" s="93"/>
      <c r="K123" s="97"/>
      <c r="L123" s="97"/>
      <c r="M123" s="76"/>
      <c r="N123" s="76"/>
      <c r="O123" s="76"/>
    </row>
    <row r="124" spans="1:15" ht="17.25" thickBot="1">
      <c r="A124" s="105"/>
      <c r="B124" s="92"/>
      <c r="C124" s="92"/>
      <c r="D124" s="156" t="s">
        <v>36</v>
      </c>
      <c r="E124" s="156"/>
      <c r="F124" s="107"/>
      <c r="G124" s="108">
        <f>('BTST OPTION CALLS'!F124/'BTST OPTION CALLS'!F118)*100</f>
        <v>0</v>
      </c>
      <c r="H124" s="106"/>
      <c r="I124" s="93"/>
      <c r="J124" s="93"/>
      <c r="K124" s="102"/>
      <c r="L124" s="102"/>
      <c r="M124" s="76"/>
      <c r="N124" s="76"/>
      <c r="O124" s="76"/>
    </row>
    <row r="125" spans="1:15" ht="16.5">
      <c r="A125" s="109" t="s">
        <v>37</v>
      </c>
      <c r="B125" s="92"/>
      <c r="C125" s="92"/>
      <c r="D125" s="98"/>
      <c r="E125" s="98"/>
      <c r="F125" s="93"/>
      <c r="G125" s="93"/>
      <c r="H125" s="110"/>
      <c r="I125" s="111"/>
      <c r="J125" s="111"/>
      <c r="K125" s="111"/>
      <c r="L125" s="93"/>
      <c r="M125" s="76"/>
      <c r="N125" s="76"/>
      <c r="O125" s="98"/>
    </row>
    <row r="126" spans="1:15" ht="16.5">
      <c r="A126" s="112" t="s">
        <v>38</v>
      </c>
      <c r="B126" s="92"/>
      <c r="C126" s="92"/>
      <c r="D126" s="113"/>
      <c r="E126" s="114"/>
      <c r="F126" s="98"/>
      <c r="G126" s="111"/>
      <c r="H126" s="110"/>
      <c r="I126" s="111"/>
      <c r="J126" s="111"/>
      <c r="K126" s="111"/>
      <c r="L126" s="93"/>
      <c r="M126" s="76"/>
      <c r="N126" s="93" t="s">
        <v>30</v>
      </c>
      <c r="O126" s="76"/>
    </row>
    <row r="127" spans="1:15" ht="16.5">
      <c r="A127" s="112" t="s">
        <v>39</v>
      </c>
      <c r="B127" s="92"/>
      <c r="C127" s="92"/>
      <c r="D127" s="98"/>
      <c r="E127" s="114"/>
      <c r="F127" s="98"/>
      <c r="G127" s="111"/>
      <c r="H127" s="110"/>
      <c r="I127" s="97"/>
      <c r="J127" s="97"/>
      <c r="K127" s="97"/>
      <c r="L127" s="93"/>
      <c r="M127" s="76"/>
      <c r="N127" s="76"/>
      <c r="O127" s="76"/>
    </row>
    <row r="128" spans="1:15" ht="16.5">
      <c r="A128" s="112" t="s">
        <v>40</v>
      </c>
      <c r="B128" s="113"/>
      <c r="C128" s="92"/>
      <c r="D128" s="98"/>
      <c r="E128" s="114"/>
      <c r="F128" s="98"/>
      <c r="G128" s="111"/>
      <c r="H128" s="95"/>
      <c r="I128" s="97"/>
      <c r="J128" s="97"/>
      <c r="K128" s="97"/>
      <c r="L128" s="93"/>
      <c r="M128" s="76"/>
      <c r="N128" s="76"/>
      <c r="O128" s="98"/>
    </row>
    <row r="129" spans="1:15" ht="16.5">
      <c r="A129" s="112" t="s">
        <v>41</v>
      </c>
      <c r="B129" s="105"/>
      <c r="C129" s="113"/>
      <c r="D129" s="98"/>
      <c r="E129" s="116"/>
      <c r="F129" s="111"/>
      <c r="G129" s="111"/>
      <c r="H129" s="95"/>
      <c r="I129" s="97"/>
      <c r="J129" s="97"/>
      <c r="K129" s="97"/>
      <c r="L129" s="111"/>
      <c r="M129" s="76"/>
      <c r="N129" s="76"/>
      <c r="O129" s="76"/>
    </row>
    <row r="130" spans="1:15">
      <c r="A130" s="157" t="s">
        <v>0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</row>
    <row r="131" spans="1:1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</row>
    <row r="132" spans="1:1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</row>
    <row r="133" spans="1:15">
      <c r="A133" s="168" t="s">
        <v>1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1:15">
      <c r="A134" s="168" t="s">
        <v>2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1:15">
      <c r="A135" s="161" t="s">
        <v>3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</row>
    <row r="136" spans="1:15" ht="16.5">
      <c r="A136" s="162" t="s">
        <v>311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</row>
    <row r="137" spans="1:15" ht="16.5">
      <c r="A137" s="163" t="s">
        <v>5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</row>
    <row r="138" spans="1:15">
      <c r="A138" s="164" t="s">
        <v>6</v>
      </c>
      <c r="B138" s="165" t="s">
        <v>7</v>
      </c>
      <c r="C138" s="166" t="s">
        <v>8</v>
      </c>
      <c r="D138" s="165" t="s">
        <v>9</v>
      </c>
      <c r="E138" s="164" t="s">
        <v>10</v>
      </c>
      <c r="F138" s="164" t="s">
        <v>11</v>
      </c>
      <c r="G138" s="165" t="s">
        <v>12</v>
      </c>
      <c r="H138" s="165" t="s">
        <v>13</v>
      </c>
      <c r="I138" s="166" t="s">
        <v>14</v>
      </c>
      <c r="J138" s="166" t="s">
        <v>15</v>
      </c>
      <c r="K138" s="166" t="s">
        <v>16</v>
      </c>
      <c r="L138" s="167" t="s">
        <v>17</v>
      </c>
      <c r="M138" s="165" t="s">
        <v>18</v>
      </c>
      <c r="N138" s="165" t="s">
        <v>19</v>
      </c>
      <c r="O138" s="165" t="s">
        <v>20</v>
      </c>
    </row>
    <row r="139" spans="1:15">
      <c r="A139" s="164"/>
      <c r="B139" s="165"/>
      <c r="C139" s="166"/>
      <c r="D139" s="165"/>
      <c r="E139" s="164"/>
      <c r="F139" s="164"/>
      <c r="G139" s="165"/>
      <c r="H139" s="165"/>
      <c r="I139" s="166"/>
      <c r="J139" s="166"/>
      <c r="K139" s="166"/>
      <c r="L139" s="167"/>
      <c r="M139" s="165"/>
      <c r="N139" s="165"/>
      <c r="O139" s="165"/>
    </row>
    <row r="140" spans="1:15" ht="16.5" customHeight="1">
      <c r="A140" s="77">
        <v>1</v>
      </c>
      <c r="B140" s="78">
        <v>43342</v>
      </c>
      <c r="C140" s="79">
        <v>170</v>
      </c>
      <c r="D140" s="77" t="s">
        <v>267</v>
      </c>
      <c r="E140" s="77" t="s">
        <v>22</v>
      </c>
      <c r="F140" s="77" t="s">
        <v>317</v>
      </c>
      <c r="G140" s="77">
        <v>3.4</v>
      </c>
      <c r="H140" s="77">
        <v>1.4</v>
      </c>
      <c r="I140" s="77">
        <v>4.4000000000000004</v>
      </c>
      <c r="J140" s="77">
        <v>5.4</v>
      </c>
      <c r="K140" s="77">
        <v>6.4</v>
      </c>
      <c r="L140" s="77">
        <v>4.4000000000000004</v>
      </c>
      <c r="M140" s="77">
        <v>4000</v>
      </c>
      <c r="N140" s="122">
        <f>IF('BTST OPTION CALLS'!E140="BUY",('BTST OPTION CALLS'!L140-'BTST OPTION CALLS'!G140)*('BTST OPTION CALLS'!M140),('BTST OPTION CALLS'!G140-'BTST OPTION CALLS'!L140)*('BTST OPTION CALLS'!M140))</f>
        <v>4000.0000000000018</v>
      </c>
      <c r="O140" s="8">
        <f>'BTST OPTION CALLS'!N140/('BTST OPTION CALLS'!M140)/'BTST OPTION CALLS'!G140%</f>
        <v>29.411764705882362</v>
      </c>
    </row>
    <row r="141" spans="1:15" ht="16.5" customHeight="1">
      <c r="A141" s="77">
        <v>2</v>
      </c>
      <c r="B141" s="78">
        <v>43339</v>
      </c>
      <c r="C141" s="79">
        <v>230</v>
      </c>
      <c r="D141" s="77" t="s">
        <v>267</v>
      </c>
      <c r="E141" s="77" t="s">
        <v>22</v>
      </c>
      <c r="F141" s="77" t="s">
        <v>24</v>
      </c>
      <c r="G141" s="77">
        <v>4</v>
      </c>
      <c r="H141" s="77">
        <v>2</v>
      </c>
      <c r="I141" s="77">
        <v>5</v>
      </c>
      <c r="J141" s="77">
        <v>6</v>
      </c>
      <c r="K141" s="77">
        <v>7</v>
      </c>
      <c r="L141" s="77">
        <v>7</v>
      </c>
      <c r="M141" s="77">
        <v>3500</v>
      </c>
      <c r="N141" s="122">
        <f>IF('BTST OPTION CALLS'!E141="BUY",('BTST OPTION CALLS'!L141-'BTST OPTION CALLS'!G141)*('BTST OPTION CALLS'!M141),('BTST OPTION CALLS'!G141-'BTST OPTION CALLS'!L141)*('BTST OPTION CALLS'!M141))</f>
        <v>10500</v>
      </c>
      <c r="O141" s="8">
        <f>'BTST OPTION CALLS'!N141/('BTST OPTION CALLS'!M141)/'BTST OPTION CALLS'!G141%</f>
        <v>75</v>
      </c>
    </row>
    <row r="142" spans="1:15" ht="16.5" customHeight="1">
      <c r="A142" s="77">
        <v>3</v>
      </c>
      <c r="B142" s="78">
        <v>43333</v>
      </c>
      <c r="C142" s="79">
        <v>640</v>
      </c>
      <c r="D142" s="77" t="s">
        <v>267</v>
      </c>
      <c r="E142" s="77" t="s">
        <v>22</v>
      </c>
      <c r="F142" s="77" t="s">
        <v>58</v>
      </c>
      <c r="G142" s="77">
        <v>15</v>
      </c>
      <c r="H142" s="77">
        <v>7</v>
      </c>
      <c r="I142" s="77">
        <v>20</v>
      </c>
      <c r="J142" s="77">
        <v>25</v>
      </c>
      <c r="K142" s="77">
        <v>30</v>
      </c>
      <c r="L142" s="77">
        <v>25</v>
      </c>
      <c r="M142" s="77">
        <v>1200</v>
      </c>
      <c r="N142" s="122">
        <f>IF('BTST OPTION CALLS'!E142="BUY",('BTST OPTION CALLS'!L142-'BTST OPTION CALLS'!G142)*('BTST OPTION CALLS'!M142),('BTST OPTION CALLS'!G142-'BTST OPTION CALLS'!L142)*('BTST OPTION CALLS'!M142))</f>
        <v>12000</v>
      </c>
      <c r="O142" s="8">
        <f>'BTST OPTION CALLS'!N142/('BTST OPTION CALLS'!M142)/'BTST OPTION CALLS'!G142%</f>
        <v>66.666666666666671</v>
      </c>
    </row>
    <row r="143" spans="1:15" ht="16.5" customHeight="1">
      <c r="A143" s="77">
        <v>4</v>
      </c>
      <c r="B143" s="78">
        <v>43332</v>
      </c>
      <c r="C143" s="79">
        <v>320</v>
      </c>
      <c r="D143" s="77" t="s">
        <v>267</v>
      </c>
      <c r="E143" s="77" t="s">
        <v>22</v>
      </c>
      <c r="F143" s="77" t="s">
        <v>90</v>
      </c>
      <c r="G143" s="77">
        <v>7</v>
      </c>
      <c r="H143" s="77">
        <v>3</v>
      </c>
      <c r="I143" s="77">
        <v>9.5</v>
      </c>
      <c r="J143" s="77">
        <v>12</v>
      </c>
      <c r="K143" s="77">
        <v>14.5</v>
      </c>
      <c r="L143" s="77">
        <v>3</v>
      </c>
      <c r="M143" s="77">
        <v>1600</v>
      </c>
      <c r="N143" s="122">
        <f>IF('BTST OPTION CALLS'!E143="BUY",('BTST OPTION CALLS'!L143-'BTST OPTION CALLS'!G143)*('BTST OPTION CALLS'!M143),('BTST OPTION CALLS'!G143-'BTST OPTION CALLS'!L143)*('BTST OPTION CALLS'!M143))</f>
        <v>-6400</v>
      </c>
      <c r="O143" s="8">
        <f>'BTST OPTION CALLS'!N143/('BTST OPTION CALLS'!M143)/'BTST OPTION CALLS'!G143%</f>
        <v>-57.142857142857139</v>
      </c>
    </row>
    <row r="144" spans="1:15" ht="16.5" customHeight="1">
      <c r="A144" s="77">
        <v>5</v>
      </c>
      <c r="B144" s="78">
        <v>43329</v>
      </c>
      <c r="C144" s="79">
        <v>2000</v>
      </c>
      <c r="D144" s="77" t="s">
        <v>267</v>
      </c>
      <c r="E144" s="77" t="s">
        <v>22</v>
      </c>
      <c r="F144" s="77" t="s">
        <v>314</v>
      </c>
      <c r="G144" s="77">
        <v>58</v>
      </c>
      <c r="H144" s="77">
        <v>42</v>
      </c>
      <c r="I144" s="77">
        <v>66</v>
      </c>
      <c r="J144" s="77">
        <v>74</v>
      </c>
      <c r="K144" s="77">
        <v>82</v>
      </c>
      <c r="L144" s="77">
        <v>42</v>
      </c>
      <c r="M144" s="77">
        <v>500</v>
      </c>
      <c r="N144" s="122">
        <f>IF('BTST OPTION CALLS'!E144="BUY",('BTST OPTION CALLS'!L144-'BTST OPTION CALLS'!G144)*('BTST OPTION CALLS'!M144),('BTST OPTION CALLS'!G144-'BTST OPTION CALLS'!L144)*('BTST OPTION CALLS'!M144))</f>
        <v>-8000</v>
      </c>
      <c r="O144" s="8">
        <f>'BTST OPTION CALLS'!N144/('BTST OPTION CALLS'!M144)/'BTST OPTION CALLS'!G144%</f>
        <v>-27.586206896551726</v>
      </c>
    </row>
    <row r="145" spans="1:15" ht="16.5" customHeight="1">
      <c r="A145" s="77">
        <v>6</v>
      </c>
      <c r="B145" s="78">
        <v>43321</v>
      </c>
      <c r="C145" s="79">
        <v>130</v>
      </c>
      <c r="D145" s="77" t="s">
        <v>267</v>
      </c>
      <c r="E145" s="77" t="s">
        <v>22</v>
      </c>
      <c r="F145" s="77" t="s">
        <v>25</v>
      </c>
      <c r="G145" s="77">
        <v>4</v>
      </c>
      <c r="H145" s="77">
        <v>2</v>
      </c>
      <c r="I145" s="77">
        <v>5</v>
      </c>
      <c r="J145" s="77">
        <v>6</v>
      </c>
      <c r="K145" s="77">
        <v>7</v>
      </c>
      <c r="L145" s="77">
        <v>5</v>
      </c>
      <c r="M145" s="77">
        <v>4000</v>
      </c>
      <c r="N145" s="122">
        <f>IF('BTST OPTION CALLS'!E145="BUY",('BTST OPTION CALLS'!L145-'BTST OPTION CALLS'!G145)*('BTST OPTION CALLS'!M145),('BTST OPTION CALLS'!G145-'BTST OPTION CALLS'!L145)*('BTST OPTION CALLS'!M145))</f>
        <v>4000</v>
      </c>
      <c r="O145" s="8">
        <f>'BTST OPTION CALLS'!N145/('BTST OPTION CALLS'!M145)/'BTST OPTION CALLS'!G145%</f>
        <v>25</v>
      </c>
    </row>
    <row r="146" spans="1:15" ht="15" customHeight="1">
      <c r="A146" s="77">
        <v>7</v>
      </c>
      <c r="B146" s="78">
        <v>43315</v>
      </c>
      <c r="C146" s="79">
        <v>215</v>
      </c>
      <c r="D146" s="77" t="s">
        <v>267</v>
      </c>
      <c r="E146" s="77" t="s">
        <v>22</v>
      </c>
      <c r="F146" s="77" t="s">
        <v>24</v>
      </c>
      <c r="G146" s="77">
        <v>8.8000000000000007</v>
      </c>
      <c r="H146" s="77">
        <v>7</v>
      </c>
      <c r="I146" s="77">
        <v>10</v>
      </c>
      <c r="J146" s="77">
        <v>11</v>
      </c>
      <c r="K146" s="77">
        <v>12</v>
      </c>
      <c r="L146" s="77">
        <v>10</v>
      </c>
      <c r="M146" s="77">
        <v>3500</v>
      </c>
      <c r="N146" s="122">
        <f>IF('BTST OPTION CALLS'!E146="BUY",('BTST OPTION CALLS'!L146-'BTST OPTION CALLS'!G146)*('BTST OPTION CALLS'!M146),('BTST OPTION CALLS'!G146-'BTST OPTION CALLS'!L146)*('BTST OPTION CALLS'!M146))</f>
        <v>4199.9999999999973</v>
      </c>
      <c r="O146" s="8">
        <f>'BTST OPTION CALLS'!N146/('BTST OPTION CALLS'!M146)/'BTST OPTION CALLS'!G146%</f>
        <v>13.636363636363628</v>
      </c>
    </row>
    <row r="147" spans="1:15" ht="15" customHeight="1">
      <c r="A147" s="77">
        <v>8</v>
      </c>
      <c r="B147" s="78">
        <v>43314</v>
      </c>
      <c r="C147" s="79">
        <v>340</v>
      </c>
      <c r="D147" s="77" t="s">
        <v>267</v>
      </c>
      <c r="E147" s="77" t="s">
        <v>22</v>
      </c>
      <c r="F147" s="77" t="s">
        <v>213</v>
      </c>
      <c r="G147" s="77">
        <v>18</v>
      </c>
      <c r="H147" s="77">
        <v>11</v>
      </c>
      <c r="I147" s="77">
        <v>21</v>
      </c>
      <c r="J147" s="77">
        <v>24</v>
      </c>
      <c r="K147" s="77">
        <v>27</v>
      </c>
      <c r="L147" s="77">
        <v>21</v>
      </c>
      <c r="M147" s="77">
        <v>1200</v>
      </c>
      <c r="N147" s="122">
        <f>IF('BTST OPTION CALLS'!E147="BUY",('BTST OPTION CALLS'!L147-'BTST OPTION CALLS'!G147)*('BTST OPTION CALLS'!M147),('BTST OPTION CALLS'!G147-'BTST OPTION CALLS'!L147)*('BTST OPTION CALLS'!M147))</f>
        <v>3600</v>
      </c>
      <c r="O147" s="8">
        <f>'BTST OPTION CALLS'!N147/('BTST OPTION CALLS'!M147)/'BTST OPTION CALLS'!G147%</f>
        <v>16.666666666666668</v>
      </c>
    </row>
    <row r="148" spans="1:15">
      <c r="A148" s="77">
        <v>9</v>
      </c>
      <c r="B148" s="78">
        <v>43313</v>
      </c>
      <c r="C148" s="79">
        <v>90</v>
      </c>
      <c r="D148" s="77" t="s">
        <v>267</v>
      </c>
      <c r="E148" s="77" t="s">
        <v>22</v>
      </c>
      <c r="F148" s="77" t="s">
        <v>116</v>
      </c>
      <c r="G148" s="77">
        <v>5.5</v>
      </c>
      <c r="H148" s="77">
        <v>4</v>
      </c>
      <c r="I148" s="77">
        <v>6.3</v>
      </c>
      <c r="J148" s="77">
        <v>7.1</v>
      </c>
      <c r="K148" s="77">
        <v>8</v>
      </c>
      <c r="L148" s="77">
        <v>4</v>
      </c>
      <c r="M148" s="77">
        <v>5500</v>
      </c>
      <c r="N148" s="122">
        <f>IF('BTST OPTION CALLS'!E148="BUY",('BTST OPTION CALLS'!L148-'BTST OPTION CALLS'!G148)*('BTST OPTION CALLS'!M148),('BTST OPTION CALLS'!G148-'BTST OPTION CALLS'!L148)*('BTST OPTION CALLS'!M148))</f>
        <v>-8250</v>
      </c>
      <c r="O148" s="8">
        <f>'BTST OPTION CALLS'!N148/('BTST OPTION CALLS'!M148)/'BTST OPTION CALLS'!G148%</f>
        <v>-27.272727272727273</v>
      </c>
    </row>
    <row r="149" spans="1:15" ht="16.5">
      <c r="A149" s="82" t="s">
        <v>95</v>
      </c>
      <c r="B149" s="83"/>
      <c r="C149" s="84"/>
      <c r="D149" s="85"/>
      <c r="E149" s="86"/>
      <c r="F149" s="86"/>
      <c r="G149" s="87"/>
      <c r="H149" s="88"/>
      <c r="I149" s="88"/>
      <c r="J149" s="88"/>
      <c r="K149" s="86"/>
      <c r="L149" s="89"/>
      <c r="M149" s="90"/>
      <c r="N149" s="66"/>
      <c r="O149" s="76"/>
    </row>
    <row r="150" spans="1:15" ht="16.5">
      <c r="A150" s="82" t="s">
        <v>96</v>
      </c>
      <c r="B150" s="83"/>
      <c r="C150" s="84"/>
      <c r="D150" s="85"/>
      <c r="E150" s="86"/>
      <c r="F150" s="86"/>
      <c r="G150" s="87"/>
      <c r="H150" s="86"/>
      <c r="I150" s="86"/>
      <c r="J150" s="86"/>
      <c r="K150" s="86"/>
      <c r="L150" s="89"/>
      <c r="M150" s="90"/>
      <c r="N150" s="76"/>
      <c r="O150" s="76"/>
    </row>
    <row r="151" spans="1:15" ht="16.5">
      <c r="A151" s="82" t="s">
        <v>96</v>
      </c>
      <c r="B151" s="83"/>
      <c r="C151" s="84"/>
      <c r="D151" s="85"/>
      <c r="E151" s="86"/>
      <c r="F151" s="86"/>
      <c r="G151" s="87"/>
      <c r="H151" s="86"/>
      <c r="I151" s="86"/>
      <c r="J151" s="86"/>
      <c r="K151" s="86"/>
      <c r="L151" s="76"/>
      <c r="M151" s="76"/>
      <c r="N151" s="76"/>
      <c r="O151" s="76" t="s">
        <v>30</v>
      </c>
    </row>
    <row r="152" spans="1:15" ht="17.25" thickBot="1">
      <c r="A152" s="98"/>
      <c r="B152" s="92"/>
      <c r="C152" s="92"/>
      <c r="D152" s="93"/>
      <c r="E152" s="93"/>
      <c r="F152" s="93"/>
      <c r="G152" s="94"/>
      <c r="H152" s="95"/>
      <c r="I152" s="96" t="s">
        <v>27</v>
      </c>
      <c r="J152" s="96"/>
      <c r="K152" s="97"/>
      <c r="L152" s="89"/>
      <c r="M152" s="76"/>
      <c r="N152" s="76"/>
      <c r="O152" s="76"/>
    </row>
    <row r="153" spans="1:15" ht="16.5">
      <c r="A153" s="98"/>
      <c r="B153" s="92"/>
      <c r="C153" s="92"/>
      <c r="D153" s="154" t="s">
        <v>28</v>
      </c>
      <c r="E153" s="154"/>
      <c r="F153" s="99">
        <v>9</v>
      </c>
      <c r="G153" s="100">
        <f>'BTST OPTION CALLS'!G154+'BTST OPTION CALLS'!G155+'BTST OPTION CALLS'!G156+'BTST OPTION CALLS'!G157+'BTST OPTION CALLS'!G158+'BTST OPTION CALLS'!G159</f>
        <v>99.999999999999986</v>
      </c>
      <c r="H153" s="93">
        <v>9</v>
      </c>
      <c r="I153" s="101">
        <f>'BTST OPTION CALLS'!H154/'BTST OPTION CALLS'!H153%</f>
        <v>66.666666666666671</v>
      </c>
      <c r="J153" s="101"/>
      <c r="K153" s="76"/>
      <c r="L153" s="102"/>
      <c r="M153" s="76"/>
      <c r="N153" s="76"/>
      <c r="O153" s="76"/>
    </row>
    <row r="154" spans="1:15" ht="16.5">
      <c r="A154" s="98"/>
      <c r="B154" s="92"/>
      <c r="C154" s="92"/>
      <c r="D154" s="155" t="s">
        <v>29</v>
      </c>
      <c r="E154" s="155"/>
      <c r="F154" s="103">
        <v>6</v>
      </c>
      <c r="G154" s="104">
        <f>('BTST OPTION CALLS'!F154/'BTST OPTION CALLS'!F153)*100</f>
        <v>66.666666666666657</v>
      </c>
      <c r="H154" s="93">
        <v>6</v>
      </c>
      <c r="I154" s="97"/>
      <c r="J154" s="97"/>
      <c r="K154" s="101"/>
      <c r="L154" s="97"/>
      <c r="M154" s="76"/>
      <c r="N154" s="76"/>
      <c r="O154" s="76"/>
    </row>
    <row r="155" spans="1:15" ht="16.5">
      <c r="A155" s="105"/>
      <c r="B155" s="92"/>
      <c r="C155" s="92"/>
      <c r="D155" s="155" t="s">
        <v>31</v>
      </c>
      <c r="E155" s="155"/>
      <c r="F155" s="103">
        <v>0</v>
      </c>
      <c r="G155" s="104">
        <f>('BTST OPTION CALLS'!F155/'BTST OPTION CALLS'!F153)*100</f>
        <v>0</v>
      </c>
      <c r="H155" s="106"/>
      <c r="I155" s="93"/>
      <c r="J155" s="93"/>
      <c r="K155" s="93"/>
      <c r="L155" s="97"/>
      <c r="M155" s="76"/>
      <c r="N155" s="76"/>
      <c r="O155" s="76"/>
    </row>
    <row r="156" spans="1:15" ht="16.5">
      <c r="A156" s="105"/>
      <c r="B156" s="92"/>
      <c r="C156" s="92"/>
      <c r="D156" s="155" t="s">
        <v>32</v>
      </c>
      <c r="E156" s="155"/>
      <c r="F156" s="103">
        <v>0</v>
      </c>
      <c r="G156" s="104">
        <f>('BTST OPTION CALLS'!F156/'BTST OPTION CALLS'!F153)*100</f>
        <v>0</v>
      </c>
      <c r="H156" s="106"/>
      <c r="I156" s="93"/>
      <c r="J156" s="93"/>
      <c r="K156" s="93"/>
      <c r="L156" s="97"/>
      <c r="M156" s="76"/>
      <c r="N156" s="76"/>
      <c r="O156" s="76"/>
    </row>
    <row r="157" spans="1:15" ht="16.5">
      <c r="A157" s="105"/>
      <c r="B157" s="92"/>
      <c r="C157" s="92"/>
      <c r="D157" s="155" t="s">
        <v>33</v>
      </c>
      <c r="E157" s="155"/>
      <c r="F157" s="103">
        <v>3</v>
      </c>
      <c r="G157" s="104">
        <f>('BTST OPTION CALLS'!F157/'BTST OPTION CALLS'!F153)*100</f>
        <v>33.333333333333329</v>
      </c>
      <c r="H157" s="106"/>
      <c r="I157" s="93" t="s">
        <v>34</v>
      </c>
      <c r="J157" s="93"/>
      <c r="K157" s="97"/>
      <c r="L157" s="97"/>
      <c r="M157" s="76"/>
      <c r="N157" s="93" t="s">
        <v>30</v>
      </c>
      <c r="O157" s="76"/>
    </row>
    <row r="158" spans="1:15" ht="16.5">
      <c r="A158" s="105"/>
      <c r="B158" s="92"/>
      <c r="C158" s="92"/>
      <c r="D158" s="155" t="s">
        <v>35</v>
      </c>
      <c r="E158" s="155"/>
      <c r="F158" s="103">
        <v>0</v>
      </c>
      <c r="G158" s="104">
        <f>('BTST OPTION CALLS'!F158/'BTST OPTION CALLS'!F153)*100</f>
        <v>0</v>
      </c>
      <c r="H158" s="106"/>
      <c r="I158" s="93"/>
      <c r="J158" s="93"/>
      <c r="K158" s="97"/>
      <c r="L158" s="97"/>
      <c r="M158" s="76"/>
      <c r="N158" s="76"/>
      <c r="O158" s="98"/>
    </row>
    <row r="159" spans="1:15" ht="17.25" thickBot="1">
      <c r="A159" s="105"/>
      <c r="B159" s="92"/>
      <c r="C159" s="92"/>
      <c r="D159" s="156" t="s">
        <v>36</v>
      </c>
      <c r="E159" s="156"/>
      <c r="F159" s="107"/>
      <c r="G159" s="108">
        <f>('BTST OPTION CALLS'!F159/'BTST OPTION CALLS'!F153)*100</f>
        <v>0</v>
      </c>
      <c r="H159" s="106"/>
      <c r="I159" s="93"/>
      <c r="J159" s="93"/>
      <c r="K159" s="102"/>
      <c r="L159" s="102"/>
      <c r="M159" s="76"/>
      <c r="N159" s="76"/>
      <c r="O159" s="76"/>
    </row>
    <row r="160" spans="1:15" ht="16.5">
      <c r="A160" s="109" t="s">
        <v>37</v>
      </c>
      <c r="B160" s="92"/>
      <c r="C160" s="92"/>
      <c r="D160" s="98"/>
      <c r="E160" s="98"/>
      <c r="F160" s="93"/>
      <c r="G160" s="93"/>
      <c r="H160" s="110"/>
      <c r="I160" s="111"/>
      <c r="J160" s="111"/>
      <c r="K160" s="111"/>
      <c r="L160" s="93"/>
      <c r="M160" s="76"/>
      <c r="N160" s="76"/>
      <c r="O160" s="76"/>
    </row>
    <row r="161" spans="1:16" ht="16.5">
      <c r="A161" s="112" t="s">
        <v>38</v>
      </c>
      <c r="B161" s="92"/>
      <c r="C161" s="92"/>
      <c r="D161" s="113"/>
      <c r="E161" s="114"/>
      <c r="F161" s="98"/>
      <c r="G161" s="111"/>
      <c r="H161" s="110"/>
      <c r="I161" s="111"/>
      <c r="J161" s="111"/>
      <c r="K161" s="111"/>
      <c r="L161" s="93"/>
      <c r="M161" s="76"/>
      <c r="N161" s="98"/>
      <c r="O161" s="98"/>
    </row>
    <row r="162" spans="1:16" ht="16.5">
      <c r="A162" s="112" t="s">
        <v>39</v>
      </c>
      <c r="B162" s="92"/>
      <c r="C162" s="92"/>
      <c r="D162" s="98"/>
      <c r="E162" s="114"/>
      <c r="F162" s="98"/>
      <c r="G162" s="111"/>
      <c r="H162" s="110"/>
      <c r="I162" s="97"/>
      <c r="J162" s="97"/>
      <c r="K162" s="97"/>
      <c r="L162" s="93"/>
      <c r="M162" s="76"/>
      <c r="N162" s="76"/>
      <c r="O162" s="76"/>
    </row>
    <row r="163" spans="1:16" ht="16.5">
      <c r="A163" s="112" t="s">
        <v>40</v>
      </c>
      <c r="B163" s="113"/>
      <c r="C163" s="92"/>
      <c r="D163" s="98"/>
      <c r="E163" s="114"/>
      <c r="F163" s="98"/>
      <c r="G163" s="111"/>
      <c r="H163" s="95"/>
      <c r="I163" s="97"/>
      <c r="J163" s="97"/>
      <c r="K163" s="97"/>
      <c r="L163" s="93"/>
      <c r="M163" s="76"/>
      <c r="N163" s="76"/>
      <c r="O163" s="76"/>
    </row>
    <row r="164" spans="1:16" ht="16.5">
      <c r="A164" s="112" t="s">
        <v>41</v>
      </c>
      <c r="B164" s="105"/>
      <c r="C164" s="113"/>
      <c r="D164" s="98"/>
      <c r="E164" s="116"/>
      <c r="F164" s="111"/>
      <c r="G164" s="111"/>
      <c r="H164" s="95"/>
      <c r="I164" s="97"/>
      <c r="J164" s="97"/>
      <c r="K164" s="97"/>
      <c r="L164" s="111"/>
      <c r="M164" s="76"/>
      <c r="N164" s="76"/>
      <c r="O164" s="76"/>
    </row>
    <row r="166" spans="1:16">
      <c r="A166" s="187" t="s">
        <v>0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</row>
    <row r="167" spans="1:16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</row>
    <row r="168" spans="1:16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</row>
    <row r="169" spans="1:16" ht="15.75">
      <c r="A169" s="188" t="s">
        <v>1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</row>
    <row r="170" spans="1:16" ht="15.75">
      <c r="A170" s="188" t="s">
        <v>2</v>
      </c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</row>
    <row r="171" spans="1:16" ht="15.75">
      <c r="A171" s="189" t="s">
        <v>3</v>
      </c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</row>
    <row r="172" spans="1:16" ht="15.75">
      <c r="A172" s="190" t="s">
        <v>305</v>
      </c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</row>
    <row r="173" spans="1:16" ht="15.75">
      <c r="A173" s="192" t="s">
        <v>5</v>
      </c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</row>
    <row r="174" spans="1:16">
      <c r="A174" s="193" t="s">
        <v>6</v>
      </c>
      <c r="B174" s="184" t="s">
        <v>7</v>
      </c>
      <c r="C174" s="194" t="s">
        <v>8</v>
      </c>
      <c r="D174" s="184" t="s">
        <v>9</v>
      </c>
      <c r="E174" s="193" t="s">
        <v>10</v>
      </c>
      <c r="F174" s="193" t="s">
        <v>11</v>
      </c>
      <c r="G174" s="184" t="s">
        <v>12</v>
      </c>
      <c r="H174" s="184" t="s">
        <v>13</v>
      </c>
      <c r="I174" s="194" t="s">
        <v>14</v>
      </c>
      <c r="J174" s="194" t="s">
        <v>15</v>
      </c>
      <c r="K174" s="194" t="s">
        <v>16</v>
      </c>
      <c r="L174" s="183" t="s">
        <v>17</v>
      </c>
      <c r="M174" s="184" t="s">
        <v>18</v>
      </c>
      <c r="N174" s="184" t="s">
        <v>19</v>
      </c>
      <c r="O174" s="184" t="s">
        <v>20</v>
      </c>
    </row>
    <row r="175" spans="1:16">
      <c r="A175" s="193"/>
      <c r="B175" s="184"/>
      <c r="C175" s="194"/>
      <c r="D175" s="184"/>
      <c r="E175" s="193"/>
      <c r="F175" s="193"/>
      <c r="G175" s="184"/>
      <c r="H175" s="184"/>
      <c r="I175" s="194"/>
      <c r="J175" s="194"/>
      <c r="K175" s="194"/>
      <c r="L175" s="183"/>
      <c r="M175" s="184"/>
      <c r="N175" s="184"/>
      <c r="O175" s="184"/>
    </row>
    <row r="176" spans="1:16" ht="15.75" customHeight="1">
      <c r="A176" s="73">
        <v>1</v>
      </c>
      <c r="B176" s="68">
        <v>43307</v>
      </c>
      <c r="C176" s="74">
        <v>140</v>
      </c>
      <c r="D176" s="73" t="s">
        <v>267</v>
      </c>
      <c r="E176" s="73" t="s">
        <v>22</v>
      </c>
      <c r="F176" s="73" t="s">
        <v>124</v>
      </c>
      <c r="G176" s="73">
        <v>8.5</v>
      </c>
      <c r="H176" s="73">
        <v>6.5</v>
      </c>
      <c r="I176" s="73">
        <v>9.5</v>
      </c>
      <c r="J176" s="73">
        <v>10.5</v>
      </c>
      <c r="K176" s="73">
        <v>11.5</v>
      </c>
      <c r="L176" s="73">
        <v>9.5</v>
      </c>
      <c r="M176" s="73">
        <v>4000</v>
      </c>
      <c r="N176" s="7">
        <f>IF('BTST OPTION CALLS'!E176="BUY",('BTST OPTION CALLS'!L176-'BTST OPTION CALLS'!G176)*('BTST OPTION CALLS'!M176),('BTST OPTION CALLS'!G176-'BTST OPTION CALLS'!L176)*('BTST OPTION CALLS'!M176))</f>
        <v>4000</v>
      </c>
      <c r="O176" s="8">
        <f>'BTST OPTION CALLS'!N176/('BTST OPTION CALLS'!M176)/'BTST OPTION CALLS'!G176%</f>
        <v>11.76470588235294</v>
      </c>
      <c r="P176" s="75"/>
    </row>
    <row r="177" spans="1:16" ht="15.75" customHeight="1">
      <c r="A177" s="73">
        <v>2</v>
      </c>
      <c r="B177" s="68">
        <v>43306</v>
      </c>
      <c r="C177" s="74">
        <v>270</v>
      </c>
      <c r="D177" s="73" t="s">
        <v>267</v>
      </c>
      <c r="E177" s="73" t="s">
        <v>22</v>
      </c>
      <c r="F177" s="73" t="s">
        <v>49</v>
      </c>
      <c r="G177" s="73">
        <v>13</v>
      </c>
      <c r="H177" s="73">
        <v>10</v>
      </c>
      <c r="I177" s="73">
        <v>14.5</v>
      </c>
      <c r="J177" s="73">
        <v>16</v>
      </c>
      <c r="K177" s="73">
        <v>17.5</v>
      </c>
      <c r="L177" s="73">
        <v>16</v>
      </c>
      <c r="M177" s="73">
        <v>3000</v>
      </c>
      <c r="N177" s="7">
        <f>IF('BTST OPTION CALLS'!E177="BUY",('BTST OPTION CALLS'!L177-'BTST OPTION CALLS'!G177)*('BTST OPTION CALLS'!M177),('BTST OPTION CALLS'!G177-'BTST OPTION CALLS'!L177)*('BTST OPTION CALLS'!M177))</f>
        <v>9000</v>
      </c>
      <c r="O177" s="8">
        <f>'BTST OPTION CALLS'!N177/('BTST OPTION CALLS'!M177)/'BTST OPTION CALLS'!G177%</f>
        <v>23.076923076923077</v>
      </c>
      <c r="P177" s="75"/>
    </row>
    <row r="178" spans="1:16" ht="15.75" customHeight="1">
      <c r="A178" s="73">
        <v>3</v>
      </c>
      <c r="B178" s="68">
        <v>43305</v>
      </c>
      <c r="C178" s="74">
        <v>180</v>
      </c>
      <c r="D178" s="73" t="s">
        <v>267</v>
      </c>
      <c r="E178" s="73" t="s">
        <v>22</v>
      </c>
      <c r="F178" s="73" t="s">
        <v>309</v>
      </c>
      <c r="G178" s="73">
        <v>6.5</v>
      </c>
      <c r="H178" s="73">
        <v>4.5</v>
      </c>
      <c r="I178" s="73">
        <v>7.5</v>
      </c>
      <c r="J178" s="73">
        <v>8.5</v>
      </c>
      <c r="K178" s="73">
        <v>9.5</v>
      </c>
      <c r="L178" s="73">
        <v>9.5</v>
      </c>
      <c r="M178" s="73">
        <v>4000</v>
      </c>
      <c r="N178" s="7">
        <f>IF('BTST OPTION CALLS'!E178="BUY",('BTST OPTION CALLS'!L178-'BTST OPTION CALLS'!G178)*('BTST OPTION CALLS'!M178),('BTST OPTION CALLS'!G178-'BTST OPTION CALLS'!L178)*('BTST OPTION CALLS'!M178))</f>
        <v>12000</v>
      </c>
      <c r="O178" s="8">
        <f>'BTST OPTION CALLS'!N178/('BTST OPTION CALLS'!M178)/'BTST OPTION CALLS'!G178%</f>
        <v>46.153846153846153</v>
      </c>
      <c r="P178" s="75"/>
    </row>
    <row r="179" spans="1:16" ht="15.75" customHeight="1">
      <c r="A179" s="73">
        <v>4</v>
      </c>
      <c r="B179" s="68">
        <v>43304</v>
      </c>
      <c r="C179" s="74">
        <v>520</v>
      </c>
      <c r="D179" s="73" t="s">
        <v>267</v>
      </c>
      <c r="E179" s="73" t="s">
        <v>22</v>
      </c>
      <c r="F179" s="73" t="s">
        <v>99</v>
      </c>
      <c r="G179" s="73">
        <v>6</v>
      </c>
      <c r="H179" s="73">
        <v>1</v>
      </c>
      <c r="I179" s="73">
        <v>10</v>
      </c>
      <c r="J179" s="73">
        <v>14</v>
      </c>
      <c r="K179" s="73">
        <v>18</v>
      </c>
      <c r="L179" s="73">
        <v>10</v>
      </c>
      <c r="M179" s="73">
        <v>1061</v>
      </c>
      <c r="N179" s="7">
        <f>IF('BTST OPTION CALLS'!E179="BUY",('BTST OPTION CALLS'!L179-'BTST OPTION CALLS'!G179)*('BTST OPTION CALLS'!M179),('BTST OPTION CALLS'!G179-'BTST OPTION CALLS'!L179)*('BTST OPTION CALLS'!M179))</f>
        <v>4244</v>
      </c>
      <c r="O179" s="8">
        <f>'BTST OPTION CALLS'!N179/('BTST OPTION CALLS'!M179)/'BTST OPTION CALLS'!G179%</f>
        <v>66.666666666666671</v>
      </c>
    </row>
    <row r="180" spans="1:16" ht="15.75" customHeight="1">
      <c r="A180" s="73">
        <v>5</v>
      </c>
      <c r="B180" s="68">
        <v>43300</v>
      </c>
      <c r="C180" s="74">
        <v>1100</v>
      </c>
      <c r="D180" s="73" t="s">
        <v>267</v>
      </c>
      <c r="E180" s="73" t="s">
        <v>22</v>
      </c>
      <c r="F180" s="73" t="s">
        <v>225</v>
      </c>
      <c r="G180" s="73">
        <v>22</v>
      </c>
      <c r="H180" s="73">
        <v>14</v>
      </c>
      <c r="I180" s="73">
        <v>26</v>
      </c>
      <c r="J180" s="73">
        <v>30</v>
      </c>
      <c r="K180" s="73">
        <v>34</v>
      </c>
      <c r="L180" s="73">
        <v>26</v>
      </c>
      <c r="M180" s="73">
        <v>1000</v>
      </c>
      <c r="N180" s="7">
        <f>IF('BTST OPTION CALLS'!E180="BUY",('BTST OPTION CALLS'!L180-'BTST OPTION CALLS'!G180)*('BTST OPTION CALLS'!M180),('BTST OPTION CALLS'!G180-'BTST OPTION CALLS'!L180)*('BTST OPTION CALLS'!M180))</f>
        <v>4000</v>
      </c>
      <c r="O180" s="8">
        <f>'BTST OPTION CALLS'!N180/('BTST OPTION CALLS'!M180)/'BTST OPTION CALLS'!G180%</f>
        <v>18.181818181818183</v>
      </c>
    </row>
    <row r="181" spans="1:16" ht="15.75" customHeight="1">
      <c r="A181" s="73">
        <v>6</v>
      </c>
      <c r="B181" s="68">
        <v>43299</v>
      </c>
      <c r="C181" s="74">
        <v>300</v>
      </c>
      <c r="D181" s="73" t="s">
        <v>267</v>
      </c>
      <c r="E181" s="73" t="s">
        <v>22</v>
      </c>
      <c r="F181" s="73" t="s">
        <v>247</v>
      </c>
      <c r="G181" s="73">
        <v>6.5</v>
      </c>
      <c r="H181" s="73">
        <v>5</v>
      </c>
      <c r="I181" s="73">
        <v>7.3</v>
      </c>
      <c r="J181" s="73">
        <v>8.1</v>
      </c>
      <c r="K181" s="73">
        <v>9</v>
      </c>
      <c r="L181" s="73">
        <v>8.1</v>
      </c>
      <c r="M181" s="73">
        <v>4500</v>
      </c>
      <c r="N181" s="7">
        <f>IF('BTST OPTION CALLS'!E181="BUY",('BTST OPTION CALLS'!L181-'BTST OPTION CALLS'!G181)*('BTST OPTION CALLS'!M181),('BTST OPTION CALLS'!G181-'BTST OPTION CALLS'!L181)*('BTST OPTION CALLS'!M181))</f>
        <v>7199.9999999999982</v>
      </c>
      <c r="O181" s="8">
        <f>'BTST OPTION CALLS'!N181/('BTST OPTION CALLS'!M181)/'BTST OPTION CALLS'!G181%</f>
        <v>24.61538461538461</v>
      </c>
    </row>
    <row r="182" spans="1:16" ht="17.25" customHeight="1">
      <c r="A182" s="73">
        <v>7</v>
      </c>
      <c r="B182" s="68">
        <v>43297</v>
      </c>
      <c r="C182" s="74">
        <v>80</v>
      </c>
      <c r="D182" s="73" t="s">
        <v>282</v>
      </c>
      <c r="E182" s="73" t="s">
        <v>22</v>
      </c>
      <c r="F182" s="73" t="s">
        <v>270</v>
      </c>
      <c r="G182" s="73">
        <v>9</v>
      </c>
      <c r="H182" s="73">
        <v>5</v>
      </c>
      <c r="I182" s="73">
        <v>11.5</v>
      </c>
      <c r="J182" s="73">
        <v>14</v>
      </c>
      <c r="K182" s="73">
        <v>16.5</v>
      </c>
      <c r="L182" s="73">
        <v>11.5</v>
      </c>
      <c r="M182" s="73">
        <v>1500</v>
      </c>
      <c r="N182" s="7">
        <f>IF('BTST OPTION CALLS'!E182="BUY",('BTST OPTION CALLS'!L182-'BTST OPTION CALLS'!G182)*('BTST OPTION CALLS'!M182),('BTST OPTION CALLS'!G182-'BTST OPTION CALLS'!L182)*('BTST OPTION CALLS'!M182))</f>
        <v>3750</v>
      </c>
      <c r="O182" s="8">
        <f>'BTST OPTION CALLS'!N182/('BTST OPTION CALLS'!M182)/'BTST OPTION CALLS'!G182%</f>
        <v>27.777777777777779</v>
      </c>
    </row>
    <row r="183" spans="1:16" ht="15.75" customHeight="1">
      <c r="A183" s="73">
        <v>8</v>
      </c>
      <c r="B183" s="68">
        <v>43292</v>
      </c>
      <c r="C183" s="74">
        <v>300</v>
      </c>
      <c r="D183" s="73" t="s">
        <v>267</v>
      </c>
      <c r="E183" s="73" t="s">
        <v>22</v>
      </c>
      <c r="F183" s="73" t="s">
        <v>247</v>
      </c>
      <c r="G183" s="73">
        <v>7.5</v>
      </c>
      <c r="H183" s="73">
        <v>5.8</v>
      </c>
      <c r="I183" s="73">
        <v>8.5</v>
      </c>
      <c r="J183" s="73">
        <v>9.5</v>
      </c>
      <c r="K183" s="73">
        <v>10.5</v>
      </c>
      <c r="L183" s="73">
        <v>8.4</v>
      </c>
      <c r="M183" s="73">
        <v>4500</v>
      </c>
      <c r="N183" s="7">
        <f>IF('BTST OPTION CALLS'!E183="BUY",('BTST OPTION CALLS'!L183-'BTST OPTION CALLS'!G183)*('BTST OPTION CALLS'!M183),('BTST OPTION CALLS'!G183-'BTST OPTION CALLS'!L183)*('BTST OPTION CALLS'!M183))</f>
        <v>4050.0000000000018</v>
      </c>
      <c r="O183" s="8">
        <f>'BTST OPTION CALLS'!N183/('BTST OPTION CALLS'!M183)/'BTST OPTION CALLS'!G183%</f>
        <v>12.000000000000005</v>
      </c>
    </row>
    <row r="184" spans="1:16" ht="15.75">
      <c r="A184" s="73">
        <v>9</v>
      </c>
      <c r="B184" s="68">
        <v>43285</v>
      </c>
      <c r="C184" s="74">
        <v>600</v>
      </c>
      <c r="D184" s="73" t="s">
        <v>267</v>
      </c>
      <c r="E184" s="73" t="s">
        <v>22</v>
      </c>
      <c r="F184" s="73" t="s">
        <v>26</v>
      </c>
      <c r="G184" s="73">
        <v>10</v>
      </c>
      <c r="H184" s="73">
        <v>3</v>
      </c>
      <c r="I184" s="73">
        <v>14</v>
      </c>
      <c r="J184" s="73">
        <v>18</v>
      </c>
      <c r="K184" s="73">
        <v>22</v>
      </c>
      <c r="L184" s="73">
        <v>22</v>
      </c>
      <c r="M184" s="73">
        <v>1000</v>
      </c>
      <c r="N184" s="7">
        <f>IF('BTST OPTION CALLS'!E184="BUY",('BTST OPTION CALLS'!L184-'BTST OPTION CALLS'!G184)*('BTST OPTION CALLS'!M184),('BTST OPTION CALLS'!G184-'BTST OPTION CALLS'!L184)*('BTST OPTION CALLS'!M184))</f>
        <v>12000</v>
      </c>
      <c r="O184" s="8">
        <f>'BTST OPTION CALLS'!N184/('BTST OPTION CALLS'!M184)/'BTST OPTION CALLS'!G184%</f>
        <v>120</v>
      </c>
    </row>
    <row r="185" spans="1:16" ht="15.75">
      <c r="A185" s="73">
        <v>10</v>
      </c>
      <c r="B185" s="68">
        <v>43284</v>
      </c>
      <c r="C185" s="74">
        <v>470</v>
      </c>
      <c r="D185" s="73" t="s">
        <v>267</v>
      </c>
      <c r="E185" s="73" t="s">
        <v>22</v>
      </c>
      <c r="F185" s="73" t="s">
        <v>307</v>
      </c>
      <c r="G185" s="73">
        <v>15</v>
      </c>
      <c r="H185" s="73">
        <v>10</v>
      </c>
      <c r="I185" s="73">
        <v>17.5</v>
      </c>
      <c r="J185" s="73">
        <v>20</v>
      </c>
      <c r="K185" s="73">
        <v>22.5</v>
      </c>
      <c r="L185" s="73">
        <v>10</v>
      </c>
      <c r="M185" s="73">
        <v>1500</v>
      </c>
      <c r="N185" s="7">
        <f>IF('BTST OPTION CALLS'!E185="BUY",('BTST OPTION CALLS'!L185-'BTST OPTION CALLS'!G185)*('BTST OPTION CALLS'!M185),('BTST OPTION CALLS'!G185-'BTST OPTION CALLS'!L185)*('BTST OPTION CALLS'!M185))</f>
        <v>-7500</v>
      </c>
      <c r="O185" s="8">
        <f>'BTST OPTION CALLS'!N185/('BTST OPTION CALLS'!M185)/'BTST OPTION CALLS'!G185%</f>
        <v>-33.333333333333336</v>
      </c>
    </row>
    <row r="186" spans="1:16" ht="15.75">
      <c r="A186" s="73">
        <v>11</v>
      </c>
      <c r="B186" s="68">
        <v>43283</v>
      </c>
      <c r="C186" s="74">
        <v>1340</v>
      </c>
      <c r="D186" s="73" t="s">
        <v>267</v>
      </c>
      <c r="E186" s="73" t="s">
        <v>22</v>
      </c>
      <c r="F186" s="73" t="s">
        <v>151</v>
      </c>
      <c r="G186" s="73">
        <v>38</v>
      </c>
      <c r="H186" s="73">
        <v>26</v>
      </c>
      <c r="I186" s="73">
        <v>46</v>
      </c>
      <c r="J186" s="73">
        <v>54</v>
      </c>
      <c r="K186" s="73">
        <v>60</v>
      </c>
      <c r="L186" s="73">
        <v>46</v>
      </c>
      <c r="M186" s="73">
        <v>600</v>
      </c>
      <c r="N186" s="7">
        <f>IF('BTST OPTION CALLS'!E186="BUY",('BTST OPTION CALLS'!L186-'BTST OPTION CALLS'!G186)*('BTST OPTION CALLS'!M186),('BTST OPTION CALLS'!G186-'BTST OPTION CALLS'!L186)*('BTST OPTION CALLS'!M186))</f>
        <v>4800</v>
      </c>
      <c r="O186" s="8">
        <f>'BTST OPTION CALLS'!N186/('BTST OPTION CALLS'!M186)/'BTST OPTION CALLS'!G186%</f>
        <v>21.05263157894737</v>
      </c>
    </row>
    <row r="187" spans="1:16" ht="15.75">
      <c r="A187" s="62" t="s">
        <v>95</v>
      </c>
      <c r="B187" s="52"/>
      <c r="C187" s="53"/>
      <c r="D187" s="54"/>
      <c r="E187" s="55"/>
      <c r="F187" s="55"/>
      <c r="G187" s="63"/>
      <c r="H187" s="56"/>
      <c r="I187" s="56"/>
      <c r="J187" s="56"/>
      <c r="K187" s="57"/>
      <c r="L187" s="64"/>
      <c r="M187" s="65"/>
      <c r="N187" s="66"/>
    </row>
    <row r="188" spans="1:16" ht="15.75">
      <c r="A188" s="62" t="s">
        <v>96</v>
      </c>
      <c r="B188" s="58"/>
      <c r="C188" s="53"/>
      <c r="D188" s="54"/>
      <c r="E188" s="55"/>
      <c r="F188" s="55"/>
      <c r="G188" s="63"/>
      <c r="H188" s="55"/>
      <c r="I188" s="55"/>
      <c r="J188" s="55"/>
      <c r="K188" s="57"/>
      <c r="L188" s="64"/>
      <c r="M188" s="65"/>
      <c r="O188" s="64"/>
    </row>
    <row r="189" spans="1:16" ht="15.75">
      <c r="A189" s="62" t="s">
        <v>96</v>
      </c>
      <c r="B189" s="58"/>
      <c r="C189" s="59"/>
      <c r="D189" s="60"/>
      <c r="E189" s="61"/>
      <c r="F189" s="61"/>
      <c r="G189" s="67"/>
      <c r="H189" s="61"/>
      <c r="I189" s="61"/>
      <c r="J189" s="61"/>
      <c r="K189" s="61"/>
    </row>
    <row r="190" spans="1:16" ht="16.5" thickBot="1">
      <c r="A190" s="17"/>
      <c r="B190" s="10"/>
      <c r="C190" s="10"/>
      <c r="D190" s="11"/>
      <c r="E190" s="11"/>
      <c r="F190" s="11"/>
      <c r="G190" s="12"/>
      <c r="H190" s="13"/>
      <c r="I190" s="14" t="s">
        <v>27</v>
      </c>
      <c r="J190" s="14"/>
      <c r="K190" s="15"/>
      <c r="L190" s="64"/>
      <c r="M190" s="16"/>
      <c r="O190" s="65"/>
    </row>
    <row r="191" spans="1:16" ht="15.75">
      <c r="A191" s="17"/>
      <c r="B191" s="10"/>
      <c r="C191" s="10"/>
      <c r="D191" s="185" t="s">
        <v>28</v>
      </c>
      <c r="E191" s="185"/>
      <c r="F191" s="18">
        <v>11</v>
      </c>
      <c r="G191" s="19">
        <f>'BTST OPTION CALLS'!G192+'BTST OPTION CALLS'!G193+'BTST OPTION CALLS'!G194+'BTST OPTION CALLS'!G195+'BTST OPTION CALLS'!G196+'BTST OPTION CALLS'!G197</f>
        <v>100</v>
      </c>
      <c r="H191" s="11">
        <v>11</v>
      </c>
      <c r="I191" s="20">
        <f>'BTST OPTION CALLS'!H192/'BTST OPTION CALLS'!H191%</f>
        <v>90.909090909090907</v>
      </c>
      <c r="J191" s="20"/>
      <c r="L191" s="21"/>
    </row>
    <row r="192" spans="1:16" ht="15.75">
      <c r="A192" s="17"/>
      <c r="B192" s="10"/>
      <c r="C192" s="10"/>
      <c r="D192" s="186" t="s">
        <v>29</v>
      </c>
      <c r="E192" s="186"/>
      <c r="F192" s="22">
        <v>10</v>
      </c>
      <c r="G192" s="23">
        <f>('BTST OPTION CALLS'!F192/'BTST OPTION CALLS'!F191)*100</f>
        <v>90.909090909090907</v>
      </c>
      <c r="H192" s="11">
        <v>10</v>
      </c>
      <c r="I192" s="15"/>
      <c r="J192" s="15"/>
      <c r="K192" s="20"/>
      <c r="L192" s="15"/>
    </row>
    <row r="193" spans="1:15" ht="15.75">
      <c r="A193" s="24"/>
      <c r="B193" s="10"/>
      <c r="C193" s="10"/>
      <c r="D193" s="186" t="s">
        <v>31</v>
      </c>
      <c r="E193" s="186"/>
      <c r="F193" s="22">
        <v>0</v>
      </c>
      <c r="G193" s="23">
        <f>('BTST OPTION CALLS'!F193/'BTST OPTION CALLS'!F191)*100</f>
        <v>0</v>
      </c>
      <c r="H193" s="25"/>
      <c r="I193" s="11"/>
      <c r="J193" s="11"/>
      <c r="K193" s="11"/>
      <c r="L193" s="15"/>
      <c r="M193" s="16"/>
      <c r="N193" s="11" t="s">
        <v>30</v>
      </c>
    </row>
    <row r="194" spans="1:15" ht="15.75">
      <c r="A194" s="24"/>
      <c r="B194" s="10"/>
      <c r="C194" s="10"/>
      <c r="D194" s="186" t="s">
        <v>32</v>
      </c>
      <c r="E194" s="186"/>
      <c r="F194" s="22">
        <v>0</v>
      </c>
      <c r="G194" s="23">
        <f>('BTST OPTION CALLS'!F194/'BTST OPTION CALLS'!F191)*100</f>
        <v>0</v>
      </c>
      <c r="H194" s="25"/>
      <c r="I194" s="11"/>
      <c r="J194" s="11"/>
      <c r="K194" s="11"/>
      <c r="L194" s="15"/>
      <c r="M194" s="16"/>
      <c r="N194" s="16"/>
    </row>
    <row r="195" spans="1:15" ht="15.75">
      <c r="A195" s="24"/>
      <c r="B195" s="10"/>
      <c r="C195" s="10"/>
      <c r="D195" s="186" t="s">
        <v>33</v>
      </c>
      <c r="E195" s="186"/>
      <c r="F195" s="22">
        <v>1</v>
      </c>
      <c r="G195" s="23">
        <f>('BTST OPTION CALLS'!F195/'BTST OPTION CALLS'!F191)*100</f>
        <v>9.0909090909090917</v>
      </c>
      <c r="H195" s="25"/>
      <c r="I195" s="11" t="s">
        <v>34</v>
      </c>
      <c r="J195" s="11"/>
      <c r="K195" s="15"/>
      <c r="L195" s="15"/>
      <c r="M195" s="16"/>
    </row>
    <row r="196" spans="1:15" ht="15.75">
      <c r="A196" s="24"/>
      <c r="B196" s="10"/>
      <c r="C196" s="10"/>
      <c r="D196" s="186" t="s">
        <v>35</v>
      </c>
      <c r="E196" s="186"/>
      <c r="F196" s="22">
        <v>0</v>
      </c>
      <c r="G196" s="23">
        <f>('BTST OPTION CALLS'!F196/'BTST OPTION CALLS'!F191)*100</f>
        <v>0</v>
      </c>
      <c r="H196" s="25"/>
      <c r="I196" s="11"/>
      <c r="J196" s="11"/>
      <c r="K196" s="15"/>
      <c r="L196" s="15"/>
      <c r="M196" s="16"/>
      <c r="N196" s="16"/>
      <c r="O196" s="17"/>
    </row>
    <row r="197" spans="1:15" ht="16.5" thickBot="1">
      <c r="A197" s="24"/>
      <c r="B197" s="10"/>
      <c r="C197" s="10"/>
      <c r="D197" s="191" t="s">
        <v>36</v>
      </c>
      <c r="E197" s="191"/>
      <c r="F197" s="26"/>
      <c r="G197" s="27">
        <f>('BTST OPTION CALLS'!F197/'BTST OPTION CALLS'!F191)*100</f>
        <v>0</v>
      </c>
      <c r="H197" s="25"/>
      <c r="I197" s="11"/>
      <c r="J197" s="11"/>
      <c r="K197" s="21"/>
      <c r="L197" s="21"/>
      <c r="N197" s="16"/>
    </row>
    <row r="198" spans="1:15" ht="15.75">
      <c r="A198" s="31" t="s">
        <v>37</v>
      </c>
      <c r="B198" s="28"/>
      <c r="C198" s="28"/>
      <c r="D198" s="32"/>
      <c r="E198" s="32"/>
      <c r="F198" s="33"/>
      <c r="G198" s="33"/>
      <c r="H198" s="34"/>
      <c r="I198" s="35"/>
      <c r="J198" s="35"/>
      <c r="K198" s="35"/>
      <c r="L198" s="33"/>
      <c r="M198" s="16"/>
      <c r="N198" s="16"/>
      <c r="O198" s="16"/>
    </row>
    <row r="199" spans="1:15" ht="15.75">
      <c r="A199" s="36" t="s">
        <v>38</v>
      </c>
      <c r="B199" s="28"/>
      <c r="C199" s="28"/>
      <c r="D199" s="37"/>
      <c r="E199" s="38"/>
      <c r="F199" s="32"/>
      <c r="G199" s="35"/>
      <c r="H199" s="34"/>
      <c r="I199" s="35"/>
      <c r="J199" s="35"/>
      <c r="K199" s="35"/>
      <c r="L199" s="33"/>
      <c r="M199" s="16"/>
      <c r="N199" s="17"/>
      <c r="O199" s="17"/>
    </row>
    <row r="200" spans="1:15" ht="15.75">
      <c r="A200" s="36" t="s">
        <v>39</v>
      </c>
      <c r="B200" s="28"/>
      <c r="C200" s="28"/>
      <c r="D200" s="32"/>
      <c r="E200" s="38"/>
      <c r="F200" s="32"/>
      <c r="G200" s="35"/>
      <c r="H200" s="34"/>
      <c r="I200" s="39"/>
      <c r="J200" s="39"/>
      <c r="K200" s="39"/>
      <c r="L200" s="33"/>
      <c r="M200" s="16"/>
      <c r="N200" s="16"/>
      <c r="O200" s="16"/>
    </row>
    <row r="201" spans="1:15" ht="15.75">
      <c r="A201" s="36" t="s">
        <v>40</v>
      </c>
      <c r="B201" s="37"/>
      <c r="C201" s="28"/>
      <c r="D201" s="32"/>
      <c r="E201" s="38"/>
      <c r="F201" s="32"/>
      <c r="G201" s="35"/>
      <c r="H201" s="40"/>
      <c r="I201" s="39"/>
      <c r="J201" s="39"/>
      <c r="K201" s="39"/>
      <c r="L201" s="33"/>
      <c r="M201" s="16"/>
      <c r="N201" s="16"/>
      <c r="O201" s="16"/>
    </row>
    <row r="202" spans="1:15" ht="15.75">
      <c r="A202" s="36" t="s">
        <v>41</v>
      </c>
      <c r="B202" s="24"/>
      <c r="C202" s="37"/>
      <c r="D202" s="32"/>
      <c r="E202" s="41"/>
      <c r="F202" s="35"/>
      <c r="G202" s="35"/>
      <c r="H202" s="40"/>
      <c r="I202" s="39"/>
      <c r="J202" s="39"/>
      <c r="K202" s="39"/>
      <c r="L202" s="35"/>
      <c r="M202" s="16"/>
      <c r="N202" s="16"/>
      <c r="O202" s="16"/>
    </row>
    <row r="204" spans="1:15">
      <c r="A204" s="187" t="s">
        <v>0</v>
      </c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</row>
    <row r="205" spans="1:15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</row>
    <row r="206" spans="1:15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</row>
    <row r="207" spans="1:15" ht="15.75">
      <c r="A207" s="188" t="s">
        <v>1</v>
      </c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</row>
    <row r="208" spans="1:15" ht="15.75">
      <c r="A208" s="188" t="s">
        <v>2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</row>
    <row r="209" spans="1:15" ht="15.75">
      <c r="A209" s="189" t="s">
        <v>3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</row>
    <row r="210" spans="1:15" ht="15.75">
      <c r="A210" s="190" t="s">
        <v>299</v>
      </c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</row>
    <row r="211" spans="1:15" ht="15.75">
      <c r="A211" s="192" t="s">
        <v>5</v>
      </c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</row>
    <row r="212" spans="1:15">
      <c r="A212" s="193" t="s">
        <v>6</v>
      </c>
      <c r="B212" s="184" t="s">
        <v>7</v>
      </c>
      <c r="C212" s="194" t="s">
        <v>8</v>
      </c>
      <c r="D212" s="184" t="s">
        <v>9</v>
      </c>
      <c r="E212" s="193" t="s">
        <v>10</v>
      </c>
      <c r="F212" s="193" t="s">
        <v>11</v>
      </c>
      <c r="G212" s="184" t="s">
        <v>12</v>
      </c>
      <c r="H212" s="184" t="s">
        <v>13</v>
      </c>
      <c r="I212" s="194" t="s">
        <v>14</v>
      </c>
      <c r="J212" s="194" t="s">
        <v>15</v>
      </c>
      <c r="K212" s="194" t="s">
        <v>16</v>
      </c>
      <c r="L212" s="183" t="s">
        <v>17</v>
      </c>
      <c r="M212" s="184" t="s">
        <v>18</v>
      </c>
      <c r="N212" s="184" t="s">
        <v>19</v>
      </c>
      <c r="O212" s="184" t="s">
        <v>20</v>
      </c>
    </row>
    <row r="213" spans="1:15">
      <c r="A213" s="193"/>
      <c r="B213" s="184"/>
      <c r="C213" s="194"/>
      <c r="D213" s="184"/>
      <c r="E213" s="193"/>
      <c r="F213" s="193"/>
      <c r="G213" s="184"/>
      <c r="H213" s="184"/>
      <c r="I213" s="194"/>
      <c r="J213" s="194"/>
      <c r="K213" s="194"/>
      <c r="L213" s="183"/>
      <c r="M213" s="184"/>
      <c r="N213" s="184"/>
      <c r="O213" s="184"/>
    </row>
    <row r="214" spans="1:15" ht="15.75">
      <c r="A214" s="73">
        <v>1</v>
      </c>
      <c r="B214" s="68">
        <v>43278</v>
      </c>
      <c r="C214" s="74">
        <v>620</v>
      </c>
      <c r="D214" s="73" t="s">
        <v>267</v>
      </c>
      <c r="E214" s="73" t="s">
        <v>22</v>
      </c>
      <c r="F214" s="73" t="s">
        <v>212</v>
      </c>
      <c r="G214" s="73">
        <v>23</v>
      </c>
      <c r="H214" s="73">
        <v>15</v>
      </c>
      <c r="I214" s="73">
        <v>27</v>
      </c>
      <c r="J214" s="73">
        <v>31</v>
      </c>
      <c r="K214" s="73">
        <v>35</v>
      </c>
      <c r="L214" s="73">
        <v>15</v>
      </c>
      <c r="M214" s="73">
        <v>800</v>
      </c>
      <c r="N214" s="7">
        <f>IF('BTST OPTION CALLS'!E214="BUY",('BTST OPTION CALLS'!L214-'BTST OPTION CALLS'!G214)*('BTST OPTION CALLS'!M214),('BTST OPTION CALLS'!G214-'BTST OPTION CALLS'!L214)*('BTST OPTION CALLS'!M214))</f>
        <v>-6400</v>
      </c>
      <c r="O214" s="8">
        <f>'BTST OPTION CALLS'!N214/('BTST OPTION CALLS'!M214)/'BTST OPTION CALLS'!G214%</f>
        <v>-34.782608695652172</v>
      </c>
    </row>
    <row r="215" spans="1:15" ht="15.75">
      <c r="A215" s="73">
        <v>2</v>
      </c>
      <c r="B215" s="68">
        <v>43276</v>
      </c>
      <c r="C215" s="74">
        <v>560</v>
      </c>
      <c r="D215" s="73" t="s">
        <v>282</v>
      </c>
      <c r="E215" s="73" t="s">
        <v>22</v>
      </c>
      <c r="F215" s="73" t="s">
        <v>124</v>
      </c>
      <c r="G215" s="73">
        <v>1.3</v>
      </c>
      <c r="H215" s="73">
        <v>0.25</v>
      </c>
      <c r="I215" s="73">
        <v>2.2999999999999998</v>
      </c>
      <c r="J215" s="73">
        <v>3.3</v>
      </c>
      <c r="K215" s="73">
        <v>4.3</v>
      </c>
      <c r="L215" s="73">
        <v>2.2999999999999998</v>
      </c>
      <c r="M215" s="73">
        <v>4000</v>
      </c>
      <c r="N215" s="7">
        <f>IF('BTST OPTION CALLS'!E215="BUY",('BTST OPTION CALLS'!L215-'BTST OPTION CALLS'!G215)*('BTST OPTION CALLS'!M215),('BTST OPTION CALLS'!G215-'BTST OPTION CALLS'!L215)*('BTST OPTION CALLS'!M215))</f>
        <v>3999.9999999999991</v>
      </c>
      <c r="O215" s="8">
        <f>'BTST OPTION CALLS'!N215/('BTST OPTION CALLS'!M215)/'BTST OPTION CALLS'!G215%</f>
        <v>76.923076923076906</v>
      </c>
    </row>
    <row r="216" spans="1:15" ht="15.75">
      <c r="A216" s="73">
        <v>3</v>
      </c>
      <c r="B216" s="68">
        <v>43271</v>
      </c>
      <c r="C216" s="74">
        <v>560</v>
      </c>
      <c r="D216" s="73" t="s">
        <v>267</v>
      </c>
      <c r="E216" s="73" t="s">
        <v>22</v>
      </c>
      <c r="F216" s="73" t="s">
        <v>99</v>
      </c>
      <c r="G216" s="73">
        <v>14.5</v>
      </c>
      <c r="H216" s="73">
        <v>7</v>
      </c>
      <c r="I216" s="73">
        <v>18</v>
      </c>
      <c r="J216" s="73">
        <v>21.5</v>
      </c>
      <c r="K216" s="73">
        <v>25</v>
      </c>
      <c r="L216" s="73">
        <v>7</v>
      </c>
      <c r="M216" s="73">
        <v>1061</v>
      </c>
      <c r="N216" s="7">
        <f>IF('BTST OPTION CALLS'!E216="BUY",('BTST OPTION CALLS'!L216-'BTST OPTION CALLS'!G216)*('BTST OPTION CALLS'!M216),('BTST OPTION CALLS'!G216-'BTST OPTION CALLS'!L216)*('BTST OPTION CALLS'!M216))</f>
        <v>-7957.5</v>
      </c>
      <c r="O216" s="8">
        <f>'BTST OPTION CALLS'!N216/('BTST OPTION CALLS'!M216)/'BTST OPTION CALLS'!G216%</f>
        <v>-51.724137931034484</v>
      </c>
    </row>
    <row r="217" spans="1:15" ht="15.75">
      <c r="A217" s="73">
        <v>4</v>
      </c>
      <c r="B217" s="68">
        <v>43270</v>
      </c>
      <c r="C217" s="74">
        <v>580</v>
      </c>
      <c r="D217" s="73" t="s">
        <v>267</v>
      </c>
      <c r="E217" s="73" t="s">
        <v>22</v>
      </c>
      <c r="F217" s="73" t="s">
        <v>45</v>
      </c>
      <c r="G217" s="73">
        <v>17</v>
      </c>
      <c r="H217" s="73">
        <v>11</v>
      </c>
      <c r="I217" s="73">
        <v>20</v>
      </c>
      <c r="J217" s="73">
        <v>23</v>
      </c>
      <c r="K217" s="73">
        <v>26</v>
      </c>
      <c r="L217" s="73">
        <v>20</v>
      </c>
      <c r="M217" s="73">
        <v>1100</v>
      </c>
      <c r="N217" s="7">
        <f>IF('BTST OPTION CALLS'!E217="BUY",('BTST OPTION CALLS'!L217-'BTST OPTION CALLS'!G217)*('BTST OPTION CALLS'!M217),('BTST OPTION CALLS'!G217-'BTST OPTION CALLS'!L217)*('BTST OPTION CALLS'!M217))</f>
        <v>3300</v>
      </c>
      <c r="O217" s="8">
        <f>'BTST OPTION CALLS'!N217/('BTST OPTION CALLS'!M217)/'BTST OPTION CALLS'!G217%</f>
        <v>17.647058823529409</v>
      </c>
    </row>
    <row r="218" spans="1:15" ht="15.75">
      <c r="A218" s="73">
        <v>5</v>
      </c>
      <c r="B218" s="68">
        <v>43265</v>
      </c>
      <c r="C218" s="74">
        <v>280</v>
      </c>
      <c r="D218" s="73" t="s">
        <v>267</v>
      </c>
      <c r="E218" s="73" t="s">
        <v>22</v>
      </c>
      <c r="F218" s="73" t="s">
        <v>195</v>
      </c>
      <c r="G218" s="73">
        <v>5</v>
      </c>
      <c r="H218" s="73">
        <v>1</v>
      </c>
      <c r="I218" s="73">
        <v>7</v>
      </c>
      <c r="J218" s="73">
        <v>9</v>
      </c>
      <c r="K218" s="73">
        <v>11</v>
      </c>
      <c r="L218" s="73">
        <v>1</v>
      </c>
      <c r="M218" s="73">
        <v>2250</v>
      </c>
      <c r="N218" s="7">
        <f>IF('BTST OPTION CALLS'!E218="BUY",('BTST OPTION CALLS'!L218-'BTST OPTION CALLS'!G218)*('BTST OPTION CALLS'!M218),('BTST OPTION CALLS'!G218-'BTST OPTION CALLS'!L218)*('BTST OPTION CALLS'!M218))</f>
        <v>-9000</v>
      </c>
      <c r="O218" s="8">
        <f>'BTST OPTION CALLS'!N218/('BTST OPTION CALLS'!M218)/'BTST OPTION CALLS'!G218%</f>
        <v>-80</v>
      </c>
    </row>
    <row r="219" spans="1:15" ht="15.75">
      <c r="A219" s="73">
        <v>6</v>
      </c>
      <c r="B219" s="68">
        <v>43263</v>
      </c>
      <c r="C219" s="74">
        <v>280</v>
      </c>
      <c r="D219" s="73" t="s">
        <v>267</v>
      </c>
      <c r="E219" s="73" t="s">
        <v>22</v>
      </c>
      <c r="F219" s="73" t="s">
        <v>49</v>
      </c>
      <c r="G219" s="73">
        <v>8</v>
      </c>
      <c r="H219" s="73">
        <v>5</v>
      </c>
      <c r="I219" s="73">
        <v>9.5</v>
      </c>
      <c r="J219" s="73">
        <v>11</v>
      </c>
      <c r="K219" s="73">
        <v>12.5</v>
      </c>
      <c r="L219" s="73">
        <v>9.5</v>
      </c>
      <c r="M219" s="73">
        <v>3000</v>
      </c>
      <c r="N219" s="7">
        <f>IF('BTST OPTION CALLS'!E219="BUY",('BTST OPTION CALLS'!L219-'BTST OPTION CALLS'!G219)*('BTST OPTION CALLS'!M219),('BTST OPTION CALLS'!G219-'BTST OPTION CALLS'!L219)*('BTST OPTION CALLS'!M219))</f>
        <v>4500</v>
      </c>
      <c r="O219" s="8">
        <f>'BTST OPTION CALLS'!N219/('BTST OPTION CALLS'!M219)/'BTST OPTION CALLS'!G219%</f>
        <v>18.75</v>
      </c>
    </row>
    <row r="220" spans="1:15" ht="15.75">
      <c r="A220" s="73">
        <v>7</v>
      </c>
      <c r="B220" s="68">
        <v>43258</v>
      </c>
      <c r="C220" s="74">
        <v>400</v>
      </c>
      <c r="D220" s="73" t="s">
        <v>267</v>
      </c>
      <c r="E220" s="73" t="s">
        <v>22</v>
      </c>
      <c r="F220" s="73" t="s">
        <v>102</v>
      </c>
      <c r="G220" s="73">
        <v>14.5</v>
      </c>
      <c r="H220" s="73">
        <v>11</v>
      </c>
      <c r="I220" s="73">
        <v>16.5</v>
      </c>
      <c r="J220" s="73">
        <v>18.5</v>
      </c>
      <c r="K220" s="73">
        <v>20.5</v>
      </c>
      <c r="L220" s="73">
        <v>16.5</v>
      </c>
      <c r="M220" s="73">
        <v>2000</v>
      </c>
      <c r="N220" s="7">
        <f>IF('BTST OPTION CALLS'!E220="BUY",('BTST OPTION CALLS'!L220-'BTST OPTION CALLS'!G220)*('BTST OPTION CALLS'!M220),('BTST OPTION CALLS'!G220-'BTST OPTION CALLS'!L220)*('BTST OPTION CALLS'!M220))</f>
        <v>4000</v>
      </c>
      <c r="O220" s="8">
        <f>'BTST OPTION CALLS'!N220/('BTST OPTION CALLS'!M220)/'BTST OPTION CALLS'!G220%</f>
        <v>13.793103448275863</v>
      </c>
    </row>
    <row r="221" spans="1:15" ht="15.75">
      <c r="A221" s="73">
        <v>8</v>
      </c>
      <c r="B221" s="68">
        <v>43257</v>
      </c>
      <c r="C221" s="74">
        <v>2700</v>
      </c>
      <c r="D221" s="73" t="s">
        <v>267</v>
      </c>
      <c r="E221" s="73" t="s">
        <v>22</v>
      </c>
      <c r="F221" s="73" t="s">
        <v>300</v>
      </c>
      <c r="G221" s="73">
        <v>60</v>
      </c>
      <c r="H221" s="73">
        <v>35</v>
      </c>
      <c r="I221" s="73">
        <v>75</v>
      </c>
      <c r="J221" s="73">
        <v>90</v>
      </c>
      <c r="K221" s="73">
        <v>105</v>
      </c>
      <c r="L221" s="73">
        <v>75</v>
      </c>
      <c r="M221" s="73">
        <v>250</v>
      </c>
      <c r="N221" s="7">
        <f>IF('BTST OPTION CALLS'!E221="BUY",('BTST OPTION CALLS'!L221-'BTST OPTION CALLS'!G221)*('BTST OPTION CALLS'!M221),('BTST OPTION CALLS'!G221-'BTST OPTION CALLS'!L221)*('BTST OPTION CALLS'!M221))</f>
        <v>3750</v>
      </c>
      <c r="O221" s="8">
        <f>'BTST OPTION CALLS'!N221/('BTST OPTION CALLS'!M221)/'BTST OPTION CALLS'!G221%</f>
        <v>25</v>
      </c>
    </row>
    <row r="222" spans="1:15" ht="15.75">
      <c r="A222" s="73">
        <v>9</v>
      </c>
      <c r="B222" s="68">
        <v>43257</v>
      </c>
      <c r="C222" s="74">
        <v>85</v>
      </c>
      <c r="D222" s="73" t="s">
        <v>267</v>
      </c>
      <c r="E222" s="73" t="s">
        <v>22</v>
      </c>
      <c r="F222" s="73" t="s">
        <v>116</v>
      </c>
      <c r="G222" s="73">
        <v>4.4000000000000004</v>
      </c>
      <c r="H222" s="73">
        <v>3</v>
      </c>
      <c r="I222" s="73">
        <v>5.2</v>
      </c>
      <c r="J222" s="73">
        <v>6</v>
      </c>
      <c r="K222" s="73">
        <v>6.8</v>
      </c>
      <c r="L222" s="73">
        <v>6</v>
      </c>
      <c r="M222" s="73">
        <v>3500</v>
      </c>
      <c r="N222" s="7">
        <f>IF('BTST OPTION CALLS'!E222="BUY",('BTST OPTION CALLS'!L222-'BTST OPTION CALLS'!G222)*('BTST OPTION CALLS'!M222),('BTST OPTION CALLS'!G222-'BTST OPTION CALLS'!L222)*('BTST OPTION CALLS'!M222))</f>
        <v>5599.9999999999991</v>
      </c>
      <c r="O222" s="8">
        <f>'BTST OPTION CALLS'!N222/('BTST OPTION CALLS'!M222)/'BTST OPTION CALLS'!G222%</f>
        <v>36.363636363636353</v>
      </c>
    </row>
    <row r="223" spans="1:15" ht="15.75">
      <c r="A223" s="62" t="s">
        <v>95</v>
      </c>
      <c r="B223" s="52"/>
      <c r="C223" s="53"/>
      <c r="D223" s="54"/>
      <c r="E223" s="55"/>
      <c r="F223" s="55"/>
      <c r="G223" s="63"/>
      <c r="H223" s="56"/>
      <c r="I223" s="56"/>
      <c r="J223" s="56"/>
      <c r="K223" s="57"/>
      <c r="L223" s="64"/>
      <c r="M223" s="65"/>
      <c r="N223" s="66"/>
    </row>
    <row r="224" spans="1:15" ht="15.75">
      <c r="A224" s="62" t="s">
        <v>96</v>
      </c>
      <c r="B224" s="58"/>
      <c r="C224" s="53"/>
      <c r="D224" s="54"/>
      <c r="E224" s="55"/>
      <c r="F224" s="55"/>
      <c r="G224" s="63"/>
      <c r="H224" s="55"/>
      <c r="I224" s="55"/>
      <c r="J224" s="55"/>
      <c r="K224" s="57"/>
      <c r="L224" s="64"/>
      <c r="M224" s="65"/>
      <c r="N224" s="65"/>
      <c r="O224" s="65"/>
    </row>
    <row r="225" spans="1:15" ht="15.75">
      <c r="A225" s="62" t="s">
        <v>96</v>
      </c>
      <c r="B225" s="58"/>
      <c r="C225" s="59"/>
      <c r="D225" s="60"/>
      <c r="E225" s="61"/>
      <c r="F225" s="61"/>
      <c r="G225" s="67"/>
      <c r="H225" s="61"/>
      <c r="I225" s="61"/>
      <c r="J225" s="61"/>
      <c r="K225" s="61"/>
      <c r="M225" s="64"/>
    </row>
    <row r="226" spans="1:15" ht="16.5" thickBot="1">
      <c r="A226" s="17"/>
      <c r="B226" s="10"/>
      <c r="C226" s="10"/>
      <c r="D226" s="11"/>
      <c r="E226" s="11"/>
      <c r="F226" s="11"/>
      <c r="G226" s="12"/>
      <c r="H226" s="13"/>
      <c r="I226" s="14" t="s">
        <v>27</v>
      </c>
      <c r="J226" s="14"/>
      <c r="K226" s="15"/>
      <c r="L226" s="64"/>
      <c r="M226" s="16"/>
      <c r="O226" s="65"/>
    </row>
    <row r="227" spans="1:15" ht="15.75">
      <c r="A227" s="17"/>
      <c r="B227" s="10"/>
      <c r="C227" s="10"/>
      <c r="D227" s="185" t="s">
        <v>28</v>
      </c>
      <c r="E227" s="185"/>
      <c r="F227" s="18">
        <v>9</v>
      </c>
      <c r="G227" s="19">
        <f>'BTST OPTION CALLS'!G228+'BTST OPTION CALLS'!G229+'BTST OPTION CALLS'!G230+'BTST OPTION CALLS'!G231+'BTST OPTION CALLS'!G232+'BTST OPTION CALLS'!G233</f>
        <v>111.1111111111111</v>
      </c>
      <c r="H227" s="11">
        <v>9</v>
      </c>
      <c r="I227" s="20">
        <f>'BTST OPTION CALLS'!H228/'BTST OPTION CALLS'!H227%</f>
        <v>66.666666666666671</v>
      </c>
      <c r="J227" s="20"/>
      <c r="L227" s="21"/>
      <c r="N227" s="64"/>
    </row>
    <row r="228" spans="1:15" ht="15.75">
      <c r="A228" s="17"/>
      <c r="B228" s="10"/>
      <c r="C228" s="10"/>
      <c r="D228" s="186" t="s">
        <v>29</v>
      </c>
      <c r="E228" s="186"/>
      <c r="F228" s="22">
        <v>6</v>
      </c>
      <c r="G228" s="23">
        <f>('BTST OPTION CALLS'!F228/'BTST OPTION CALLS'!F227)*100</f>
        <v>66.666666666666657</v>
      </c>
      <c r="H228" s="11">
        <v>6</v>
      </c>
      <c r="I228" s="15"/>
      <c r="J228" s="15"/>
      <c r="K228" s="20"/>
      <c r="L228" s="15"/>
      <c r="M228" s="16"/>
    </row>
    <row r="229" spans="1:15" ht="15.75">
      <c r="A229" s="24"/>
      <c r="B229" s="10"/>
      <c r="C229" s="10"/>
      <c r="D229" s="186" t="s">
        <v>31</v>
      </c>
      <c r="E229" s="186"/>
      <c r="F229" s="22">
        <v>0</v>
      </c>
      <c r="G229" s="23">
        <f>('BTST OPTION CALLS'!F229/'BTST OPTION CALLS'!F227)*100</f>
        <v>0</v>
      </c>
      <c r="H229" s="25"/>
      <c r="I229" s="11"/>
      <c r="J229" s="11"/>
      <c r="K229" s="11"/>
      <c r="L229" s="15"/>
      <c r="M229" s="16"/>
      <c r="N229" s="11" t="s">
        <v>30</v>
      </c>
    </row>
    <row r="230" spans="1:15" ht="15.75">
      <c r="A230" s="24"/>
      <c r="B230" s="10"/>
      <c r="C230" s="10"/>
      <c r="D230" s="186" t="s">
        <v>32</v>
      </c>
      <c r="E230" s="186"/>
      <c r="F230" s="22">
        <v>0</v>
      </c>
      <c r="G230" s="23">
        <f>('BTST OPTION CALLS'!F230/'BTST OPTION CALLS'!F227)*100</f>
        <v>0</v>
      </c>
      <c r="H230" s="25"/>
      <c r="I230" s="11"/>
      <c r="J230" s="11"/>
      <c r="K230" s="11"/>
      <c r="L230" s="15"/>
      <c r="M230" s="16"/>
      <c r="N230" s="16"/>
      <c r="O230" s="11"/>
    </row>
    <row r="231" spans="1:15" ht="15.75">
      <c r="A231" s="24"/>
      <c r="B231" s="10"/>
      <c r="C231" s="10"/>
      <c r="D231" s="186" t="s">
        <v>33</v>
      </c>
      <c r="E231" s="186"/>
      <c r="F231" s="22">
        <v>4</v>
      </c>
      <c r="G231" s="23">
        <f>('BTST OPTION CALLS'!F231/'BTST OPTION CALLS'!F227)*100</f>
        <v>44.444444444444443</v>
      </c>
      <c r="H231" s="25"/>
      <c r="I231" s="11" t="s">
        <v>34</v>
      </c>
      <c r="J231" s="11"/>
      <c r="K231" s="15"/>
      <c r="L231" s="15"/>
      <c r="M231" s="16"/>
      <c r="N231" s="16"/>
      <c r="O231" s="17"/>
    </row>
    <row r="232" spans="1:15" ht="15.75">
      <c r="A232" s="24"/>
      <c r="B232" s="10"/>
      <c r="C232" s="10"/>
      <c r="D232" s="186" t="s">
        <v>35</v>
      </c>
      <c r="E232" s="186"/>
      <c r="F232" s="22">
        <v>0</v>
      </c>
      <c r="G232" s="23">
        <f>('BTST OPTION CALLS'!F232/'BTST OPTION CALLS'!F227)*100</f>
        <v>0</v>
      </c>
      <c r="H232" s="25"/>
      <c r="I232" s="11"/>
      <c r="J232" s="11"/>
      <c r="K232" s="15"/>
      <c r="L232" s="15"/>
      <c r="M232" s="16"/>
      <c r="N232" s="16"/>
      <c r="O232" s="16"/>
    </row>
    <row r="233" spans="1:15" ht="16.5" thickBot="1">
      <c r="A233" s="24"/>
      <c r="B233" s="10"/>
      <c r="C233" s="10"/>
      <c r="D233" s="191" t="s">
        <v>36</v>
      </c>
      <c r="E233" s="191"/>
      <c r="F233" s="26"/>
      <c r="G233" s="27">
        <f>('BTST OPTION CALLS'!F233/'BTST OPTION CALLS'!F227)*100</f>
        <v>0</v>
      </c>
      <c r="H233" s="25"/>
      <c r="I233" s="11"/>
      <c r="J233" s="11"/>
      <c r="K233" s="21"/>
      <c r="L233" s="21"/>
      <c r="N233" s="16"/>
      <c r="O233" s="16"/>
    </row>
    <row r="234" spans="1:15" ht="15.75">
      <c r="A234" s="31" t="s">
        <v>37</v>
      </c>
      <c r="B234" s="28"/>
      <c r="C234" s="28"/>
      <c r="D234" s="32"/>
      <c r="E234" s="32"/>
      <c r="F234" s="33"/>
      <c r="G234" s="33"/>
      <c r="H234" s="34"/>
      <c r="I234" s="35"/>
      <c r="J234" s="35"/>
      <c r="K234" s="35"/>
      <c r="L234" s="33"/>
      <c r="M234" s="16"/>
      <c r="N234" s="29"/>
      <c r="O234" s="29"/>
    </row>
    <row r="235" spans="1:15" ht="15.75">
      <c r="A235" s="36" t="s">
        <v>38</v>
      </c>
      <c r="B235" s="28"/>
      <c r="C235" s="28"/>
      <c r="D235" s="37"/>
      <c r="E235" s="38"/>
      <c r="F235" s="32"/>
      <c r="G235" s="35"/>
      <c r="H235" s="34"/>
      <c r="I235" s="35"/>
      <c r="J235" s="35"/>
      <c r="K235" s="35"/>
      <c r="L235" s="33"/>
      <c r="M235" s="16"/>
      <c r="N235" s="17"/>
      <c r="O235" s="17"/>
    </row>
    <row r="236" spans="1:15" ht="15.75">
      <c r="A236" s="36" t="s">
        <v>39</v>
      </c>
      <c r="B236" s="28"/>
      <c r="C236" s="28"/>
      <c r="D236" s="32"/>
      <c r="E236" s="38"/>
      <c r="F236" s="32"/>
      <c r="G236" s="35"/>
      <c r="H236" s="34"/>
      <c r="I236" s="39"/>
      <c r="J236" s="39"/>
      <c r="K236" s="39"/>
      <c r="L236" s="33"/>
      <c r="M236" s="16"/>
      <c r="N236" s="16"/>
      <c r="O236" s="16"/>
    </row>
    <row r="237" spans="1:15" ht="15.75">
      <c r="A237" s="36" t="s">
        <v>40</v>
      </c>
      <c r="B237" s="37"/>
      <c r="C237" s="28"/>
      <c r="D237" s="32"/>
      <c r="E237" s="38"/>
      <c r="F237" s="32"/>
      <c r="G237" s="35"/>
      <c r="H237" s="40"/>
      <c r="I237" s="39"/>
      <c r="J237" s="39"/>
      <c r="K237" s="39"/>
      <c r="L237" s="33"/>
      <c r="M237" s="16"/>
      <c r="N237" s="16"/>
      <c r="O237" s="16"/>
    </row>
    <row r="238" spans="1:15" ht="15.75">
      <c r="A238" s="36" t="s">
        <v>41</v>
      </c>
      <c r="B238" s="24"/>
      <c r="C238" s="37"/>
      <c r="D238" s="32"/>
      <c r="E238" s="41"/>
      <c r="F238" s="35"/>
      <c r="G238" s="35"/>
      <c r="H238" s="40"/>
      <c r="I238" s="39"/>
      <c r="J238" s="39"/>
      <c r="K238" s="39"/>
      <c r="L238" s="35"/>
      <c r="M238" s="16"/>
      <c r="N238" s="16"/>
      <c r="O238" s="16"/>
    </row>
    <row r="239" spans="1:15">
      <c r="A239" s="187" t="s">
        <v>0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</row>
    <row r="240" spans="1:15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</row>
    <row r="241" spans="1:15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</row>
    <row r="242" spans="1:15" ht="15.75">
      <c r="A242" s="188" t="s">
        <v>1</v>
      </c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</row>
    <row r="243" spans="1:15" ht="15.75">
      <c r="A243" s="188" t="s">
        <v>2</v>
      </c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</row>
    <row r="244" spans="1:15" ht="15.75">
      <c r="A244" s="189" t="s">
        <v>3</v>
      </c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</row>
    <row r="245" spans="1:15" ht="15.75">
      <c r="A245" s="190" t="s">
        <v>290</v>
      </c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</row>
    <row r="246" spans="1:15" ht="15.75">
      <c r="A246" s="192" t="s">
        <v>5</v>
      </c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</row>
    <row r="247" spans="1:15">
      <c r="A247" s="193" t="s">
        <v>6</v>
      </c>
      <c r="B247" s="184" t="s">
        <v>7</v>
      </c>
      <c r="C247" s="194" t="s">
        <v>8</v>
      </c>
      <c r="D247" s="184" t="s">
        <v>9</v>
      </c>
      <c r="E247" s="193" t="s">
        <v>10</v>
      </c>
      <c r="F247" s="193" t="s">
        <v>11</v>
      </c>
      <c r="G247" s="184" t="s">
        <v>12</v>
      </c>
      <c r="H247" s="184" t="s">
        <v>13</v>
      </c>
      <c r="I247" s="194" t="s">
        <v>14</v>
      </c>
      <c r="J247" s="194" t="s">
        <v>15</v>
      </c>
      <c r="K247" s="194" t="s">
        <v>16</v>
      </c>
      <c r="L247" s="183" t="s">
        <v>17</v>
      </c>
      <c r="M247" s="184" t="s">
        <v>18</v>
      </c>
      <c r="N247" s="184" t="s">
        <v>19</v>
      </c>
      <c r="O247" s="184" t="s">
        <v>20</v>
      </c>
    </row>
    <row r="248" spans="1:15">
      <c r="A248" s="193"/>
      <c r="B248" s="184"/>
      <c r="C248" s="194"/>
      <c r="D248" s="184"/>
      <c r="E248" s="193"/>
      <c r="F248" s="193"/>
      <c r="G248" s="184"/>
      <c r="H248" s="184"/>
      <c r="I248" s="194"/>
      <c r="J248" s="194"/>
      <c r="K248" s="194"/>
      <c r="L248" s="183"/>
      <c r="M248" s="184"/>
      <c r="N248" s="184"/>
      <c r="O248" s="184"/>
    </row>
    <row r="249" spans="1:15" ht="15.75">
      <c r="A249" s="73">
        <v>1</v>
      </c>
      <c r="B249" s="68">
        <v>43248</v>
      </c>
      <c r="C249" s="74">
        <v>580</v>
      </c>
      <c r="D249" s="73" t="s">
        <v>267</v>
      </c>
      <c r="E249" s="73" t="s">
        <v>22</v>
      </c>
      <c r="F249" s="73" t="s">
        <v>94</v>
      </c>
      <c r="G249" s="73">
        <v>7</v>
      </c>
      <c r="H249" s="73">
        <v>3</v>
      </c>
      <c r="I249" s="73">
        <v>10.5</v>
      </c>
      <c r="J249" s="73">
        <v>14</v>
      </c>
      <c r="K249" s="73">
        <v>17.5</v>
      </c>
      <c r="L249" s="73">
        <v>3</v>
      </c>
      <c r="M249" s="73">
        <v>1000</v>
      </c>
      <c r="N249" s="7">
        <f>IF('BTST OPTION CALLS'!E249="BUY",('BTST OPTION CALLS'!L249-'BTST OPTION CALLS'!G249)*('BTST OPTION CALLS'!M249),('BTST OPTION CALLS'!G249-'BTST OPTION CALLS'!L249)*('BTST OPTION CALLS'!M249))</f>
        <v>-4000</v>
      </c>
      <c r="O249" s="8">
        <f>'BTST OPTION CALLS'!N249/('BTST OPTION CALLS'!M249)/'BTST OPTION CALLS'!G249%</f>
        <v>-57.142857142857139</v>
      </c>
    </row>
    <row r="250" spans="1:15" ht="15.75">
      <c r="A250" s="73">
        <v>2</v>
      </c>
      <c r="B250" s="68">
        <v>43243</v>
      </c>
      <c r="C250" s="74">
        <v>145</v>
      </c>
      <c r="D250" s="73" t="s">
        <v>267</v>
      </c>
      <c r="E250" s="73" t="s">
        <v>22</v>
      </c>
      <c r="F250" s="73" t="s">
        <v>25</v>
      </c>
      <c r="G250" s="73">
        <v>3.2</v>
      </c>
      <c r="H250" s="73">
        <v>2</v>
      </c>
      <c r="I250" s="73">
        <v>3.9</v>
      </c>
      <c r="J250" s="73">
        <v>4.5</v>
      </c>
      <c r="K250" s="73">
        <v>5.0999999999999996</v>
      </c>
      <c r="L250" s="73">
        <v>5.0999999999999996</v>
      </c>
      <c r="M250" s="73">
        <v>7000</v>
      </c>
      <c r="N250" s="7">
        <f>IF('BTST OPTION CALLS'!E250="BUY",('BTST OPTION CALLS'!L250-'BTST OPTION CALLS'!G250)*('BTST OPTION CALLS'!M250),('BTST OPTION CALLS'!G250-'BTST OPTION CALLS'!L250)*('BTST OPTION CALLS'!M250))</f>
        <v>13299.999999999996</v>
      </c>
      <c r="O250" s="8">
        <f>'BTST OPTION CALLS'!N250/('BTST OPTION CALLS'!M250)/'BTST OPTION CALLS'!G250%</f>
        <v>59.374999999999979</v>
      </c>
    </row>
    <row r="251" spans="1:15" ht="15.75">
      <c r="A251" s="73">
        <v>3</v>
      </c>
      <c r="B251" s="68">
        <v>43231</v>
      </c>
      <c r="C251" s="74">
        <v>560</v>
      </c>
      <c r="D251" s="73" t="s">
        <v>267</v>
      </c>
      <c r="E251" s="73" t="s">
        <v>22</v>
      </c>
      <c r="F251" s="73" t="s">
        <v>58</v>
      </c>
      <c r="G251" s="73">
        <v>13</v>
      </c>
      <c r="H251" s="73">
        <v>6</v>
      </c>
      <c r="I251" s="73">
        <v>17</v>
      </c>
      <c r="J251" s="73">
        <v>21</v>
      </c>
      <c r="K251" s="73">
        <v>25</v>
      </c>
      <c r="L251" s="73">
        <v>16</v>
      </c>
      <c r="M251" s="73">
        <v>1200</v>
      </c>
      <c r="N251" s="7">
        <f>IF('BTST OPTION CALLS'!E251="BUY",('BTST OPTION CALLS'!L251-'BTST OPTION CALLS'!G251)*('BTST OPTION CALLS'!M251),('BTST OPTION CALLS'!G251-'BTST OPTION CALLS'!L251)*('BTST OPTION CALLS'!M251))</f>
        <v>3600</v>
      </c>
      <c r="O251" s="8">
        <f>'BTST OPTION CALLS'!N251/('BTST OPTION CALLS'!M251)/'BTST OPTION CALLS'!G251%</f>
        <v>23.076923076923077</v>
      </c>
    </row>
    <row r="252" spans="1:15" ht="15.75">
      <c r="A252" s="73">
        <v>4</v>
      </c>
      <c r="B252" s="68">
        <v>43230</v>
      </c>
      <c r="C252" s="74">
        <v>250</v>
      </c>
      <c r="D252" s="73" t="s">
        <v>282</v>
      </c>
      <c r="E252" s="73" t="s">
        <v>22</v>
      </c>
      <c r="F252" s="73" t="s">
        <v>82</v>
      </c>
      <c r="G252" s="73">
        <v>15.5</v>
      </c>
      <c r="H252" s="73">
        <v>11.5</v>
      </c>
      <c r="I252" s="73">
        <v>18</v>
      </c>
      <c r="J252" s="73">
        <v>20.5</v>
      </c>
      <c r="K252" s="73">
        <v>23</v>
      </c>
      <c r="L252" s="73">
        <v>18</v>
      </c>
      <c r="M252" s="73">
        <v>1600</v>
      </c>
      <c r="N252" s="7">
        <f>IF('BTST OPTION CALLS'!E252="BUY",('BTST OPTION CALLS'!L252-'BTST OPTION CALLS'!G252)*('BTST OPTION CALLS'!M252),('BTST OPTION CALLS'!G252-'BTST OPTION CALLS'!L252)*('BTST OPTION CALLS'!M252))</f>
        <v>4000</v>
      </c>
      <c r="O252" s="8">
        <f>'BTST OPTION CALLS'!N252/('BTST OPTION CALLS'!M252)/'BTST OPTION CALLS'!G252%</f>
        <v>16.129032258064516</v>
      </c>
    </row>
    <row r="253" spans="1:15" ht="15.75">
      <c r="A253" s="73">
        <v>5</v>
      </c>
      <c r="B253" s="68">
        <v>43224</v>
      </c>
      <c r="C253" s="74">
        <v>2000</v>
      </c>
      <c r="D253" s="73" t="s">
        <v>267</v>
      </c>
      <c r="E253" s="73" t="s">
        <v>22</v>
      </c>
      <c r="F253" s="73" t="s">
        <v>159</v>
      </c>
      <c r="G253" s="73">
        <v>25</v>
      </c>
      <c r="H253" s="73">
        <v>10</v>
      </c>
      <c r="I253" s="73">
        <v>33</v>
      </c>
      <c r="J253" s="73">
        <v>41</v>
      </c>
      <c r="K253" s="73">
        <v>49</v>
      </c>
      <c r="L253" s="73">
        <v>33</v>
      </c>
      <c r="M253" s="73">
        <v>500</v>
      </c>
      <c r="N253" s="7">
        <f>IF('BTST OPTION CALLS'!E253="BUY",('BTST OPTION CALLS'!L253-'BTST OPTION CALLS'!G253)*('BTST OPTION CALLS'!M253),('BTST OPTION CALLS'!G253-'BTST OPTION CALLS'!L253)*('BTST OPTION CALLS'!M253))</f>
        <v>4000</v>
      </c>
      <c r="O253" s="8">
        <f>'BTST OPTION CALLS'!N253/('BTST OPTION CALLS'!M253)/'BTST OPTION CALLS'!G253%</f>
        <v>32</v>
      </c>
    </row>
    <row r="254" spans="1:15" ht="15.75">
      <c r="A254" s="62" t="s">
        <v>95</v>
      </c>
      <c r="B254" s="52"/>
      <c r="C254" s="53"/>
      <c r="D254" s="54"/>
      <c r="E254" s="55"/>
      <c r="F254" s="55"/>
      <c r="G254" s="63"/>
      <c r="H254" s="56"/>
      <c r="I254" s="56"/>
      <c r="J254" s="56"/>
      <c r="K254" s="57"/>
      <c r="L254" s="64"/>
      <c r="M254" s="65"/>
      <c r="N254" s="66"/>
    </row>
    <row r="255" spans="1:15" ht="15.75">
      <c r="A255" s="62" t="s">
        <v>96</v>
      </c>
      <c r="B255" s="58"/>
      <c r="C255" s="53"/>
      <c r="D255" s="54"/>
      <c r="E255" s="55"/>
      <c r="F255" s="55"/>
      <c r="G255" s="63"/>
      <c r="H255" s="55"/>
      <c r="I255" s="55"/>
      <c r="J255" s="55"/>
      <c r="K255" s="57"/>
      <c r="L255" s="64"/>
      <c r="M255" s="65"/>
      <c r="N255" s="65"/>
      <c r="O255" s="65"/>
    </row>
    <row r="256" spans="1:15" ht="15.75">
      <c r="A256" s="62" t="s">
        <v>96</v>
      </c>
      <c r="B256" s="58"/>
      <c r="C256" s="59"/>
      <c r="D256" s="60"/>
      <c r="E256" s="61"/>
      <c r="F256" s="61"/>
      <c r="G256" s="67"/>
      <c r="H256" s="61"/>
      <c r="I256" s="61"/>
      <c r="J256" s="61"/>
      <c r="K256" s="61"/>
      <c r="M256" s="64"/>
    </row>
    <row r="257" spans="1:15" ht="16.5" thickBot="1">
      <c r="A257" s="17"/>
      <c r="B257" s="10"/>
      <c r="C257" s="10"/>
      <c r="D257" s="11"/>
      <c r="E257" s="11"/>
      <c r="F257" s="11"/>
      <c r="G257" s="12"/>
      <c r="H257" s="13"/>
      <c r="I257" s="14" t="s">
        <v>27</v>
      </c>
      <c r="J257" s="14"/>
      <c r="K257" s="15"/>
      <c r="L257" s="64"/>
      <c r="M257" s="16"/>
      <c r="N257" s="64"/>
      <c r="O257" s="65"/>
    </row>
    <row r="258" spans="1:15" ht="15.75">
      <c r="A258" s="17"/>
      <c r="B258" s="10"/>
      <c r="C258" s="10"/>
      <c r="D258" s="185" t="s">
        <v>28</v>
      </c>
      <c r="E258" s="185"/>
      <c r="F258" s="18">
        <v>5</v>
      </c>
      <c r="G258" s="19">
        <f>'BTST OPTION CALLS'!G259+'BTST OPTION CALLS'!G260+'BTST OPTION CALLS'!G261+'BTST OPTION CALLS'!G262+'BTST OPTION CALLS'!G263+'BTST OPTION CALLS'!G264</f>
        <v>100</v>
      </c>
      <c r="H258" s="11">
        <v>5</v>
      </c>
      <c r="I258" s="20">
        <f>'BTST OPTION CALLS'!H259/'BTST OPTION CALLS'!H258%</f>
        <v>80</v>
      </c>
      <c r="J258" s="20"/>
      <c r="L258" s="21"/>
    </row>
    <row r="259" spans="1:15" ht="15.75">
      <c r="A259" s="17"/>
      <c r="B259" s="10"/>
      <c r="C259" s="10"/>
      <c r="D259" s="186" t="s">
        <v>29</v>
      </c>
      <c r="E259" s="186"/>
      <c r="F259" s="22">
        <v>4</v>
      </c>
      <c r="G259" s="23">
        <f>('BTST OPTION CALLS'!F259/'BTST OPTION CALLS'!F258)*100</f>
        <v>80</v>
      </c>
      <c r="H259" s="11">
        <v>4</v>
      </c>
      <c r="I259" s="15"/>
      <c r="J259" s="15"/>
      <c r="K259" s="20"/>
      <c r="L259" s="15"/>
      <c r="M259" s="16"/>
      <c r="N259" s="16"/>
    </row>
    <row r="260" spans="1:15" ht="15.75">
      <c r="A260" s="24"/>
      <c r="B260" s="10"/>
      <c r="C260" s="10"/>
      <c r="D260" s="186" t="s">
        <v>31</v>
      </c>
      <c r="E260" s="186"/>
      <c r="F260" s="22">
        <v>0</v>
      </c>
      <c r="G260" s="23">
        <f>('BTST OPTION CALLS'!F260/'BTST OPTION CALLS'!F258)*100</f>
        <v>0</v>
      </c>
      <c r="H260" s="25"/>
      <c r="I260" s="11"/>
      <c r="J260" s="11"/>
      <c r="K260" s="11"/>
      <c r="L260" s="15"/>
      <c r="M260" s="16"/>
      <c r="N260" s="11" t="s">
        <v>30</v>
      </c>
    </row>
    <row r="261" spans="1:15" ht="15.75">
      <c r="A261" s="24"/>
      <c r="B261" s="10"/>
      <c r="C261" s="10"/>
      <c r="D261" s="186" t="s">
        <v>32</v>
      </c>
      <c r="E261" s="186"/>
      <c r="F261" s="22">
        <v>0</v>
      </c>
      <c r="G261" s="23">
        <f>('BTST OPTION CALLS'!F261/'BTST OPTION CALLS'!F258)*100</f>
        <v>0</v>
      </c>
      <c r="H261" s="25"/>
      <c r="I261" s="11"/>
      <c r="J261" s="11"/>
      <c r="K261" s="11"/>
      <c r="L261" s="15"/>
      <c r="M261" s="16"/>
      <c r="N261" s="16"/>
      <c r="O261" s="11"/>
    </row>
    <row r="262" spans="1:15" ht="15.75">
      <c r="A262" s="24"/>
      <c r="B262" s="10"/>
      <c r="C262" s="10"/>
      <c r="D262" s="186" t="s">
        <v>33</v>
      </c>
      <c r="E262" s="186"/>
      <c r="F262" s="22">
        <v>1</v>
      </c>
      <c r="G262" s="23">
        <f>('BTST OPTION CALLS'!F262/'BTST OPTION CALLS'!F258)*100</f>
        <v>20</v>
      </c>
      <c r="H262" s="25"/>
      <c r="I262" s="11" t="s">
        <v>34</v>
      </c>
      <c r="J262" s="11"/>
      <c r="K262" s="15"/>
      <c r="L262" s="15"/>
      <c r="M262" s="16"/>
      <c r="N262" s="16"/>
      <c r="O262" s="17"/>
    </row>
    <row r="263" spans="1:15" ht="15.75">
      <c r="A263" s="24"/>
      <c r="B263" s="10"/>
      <c r="C263" s="10"/>
      <c r="D263" s="186" t="s">
        <v>35</v>
      </c>
      <c r="E263" s="186"/>
      <c r="F263" s="22">
        <v>0</v>
      </c>
      <c r="G263" s="23">
        <f>('BTST OPTION CALLS'!F263/'BTST OPTION CALLS'!F258)*100</f>
        <v>0</v>
      </c>
      <c r="H263" s="25"/>
      <c r="I263" s="11"/>
      <c r="J263" s="11"/>
      <c r="K263" s="15"/>
      <c r="L263" s="15"/>
      <c r="M263" s="16"/>
      <c r="N263" s="16"/>
      <c r="O263" s="16"/>
    </row>
    <row r="264" spans="1:15" ht="16.5" thickBot="1">
      <c r="A264" s="24"/>
      <c r="B264" s="10"/>
      <c r="C264" s="10"/>
      <c r="D264" s="191" t="s">
        <v>36</v>
      </c>
      <c r="E264" s="191"/>
      <c r="F264" s="26"/>
      <c r="G264" s="27">
        <f>('BTST OPTION CALLS'!F264/'BTST OPTION CALLS'!F258)*100</f>
        <v>0</v>
      </c>
      <c r="H264" s="25"/>
      <c r="I264" s="11"/>
      <c r="J264" s="11"/>
      <c r="K264" s="21"/>
      <c r="L264" s="21"/>
      <c r="N264" s="16"/>
      <c r="O264" s="16"/>
    </row>
    <row r="265" spans="1:15" ht="15.75">
      <c r="A265" s="31" t="s">
        <v>37</v>
      </c>
      <c r="B265" s="28"/>
      <c r="C265" s="28"/>
      <c r="D265" s="32"/>
      <c r="E265" s="32"/>
      <c r="F265" s="33"/>
      <c r="G265" s="33"/>
      <c r="H265" s="34"/>
      <c r="I265" s="35"/>
      <c r="J265" s="35"/>
      <c r="K265" s="35"/>
      <c r="L265" s="33"/>
      <c r="M265" s="16"/>
      <c r="N265" s="29"/>
      <c r="O265" s="29"/>
    </row>
    <row r="266" spans="1:15" ht="14.25" customHeight="1">
      <c r="A266" s="36" t="s">
        <v>38</v>
      </c>
      <c r="B266" s="28"/>
      <c r="C266" s="28"/>
      <c r="D266" s="37"/>
      <c r="E266" s="38"/>
      <c r="F266" s="32"/>
      <c r="G266" s="35"/>
      <c r="H266" s="34"/>
      <c r="I266" s="35"/>
      <c r="J266" s="35"/>
      <c r="K266" s="35"/>
      <c r="L266" s="33"/>
      <c r="M266" s="16"/>
      <c r="N266" s="17"/>
      <c r="O266" s="17"/>
    </row>
    <row r="267" spans="1:15" ht="14.25" customHeight="1">
      <c r="A267" s="36" t="s">
        <v>39</v>
      </c>
      <c r="B267" s="28"/>
      <c r="C267" s="28"/>
      <c r="D267" s="32"/>
      <c r="E267" s="38"/>
      <c r="F267" s="32"/>
      <c r="G267" s="35"/>
      <c r="H267" s="34"/>
      <c r="I267" s="39"/>
      <c r="J267" s="39"/>
      <c r="K267" s="39"/>
      <c r="L267" s="33"/>
      <c r="M267" s="16"/>
      <c r="N267" s="16"/>
      <c r="O267" s="16"/>
    </row>
    <row r="268" spans="1:15" ht="14.25" customHeight="1">
      <c r="A268" s="36" t="s">
        <v>40</v>
      </c>
      <c r="B268" s="37"/>
      <c r="C268" s="28"/>
      <c r="D268" s="32"/>
      <c r="E268" s="38"/>
      <c r="F268" s="32"/>
      <c r="G268" s="35"/>
      <c r="H268" s="40"/>
      <c r="I268" s="39"/>
      <c r="J268" s="39"/>
      <c r="K268" s="39"/>
      <c r="L268" s="33"/>
      <c r="M268" s="16"/>
      <c r="N268" s="16"/>
      <c r="O268" s="16"/>
    </row>
    <row r="269" spans="1:15" ht="14.25" customHeight="1">
      <c r="A269" s="36" t="s">
        <v>41</v>
      </c>
      <c r="B269" s="24"/>
      <c r="C269" s="37"/>
      <c r="D269" s="32"/>
      <c r="E269" s="41"/>
      <c r="F269" s="35"/>
      <c r="G269" s="35"/>
      <c r="H269" s="40"/>
      <c r="I269" s="39"/>
      <c r="J269" s="39"/>
      <c r="K269" s="39"/>
      <c r="L269" s="35"/>
      <c r="M269" s="16"/>
      <c r="N269" s="16"/>
      <c r="O269" s="16"/>
    </row>
    <row r="270" spans="1:15">
      <c r="A270" s="187" t="s">
        <v>0</v>
      </c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</row>
    <row r="271" spans="1:15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</row>
    <row r="272" spans="1:15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</row>
    <row r="273" spans="1:15" ht="15.75">
      <c r="A273" s="188" t="s">
        <v>1</v>
      </c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</row>
    <row r="274" spans="1:15" ht="15.75">
      <c r="A274" s="188" t="s">
        <v>2</v>
      </c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</row>
    <row r="275" spans="1:15" ht="15.75">
      <c r="A275" s="189" t="s">
        <v>3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</row>
    <row r="276" spans="1:15" ht="15.75">
      <c r="A276" s="190" t="s">
        <v>280</v>
      </c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</row>
    <row r="277" spans="1:15" ht="15.75">
      <c r="A277" s="192" t="s">
        <v>5</v>
      </c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</row>
    <row r="278" spans="1:15">
      <c r="A278" s="193" t="s">
        <v>6</v>
      </c>
      <c r="B278" s="184" t="s">
        <v>7</v>
      </c>
      <c r="C278" s="194" t="s">
        <v>8</v>
      </c>
      <c r="D278" s="184" t="s">
        <v>9</v>
      </c>
      <c r="E278" s="193" t="s">
        <v>10</v>
      </c>
      <c r="F278" s="193" t="s">
        <v>11</v>
      </c>
      <c r="G278" s="184" t="s">
        <v>12</v>
      </c>
      <c r="H278" s="184" t="s">
        <v>13</v>
      </c>
      <c r="I278" s="194" t="s">
        <v>14</v>
      </c>
      <c r="J278" s="194" t="s">
        <v>15</v>
      </c>
      <c r="K278" s="194" t="s">
        <v>16</v>
      </c>
      <c r="L278" s="183" t="s">
        <v>17</v>
      </c>
      <c r="M278" s="184" t="s">
        <v>18</v>
      </c>
      <c r="N278" s="184" t="s">
        <v>19</v>
      </c>
      <c r="O278" s="184" t="s">
        <v>20</v>
      </c>
    </row>
    <row r="279" spans="1:15">
      <c r="A279" s="193"/>
      <c r="B279" s="184"/>
      <c r="C279" s="194"/>
      <c r="D279" s="184"/>
      <c r="E279" s="193"/>
      <c r="F279" s="193"/>
      <c r="G279" s="184"/>
      <c r="H279" s="184"/>
      <c r="I279" s="194"/>
      <c r="J279" s="194"/>
      <c r="K279" s="194"/>
      <c r="L279" s="183"/>
      <c r="M279" s="184"/>
      <c r="N279" s="184"/>
      <c r="O279" s="184"/>
    </row>
    <row r="280" spans="1:15" ht="16.5" customHeight="1">
      <c r="A280" s="47">
        <v>1</v>
      </c>
      <c r="B280" s="68">
        <v>43186</v>
      </c>
      <c r="C280" s="5">
        <v>250</v>
      </c>
      <c r="D280" s="5" t="s">
        <v>267</v>
      </c>
      <c r="E280" s="5" t="s">
        <v>22</v>
      </c>
      <c r="F280" s="5" t="s">
        <v>49</v>
      </c>
      <c r="G280" s="6">
        <v>5</v>
      </c>
      <c r="H280" s="6">
        <v>2</v>
      </c>
      <c r="I280" s="6">
        <v>6.5</v>
      </c>
      <c r="J280" s="6">
        <v>8</v>
      </c>
      <c r="K280" s="6">
        <v>9.5</v>
      </c>
      <c r="L280" s="6">
        <v>2</v>
      </c>
      <c r="M280" s="5">
        <v>3000</v>
      </c>
      <c r="N280" s="7">
        <f>IF('BTST OPTION CALLS'!E280="BUY",('BTST OPTION CALLS'!L280-'BTST OPTION CALLS'!G280)*('BTST OPTION CALLS'!M280),('BTST OPTION CALLS'!G280-'BTST OPTION CALLS'!L280)*('BTST OPTION CALLS'!M280))</f>
        <v>-9000</v>
      </c>
      <c r="O280" s="8">
        <f>'BTST OPTION CALLS'!N280/('BTST OPTION CALLS'!M280)/'BTST OPTION CALLS'!G280%</f>
        <v>-60</v>
      </c>
    </row>
    <row r="281" spans="1:15" ht="16.5" customHeight="1">
      <c r="A281" s="47">
        <v>2</v>
      </c>
      <c r="B281" s="68">
        <v>43185</v>
      </c>
      <c r="C281" s="5">
        <v>550</v>
      </c>
      <c r="D281" s="5" t="s">
        <v>267</v>
      </c>
      <c r="E281" s="5" t="s">
        <v>22</v>
      </c>
      <c r="F281" s="5" t="s">
        <v>77</v>
      </c>
      <c r="G281" s="6">
        <v>3</v>
      </c>
      <c r="H281" s="6">
        <v>0.5</v>
      </c>
      <c r="I281" s="6">
        <v>6</v>
      </c>
      <c r="J281" s="6">
        <v>9</v>
      </c>
      <c r="K281" s="6">
        <v>12</v>
      </c>
      <c r="L281" s="6">
        <v>12</v>
      </c>
      <c r="M281" s="5">
        <v>1100</v>
      </c>
      <c r="N281" s="7">
        <f>IF('BTST OPTION CALLS'!E281="BUY",('BTST OPTION CALLS'!L281-'BTST OPTION CALLS'!G281)*('BTST OPTION CALLS'!M281),('BTST OPTION CALLS'!G281-'BTST OPTION CALLS'!L281)*('BTST OPTION CALLS'!M281))</f>
        <v>9900</v>
      </c>
      <c r="O281" s="8">
        <f>'BTST OPTION CALLS'!N281/('BTST OPTION CALLS'!M281)/'BTST OPTION CALLS'!G281%</f>
        <v>300</v>
      </c>
    </row>
    <row r="282" spans="1:15" ht="16.5" customHeight="1">
      <c r="A282" s="47">
        <v>3</v>
      </c>
      <c r="B282" s="68">
        <v>43181</v>
      </c>
      <c r="C282" s="5">
        <v>280</v>
      </c>
      <c r="D282" s="5" t="s">
        <v>282</v>
      </c>
      <c r="E282" s="5" t="s">
        <v>22</v>
      </c>
      <c r="F282" s="5" t="s">
        <v>91</v>
      </c>
      <c r="G282" s="6">
        <v>3.3</v>
      </c>
      <c r="H282" s="6">
        <v>1</v>
      </c>
      <c r="I282" s="6">
        <v>4.5</v>
      </c>
      <c r="J282" s="6">
        <v>5.7</v>
      </c>
      <c r="K282" s="6">
        <v>7</v>
      </c>
      <c r="L282" s="6">
        <v>7</v>
      </c>
      <c r="M282" s="5">
        <v>2750</v>
      </c>
      <c r="N282" s="7">
        <f>IF('BTST OPTION CALLS'!E282="BUY",('BTST OPTION CALLS'!L282-'BTST OPTION CALLS'!G282)*('BTST OPTION CALLS'!M282),('BTST OPTION CALLS'!G282-'BTST OPTION CALLS'!L282)*('BTST OPTION CALLS'!M282))</f>
        <v>10175</v>
      </c>
      <c r="O282" s="8">
        <f>'BTST OPTION CALLS'!N282/('BTST OPTION CALLS'!M282)/'BTST OPTION CALLS'!G282%</f>
        <v>112.12121212121212</v>
      </c>
    </row>
    <row r="283" spans="1:15" ht="16.5" customHeight="1">
      <c r="A283" s="47">
        <v>4</v>
      </c>
      <c r="B283" s="68">
        <v>43180</v>
      </c>
      <c r="C283" s="5">
        <v>290</v>
      </c>
      <c r="D283" s="5" t="s">
        <v>282</v>
      </c>
      <c r="E283" s="5" t="s">
        <v>22</v>
      </c>
      <c r="F283" s="5" t="s">
        <v>91</v>
      </c>
      <c r="G283" s="6">
        <v>4.5</v>
      </c>
      <c r="H283" s="6">
        <v>3</v>
      </c>
      <c r="I283" s="6">
        <v>5.7</v>
      </c>
      <c r="J283" s="6">
        <v>7</v>
      </c>
      <c r="K283" s="6">
        <v>7.8</v>
      </c>
      <c r="L283" s="6">
        <v>5.7</v>
      </c>
      <c r="M283" s="5">
        <v>2750</v>
      </c>
      <c r="N283" s="7">
        <f>IF('BTST OPTION CALLS'!E283="BUY",('BTST OPTION CALLS'!L283-'BTST OPTION CALLS'!G283)*('BTST OPTION CALLS'!M283),('BTST OPTION CALLS'!G283-'BTST OPTION CALLS'!L283)*('BTST OPTION CALLS'!M283))</f>
        <v>3300.0000000000005</v>
      </c>
      <c r="O283" s="8">
        <f>'BTST OPTION CALLS'!N283/('BTST OPTION CALLS'!M283)/'BTST OPTION CALLS'!G283%</f>
        <v>26.666666666666671</v>
      </c>
    </row>
    <row r="284" spans="1:15" ht="16.5" customHeight="1">
      <c r="A284" s="47">
        <v>5</v>
      </c>
      <c r="B284" s="68">
        <v>43171</v>
      </c>
      <c r="C284" s="5">
        <v>230</v>
      </c>
      <c r="D284" s="5" t="s">
        <v>267</v>
      </c>
      <c r="E284" s="5" t="s">
        <v>22</v>
      </c>
      <c r="F284" s="5" t="s">
        <v>247</v>
      </c>
      <c r="G284" s="6">
        <v>8</v>
      </c>
      <c r="H284" s="6">
        <v>6</v>
      </c>
      <c r="I284" s="6">
        <v>9</v>
      </c>
      <c r="J284" s="6">
        <v>10</v>
      </c>
      <c r="K284" s="6">
        <v>11</v>
      </c>
      <c r="L284" s="6">
        <v>6</v>
      </c>
      <c r="M284" s="5">
        <v>4500</v>
      </c>
      <c r="N284" s="7">
        <f>IF('BTST OPTION CALLS'!E284="BUY",('BTST OPTION CALLS'!L284-'BTST OPTION CALLS'!G284)*('BTST OPTION CALLS'!M284),('BTST OPTION CALLS'!G284-'BTST OPTION CALLS'!L284)*('BTST OPTION CALLS'!M284))</f>
        <v>-9000</v>
      </c>
      <c r="O284" s="8">
        <f>'BTST OPTION CALLS'!N284/('BTST OPTION CALLS'!M284)/'BTST OPTION CALLS'!G284%</f>
        <v>-25</v>
      </c>
    </row>
    <row r="285" spans="1:15" ht="16.5" customHeight="1">
      <c r="A285" s="47">
        <v>6</v>
      </c>
      <c r="B285" s="68">
        <v>43171</v>
      </c>
      <c r="C285" s="5">
        <v>400</v>
      </c>
      <c r="D285" s="5" t="s">
        <v>267</v>
      </c>
      <c r="E285" s="5" t="s">
        <v>22</v>
      </c>
      <c r="F285" s="5" t="s">
        <v>56</v>
      </c>
      <c r="G285" s="6">
        <v>5</v>
      </c>
      <c r="H285" s="6">
        <v>1</v>
      </c>
      <c r="I285" s="6">
        <v>7.5</v>
      </c>
      <c r="J285" s="6">
        <v>10</v>
      </c>
      <c r="K285" s="6">
        <v>12.5</v>
      </c>
      <c r="L285" s="6">
        <v>7.5</v>
      </c>
      <c r="M285" s="5">
        <v>1500</v>
      </c>
      <c r="N285" s="7">
        <f>IF('BTST OPTION CALLS'!E285="BUY",('BTST OPTION CALLS'!L285-'BTST OPTION CALLS'!G285)*('BTST OPTION CALLS'!M285),('BTST OPTION CALLS'!G285-'BTST OPTION CALLS'!L285)*('BTST OPTION CALLS'!M285))</f>
        <v>3750</v>
      </c>
      <c r="O285" s="8">
        <f>'BTST OPTION CALLS'!N285/('BTST OPTION CALLS'!M285)/'BTST OPTION CALLS'!G285%</f>
        <v>50</v>
      </c>
    </row>
    <row r="286" spans="1:15" ht="15.75">
      <c r="A286" s="47">
        <v>7</v>
      </c>
      <c r="B286" s="68">
        <v>43165</v>
      </c>
      <c r="C286" s="5">
        <v>225</v>
      </c>
      <c r="D286" s="5" t="s">
        <v>282</v>
      </c>
      <c r="E286" s="5" t="s">
        <v>22</v>
      </c>
      <c r="F286" s="5" t="s">
        <v>24</v>
      </c>
      <c r="G286" s="6">
        <v>8</v>
      </c>
      <c r="H286" s="6">
        <v>6</v>
      </c>
      <c r="I286" s="6">
        <v>9</v>
      </c>
      <c r="J286" s="6">
        <v>10</v>
      </c>
      <c r="K286" s="6">
        <v>11</v>
      </c>
      <c r="L286" s="6">
        <v>11</v>
      </c>
      <c r="M286" s="5">
        <v>3500</v>
      </c>
      <c r="N286" s="7">
        <f>IF('BTST OPTION CALLS'!E286="BUY",('BTST OPTION CALLS'!L286-'BTST OPTION CALLS'!G286)*('BTST OPTION CALLS'!M286),('BTST OPTION CALLS'!G286-'BTST OPTION CALLS'!L286)*('BTST OPTION CALLS'!M286))</f>
        <v>10500</v>
      </c>
      <c r="O286" s="8">
        <f>'BTST OPTION CALLS'!N286/('BTST OPTION CALLS'!M286)/'BTST OPTION CALLS'!G286%</f>
        <v>37.5</v>
      </c>
    </row>
    <row r="287" spans="1:15" ht="15.75">
      <c r="A287" s="47">
        <v>8</v>
      </c>
      <c r="B287" s="68">
        <v>43164</v>
      </c>
      <c r="C287" s="5">
        <v>860</v>
      </c>
      <c r="D287" s="5" t="s">
        <v>267</v>
      </c>
      <c r="E287" s="5" t="s">
        <v>22</v>
      </c>
      <c r="F287" s="5" t="s">
        <v>275</v>
      </c>
      <c r="G287" s="6">
        <v>28</v>
      </c>
      <c r="H287" s="6">
        <v>22</v>
      </c>
      <c r="I287" s="6">
        <v>32</v>
      </c>
      <c r="J287" s="6">
        <v>35</v>
      </c>
      <c r="K287" s="6">
        <v>38</v>
      </c>
      <c r="L287" s="6">
        <v>22</v>
      </c>
      <c r="M287" s="5">
        <v>1500</v>
      </c>
      <c r="N287" s="7">
        <f>IF('BTST OPTION CALLS'!E287="BUY",('BTST OPTION CALLS'!L287-'BTST OPTION CALLS'!G287)*('BTST OPTION CALLS'!M287),('BTST OPTION CALLS'!G287-'BTST OPTION CALLS'!L287)*('BTST OPTION CALLS'!M287))</f>
        <v>-9000</v>
      </c>
      <c r="O287" s="8">
        <f>'BTST OPTION CALLS'!N287/('BTST OPTION CALLS'!M287)/'BTST OPTION CALLS'!G287%</f>
        <v>-21.428571428571427</v>
      </c>
    </row>
    <row r="289" spans="1:15" ht="15.75">
      <c r="A289" s="62" t="s">
        <v>95</v>
      </c>
      <c r="B289" s="52"/>
      <c r="C289" s="53"/>
      <c r="D289" s="54"/>
      <c r="E289" s="55"/>
      <c r="F289" s="55"/>
      <c r="G289" s="63"/>
      <c r="H289" s="56"/>
      <c r="I289" s="56"/>
      <c r="J289" s="56"/>
      <c r="K289" s="57"/>
      <c r="L289" s="64"/>
      <c r="M289" s="65"/>
      <c r="N289" s="66"/>
    </row>
    <row r="290" spans="1:15" ht="15.75">
      <c r="A290" s="62" t="s">
        <v>96</v>
      </c>
      <c r="B290" s="58"/>
      <c r="C290" s="53"/>
      <c r="D290" s="54"/>
      <c r="E290" s="55"/>
      <c r="F290" s="55"/>
      <c r="G290" s="63"/>
      <c r="H290" s="55"/>
      <c r="I290" s="55"/>
      <c r="J290" s="55"/>
      <c r="K290" s="57"/>
      <c r="L290" s="64"/>
      <c r="M290" s="65"/>
      <c r="N290" s="65"/>
      <c r="O290" s="65"/>
    </row>
    <row r="291" spans="1:15" ht="15.75">
      <c r="A291" s="62" t="s">
        <v>96</v>
      </c>
      <c r="B291" s="58"/>
      <c r="C291" s="59"/>
      <c r="D291" s="60"/>
      <c r="E291" s="61"/>
      <c r="F291" s="61"/>
      <c r="G291" s="67"/>
      <c r="H291" s="61"/>
      <c r="I291" s="61"/>
      <c r="J291" s="61"/>
      <c r="K291" s="61"/>
      <c r="M291" s="64"/>
      <c r="N291" s="64"/>
      <c r="O291" s="65"/>
    </row>
    <row r="292" spans="1:15" ht="16.5" thickBot="1">
      <c r="A292" s="17"/>
      <c r="B292" s="10"/>
      <c r="C292" s="10"/>
      <c r="D292" s="11"/>
      <c r="E292" s="11"/>
      <c r="F292" s="11"/>
      <c r="G292" s="12"/>
      <c r="H292" s="13"/>
      <c r="I292" s="14" t="s">
        <v>27</v>
      </c>
      <c r="J292" s="14"/>
      <c r="K292" s="15"/>
      <c r="L292" s="64"/>
      <c r="M292" s="16"/>
      <c r="N292" s="16"/>
      <c r="O292" s="16"/>
    </row>
    <row r="293" spans="1:15" ht="15.75">
      <c r="A293" s="17"/>
      <c r="B293" s="10"/>
      <c r="C293" s="10"/>
      <c r="D293" s="185" t="s">
        <v>28</v>
      </c>
      <c r="E293" s="185"/>
      <c r="F293" s="18">
        <v>8</v>
      </c>
      <c r="G293" s="19">
        <f>'BTST OPTION CALLS'!G294+'BTST OPTION CALLS'!G295+'BTST OPTION CALLS'!G296+'BTST OPTION CALLS'!G297+'BTST OPTION CALLS'!G298+'BTST OPTION CALLS'!G299</f>
        <v>100</v>
      </c>
      <c r="H293" s="11">
        <v>5</v>
      </c>
      <c r="I293" s="20">
        <f>'BTST OPTION CALLS'!H294/'BTST OPTION CALLS'!H293%</f>
        <v>60</v>
      </c>
      <c r="J293" s="20"/>
      <c r="L293" s="21"/>
    </row>
    <row r="294" spans="1:15" ht="15.75">
      <c r="A294" s="17"/>
      <c r="B294" s="10"/>
      <c r="C294" s="10"/>
      <c r="D294" s="186" t="s">
        <v>29</v>
      </c>
      <c r="E294" s="186"/>
      <c r="F294" s="22">
        <v>5</v>
      </c>
      <c r="G294" s="23">
        <f>('BTST OPTION CALLS'!F294/'BTST OPTION CALLS'!F293)*100</f>
        <v>62.5</v>
      </c>
      <c r="H294" s="11">
        <v>3</v>
      </c>
      <c r="I294" s="15"/>
      <c r="J294" s="15"/>
      <c r="K294" s="20"/>
      <c r="L294" s="15"/>
      <c r="M294" s="16"/>
      <c r="N294" s="11" t="s">
        <v>30</v>
      </c>
      <c r="O294" s="11"/>
    </row>
    <row r="295" spans="1:15" ht="15.75">
      <c r="A295" s="24"/>
      <c r="B295" s="10"/>
      <c r="C295" s="10"/>
      <c r="D295" s="186" t="s">
        <v>31</v>
      </c>
      <c r="E295" s="186"/>
      <c r="F295" s="22">
        <v>0</v>
      </c>
      <c r="G295" s="23">
        <f>('BTST OPTION CALLS'!F295/'BTST OPTION CALLS'!F293)*100</f>
        <v>0</v>
      </c>
      <c r="H295" s="25"/>
      <c r="I295" s="11"/>
      <c r="J295" s="11"/>
      <c r="K295" s="11"/>
      <c r="L295" s="15"/>
      <c r="M295" s="16"/>
      <c r="N295" s="17"/>
      <c r="O295" s="17"/>
    </row>
    <row r="296" spans="1:15" ht="15.75">
      <c r="A296" s="24"/>
      <c r="B296" s="10"/>
      <c r="C296" s="10"/>
      <c r="D296" s="186" t="s">
        <v>32</v>
      </c>
      <c r="E296" s="186"/>
      <c r="F296" s="22">
        <v>0</v>
      </c>
      <c r="G296" s="23">
        <f>('BTST OPTION CALLS'!F296/'BTST OPTION CALLS'!F293)*100</f>
        <v>0</v>
      </c>
      <c r="H296" s="25"/>
      <c r="I296" s="11"/>
      <c r="J296" s="11"/>
      <c r="K296" s="11"/>
      <c r="L296" s="15"/>
      <c r="M296" s="16"/>
      <c r="N296" s="16"/>
      <c r="O296" s="16"/>
    </row>
    <row r="297" spans="1:15" ht="15.75">
      <c r="A297" s="24"/>
      <c r="B297" s="10"/>
      <c r="C297" s="10"/>
      <c r="D297" s="186" t="s">
        <v>33</v>
      </c>
      <c r="E297" s="186"/>
      <c r="F297" s="22">
        <v>3</v>
      </c>
      <c r="G297" s="23">
        <f>('BTST OPTION CALLS'!F297/'BTST OPTION CALLS'!F293)*100</f>
        <v>37.5</v>
      </c>
      <c r="H297" s="25"/>
      <c r="I297" s="11" t="s">
        <v>34</v>
      </c>
      <c r="J297" s="11"/>
      <c r="K297" s="15"/>
      <c r="L297" s="15"/>
      <c r="M297" s="16"/>
      <c r="N297" s="16"/>
      <c r="O297" s="16"/>
    </row>
    <row r="298" spans="1:15" ht="15.75">
      <c r="A298" s="24"/>
      <c r="B298" s="10"/>
      <c r="C298" s="10"/>
      <c r="D298" s="186" t="s">
        <v>35</v>
      </c>
      <c r="E298" s="186"/>
      <c r="F298" s="22">
        <v>0</v>
      </c>
      <c r="G298" s="23">
        <f>('BTST OPTION CALLS'!F298/'BTST OPTION CALLS'!F293)*100</f>
        <v>0</v>
      </c>
      <c r="H298" s="25"/>
      <c r="I298" s="11"/>
      <c r="J298" s="11"/>
      <c r="K298" s="15"/>
      <c r="L298" s="15"/>
      <c r="M298" s="16"/>
      <c r="N298" s="16"/>
      <c r="O298" s="16"/>
    </row>
    <row r="299" spans="1:15" ht="16.5" thickBot="1">
      <c r="A299" s="24"/>
      <c r="B299" s="10"/>
      <c r="C299" s="10"/>
      <c r="D299" s="191" t="s">
        <v>36</v>
      </c>
      <c r="E299" s="191"/>
      <c r="F299" s="26"/>
      <c r="G299" s="27">
        <f>('BTST OPTION CALLS'!F299/'BTST OPTION CALLS'!F293)*100</f>
        <v>0</v>
      </c>
      <c r="H299" s="25"/>
      <c r="I299" s="11"/>
      <c r="J299" s="11"/>
      <c r="K299" s="21"/>
      <c r="L299" s="21"/>
      <c r="N299" s="16"/>
      <c r="O299" s="16"/>
    </row>
    <row r="300" spans="1:15" ht="15.75">
      <c r="A300" s="31" t="s">
        <v>37</v>
      </c>
      <c r="B300" s="28"/>
      <c r="C300" s="28"/>
      <c r="D300" s="32"/>
      <c r="E300" s="32"/>
      <c r="F300" s="33"/>
      <c r="G300" s="33"/>
      <c r="H300" s="34"/>
      <c r="I300" s="35"/>
      <c r="J300" s="35"/>
      <c r="K300" s="35"/>
      <c r="L300" s="33"/>
      <c r="M300" s="16"/>
      <c r="N300" s="29"/>
      <c r="O300" s="29"/>
    </row>
    <row r="301" spans="1:15" ht="15.75">
      <c r="A301" s="36" t="s">
        <v>38</v>
      </c>
      <c r="B301" s="28"/>
      <c r="C301" s="28"/>
      <c r="D301" s="37"/>
      <c r="E301" s="38"/>
      <c r="F301" s="32"/>
      <c r="G301" s="35"/>
      <c r="H301" s="34"/>
      <c r="I301" s="35"/>
      <c r="J301" s="35"/>
      <c r="K301" s="35"/>
      <c r="L301" s="33"/>
      <c r="M301" s="16"/>
      <c r="N301" s="17"/>
      <c r="O301" s="17"/>
    </row>
    <row r="302" spans="1:15" ht="15.75">
      <c r="A302" s="36" t="s">
        <v>39</v>
      </c>
      <c r="B302" s="28"/>
      <c r="C302" s="28"/>
      <c r="D302" s="32"/>
      <c r="E302" s="38"/>
      <c r="F302" s="32"/>
      <c r="G302" s="35"/>
      <c r="H302" s="34"/>
      <c r="I302" s="39"/>
      <c r="J302" s="39"/>
      <c r="K302" s="39"/>
      <c r="L302" s="33"/>
      <c r="M302" s="16"/>
      <c r="N302" s="16"/>
      <c r="O302" s="16"/>
    </row>
    <row r="303" spans="1:15" ht="15.75">
      <c r="A303" s="36" t="s">
        <v>40</v>
      </c>
      <c r="B303" s="37"/>
      <c r="C303" s="28"/>
      <c r="D303" s="32"/>
      <c r="E303" s="38"/>
      <c r="F303" s="32"/>
      <c r="G303" s="35"/>
      <c r="H303" s="40"/>
      <c r="I303" s="39"/>
      <c r="J303" s="39"/>
      <c r="K303" s="39"/>
      <c r="L303" s="33"/>
      <c r="M303" s="16"/>
      <c r="N303" s="16"/>
      <c r="O303" s="16"/>
    </row>
    <row r="304" spans="1:15" ht="15.75">
      <c r="A304" s="36" t="s">
        <v>41</v>
      </c>
      <c r="B304" s="24"/>
      <c r="C304" s="37"/>
      <c r="D304" s="32"/>
      <c r="E304" s="41"/>
      <c r="F304" s="35"/>
      <c r="G304" s="35"/>
      <c r="H304" s="40"/>
      <c r="I304" s="39"/>
      <c r="J304" s="39"/>
      <c r="K304" s="39"/>
      <c r="L304" s="35"/>
      <c r="M304" s="16"/>
      <c r="N304" s="16"/>
      <c r="O304" s="16"/>
    </row>
    <row r="306" spans="1:15">
      <c r="A306" s="187" t="s">
        <v>0</v>
      </c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</row>
    <row r="307" spans="1:1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</row>
    <row r="308" spans="1:1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</row>
    <row r="309" spans="1:15" ht="15.75">
      <c r="A309" s="188" t="s">
        <v>1</v>
      </c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</row>
    <row r="310" spans="1:15" ht="15.75">
      <c r="A310" s="188" t="s">
        <v>2</v>
      </c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</row>
    <row r="311" spans="1:15" ht="15.75">
      <c r="A311" s="189" t="s">
        <v>3</v>
      </c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</row>
    <row r="312" spans="1:15" ht="15.75">
      <c r="A312" s="190" t="s">
        <v>278</v>
      </c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</row>
    <row r="313" spans="1:15" ht="15.75">
      <c r="A313" s="192" t="s">
        <v>5</v>
      </c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</row>
    <row r="314" spans="1:15">
      <c r="A314" s="193" t="s">
        <v>6</v>
      </c>
      <c r="B314" s="184" t="s">
        <v>7</v>
      </c>
      <c r="C314" s="194" t="s">
        <v>8</v>
      </c>
      <c r="D314" s="184" t="s">
        <v>9</v>
      </c>
      <c r="E314" s="193" t="s">
        <v>10</v>
      </c>
      <c r="F314" s="193" t="s">
        <v>11</v>
      </c>
      <c r="G314" s="184" t="s">
        <v>12</v>
      </c>
      <c r="H314" s="184" t="s">
        <v>13</v>
      </c>
      <c r="I314" s="194" t="s">
        <v>14</v>
      </c>
      <c r="J314" s="194" t="s">
        <v>15</v>
      </c>
      <c r="K314" s="194" t="s">
        <v>16</v>
      </c>
      <c r="L314" s="183" t="s">
        <v>17</v>
      </c>
      <c r="M314" s="184" t="s">
        <v>18</v>
      </c>
      <c r="N314" s="184" t="s">
        <v>19</v>
      </c>
      <c r="O314" s="184" t="s">
        <v>20</v>
      </c>
    </row>
    <row r="315" spans="1:15">
      <c r="A315" s="193"/>
      <c r="B315" s="184"/>
      <c r="C315" s="194"/>
      <c r="D315" s="184"/>
      <c r="E315" s="193"/>
      <c r="F315" s="193"/>
      <c r="G315" s="184"/>
      <c r="H315" s="184"/>
      <c r="I315" s="194"/>
      <c r="J315" s="194"/>
      <c r="K315" s="194"/>
      <c r="L315" s="183"/>
      <c r="M315" s="184"/>
      <c r="N315" s="184"/>
      <c r="O315" s="184"/>
    </row>
    <row r="316" spans="1:15" ht="15.75">
      <c r="A316" s="47">
        <v>1</v>
      </c>
      <c r="B316" s="68">
        <v>43159</v>
      </c>
      <c r="C316" s="5">
        <v>140</v>
      </c>
      <c r="D316" s="5" t="s">
        <v>267</v>
      </c>
      <c r="E316" s="5" t="s">
        <v>22</v>
      </c>
      <c r="F316" s="5" t="s">
        <v>25</v>
      </c>
      <c r="G316" s="6">
        <v>6.3</v>
      </c>
      <c r="H316" s="6">
        <v>5.3</v>
      </c>
      <c r="I316" s="6">
        <v>6.8</v>
      </c>
      <c r="J316" s="6">
        <v>7.3</v>
      </c>
      <c r="K316" s="6">
        <v>7.8</v>
      </c>
      <c r="L316" s="6">
        <v>6.8</v>
      </c>
      <c r="M316" s="5">
        <v>7000</v>
      </c>
      <c r="N316" s="7">
        <f>IF('BTST OPTION CALLS'!E316="BUY",('BTST OPTION CALLS'!L316-'BTST OPTION CALLS'!G316)*('BTST OPTION CALLS'!M316),('BTST OPTION CALLS'!G316-'BTST OPTION CALLS'!L316)*('BTST OPTION CALLS'!M316))</f>
        <v>3500</v>
      </c>
      <c r="O316" s="8">
        <f>'BTST OPTION CALLS'!N316/('BTST OPTION CALLS'!M316)/'BTST OPTION CALLS'!G316%</f>
        <v>7.9365079365079367</v>
      </c>
    </row>
    <row r="317" spans="1:15" ht="15.75">
      <c r="A317" s="47">
        <v>2</v>
      </c>
      <c r="B317" s="68">
        <v>43157</v>
      </c>
      <c r="C317" s="5">
        <v>620</v>
      </c>
      <c r="D317" s="5" t="s">
        <v>267</v>
      </c>
      <c r="E317" s="5" t="s">
        <v>22</v>
      </c>
      <c r="F317" s="5" t="s">
        <v>94</v>
      </c>
      <c r="G317" s="6">
        <v>19</v>
      </c>
      <c r="H317" s="6">
        <v>12</v>
      </c>
      <c r="I317" s="6">
        <v>23</v>
      </c>
      <c r="J317" s="6">
        <v>27</v>
      </c>
      <c r="K317" s="6">
        <v>30</v>
      </c>
      <c r="L317" s="6">
        <v>23</v>
      </c>
      <c r="M317" s="5">
        <v>1000</v>
      </c>
      <c r="N317" s="7">
        <f>IF('BTST OPTION CALLS'!E317="BUY",('BTST OPTION CALLS'!L317-'BTST OPTION CALLS'!G317)*('BTST OPTION CALLS'!M317),('BTST OPTION CALLS'!G317-'BTST OPTION CALLS'!L317)*('BTST OPTION CALLS'!M317))</f>
        <v>4000</v>
      </c>
      <c r="O317" s="8">
        <f>'BTST OPTION CALLS'!N317/('BTST OPTION CALLS'!M317)/'BTST OPTION CALLS'!G317%</f>
        <v>21.05263157894737</v>
      </c>
    </row>
    <row r="318" spans="1:15" ht="15.75">
      <c r="A318" s="47">
        <v>3</v>
      </c>
      <c r="B318" s="68">
        <v>43154</v>
      </c>
      <c r="C318" s="5">
        <v>580</v>
      </c>
      <c r="D318" s="5" t="s">
        <v>267</v>
      </c>
      <c r="E318" s="5" t="s">
        <v>22</v>
      </c>
      <c r="F318" s="5" t="s">
        <v>78</v>
      </c>
      <c r="G318" s="6">
        <v>23</v>
      </c>
      <c r="H318" s="6">
        <v>17</v>
      </c>
      <c r="I318" s="6">
        <v>26</v>
      </c>
      <c r="J318" s="6">
        <v>29</v>
      </c>
      <c r="K318" s="6">
        <v>32</v>
      </c>
      <c r="L318" s="6">
        <v>26</v>
      </c>
      <c r="M318" s="5">
        <v>1500</v>
      </c>
      <c r="N318" s="7">
        <f>IF('BTST OPTION CALLS'!E318="BUY",('BTST OPTION CALLS'!L318-'BTST OPTION CALLS'!G318)*('BTST OPTION CALLS'!M318),('BTST OPTION CALLS'!G318-'BTST OPTION CALLS'!L318)*('BTST OPTION CALLS'!M318))</f>
        <v>4500</v>
      </c>
      <c r="O318" s="8">
        <f>'BTST OPTION CALLS'!N318/('BTST OPTION CALLS'!M318)/'BTST OPTION CALLS'!G318%</f>
        <v>13.043478260869565</v>
      </c>
    </row>
    <row r="319" spans="1:15" ht="15.75">
      <c r="A319" s="47">
        <v>4</v>
      </c>
      <c r="B319" s="68">
        <v>43151</v>
      </c>
      <c r="C319" s="5">
        <v>370</v>
      </c>
      <c r="D319" s="5" t="s">
        <v>267</v>
      </c>
      <c r="E319" s="5" t="s">
        <v>22</v>
      </c>
      <c r="F319" s="5" t="s">
        <v>56</v>
      </c>
      <c r="G319" s="6">
        <v>5</v>
      </c>
      <c r="H319" s="6">
        <v>1</v>
      </c>
      <c r="I319" s="6">
        <v>8</v>
      </c>
      <c r="J319" s="6">
        <v>11</v>
      </c>
      <c r="K319" s="6">
        <v>14</v>
      </c>
      <c r="L319" s="6">
        <v>7.5</v>
      </c>
      <c r="M319" s="5">
        <v>1500</v>
      </c>
      <c r="N319" s="7">
        <f>IF('BTST OPTION CALLS'!E319="BUY",('BTST OPTION CALLS'!L319-'BTST OPTION CALLS'!G319)*('BTST OPTION CALLS'!M319),('BTST OPTION CALLS'!G319-'BTST OPTION CALLS'!L319)*('BTST OPTION CALLS'!M319))</f>
        <v>3750</v>
      </c>
      <c r="O319" s="8">
        <f>'BTST OPTION CALLS'!N319/('BTST OPTION CALLS'!M319)/'BTST OPTION CALLS'!G319%</f>
        <v>50</v>
      </c>
    </row>
    <row r="320" spans="1:15" ht="15.75">
      <c r="A320" s="47">
        <v>5</v>
      </c>
      <c r="B320" s="68">
        <v>43139</v>
      </c>
      <c r="C320" s="5">
        <v>160</v>
      </c>
      <c r="D320" s="5" t="s">
        <v>267</v>
      </c>
      <c r="E320" s="5" t="s">
        <v>22</v>
      </c>
      <c r="F320" s="5" t="s">
        <v>83</v>
      </c>
      <c r="G320" s="6">
        <v>7</v>
      </c>
      <c r="H320" s="6">
        <v>5</v>
      </c>
      <c r="I320" s="6">
        <v>8</v>
      </c>
      <c r="J320" s="6">
        <v>9</v>
      </c>
      <c r="K320" s="6">
        <v>10</v>
      </c>
      <c r="L320" s="6">
        <v>8</v>
      </c>
      <c r="M320" s="5">
        <v>3500</v>
      </c>
      <c r="N320" s="7">
        <f>IF('BTST OPTION CALLS'!E320="BUY",('BTST OPTION CALLS'!L320-'BTST OPTION CALLS'!G320)*('BTST OPTION CALLS'!M320),('BTST OPTION CALLS'!G320-'BTST OPTION CALLS'!L320)*('BTST OPTION CALLS'!M320))</f>
        <v>3500</v>
      </c>
      <c r="O320" s="8">
        <f>'BTST OPTION CALLS'!N320/('BTST OPTION CALLS'!M320)/'BTST OPTION CALLS'!G320%</f>
        <v>14.285714285714285</v>
      </c>
    </row>
    <row r="321" spans="1:15" ht="15.75">
      <c r="A321" s="47">
        <v>6</v>
      </c>
      <c r="B321" s="68">
        <v>43138</v>
      </c>
      <c r="C321" s="5">
        <v>135</v>
      </c>
      <c r="D321" s="5" t="s">
        <v>267</v>
      </c>
      <c r="E321" s="5" t="s">
        <v>22</v>
      </c>
      <c r="F321" s="5" t="s">
        <v>25</v>
      </c>
      <c r="G321" s="6">
        <v>4</v>
      </c>
      <c r="H321" s="6">
        <v>2.5</v>
      </c>
      <c r="I321" s="6">
        <v>4.7</v>
      </c>
      <c r="J321" s="6">
        <v>5.4</v>
      </c>
      <c r="K321" s="6">
        <v>6.1</v>
      </c>
      <c r="L321" s="6">
        <v>5.4</v>
      </c>
      <c r="M321" s="5">
        <v>7000</v>
      </c>
      <c r="N321" s="7">
        <f>IF('BTST OPTION CALLS'!E321="BUY",('BTST OPTION CALLS'!L321-'BTST OPTION CALLS'!G321)*('BTST OPTION CALLS'!M321),('BTST OPTION CALLS'!G321-'BTST OPTION CALLS'!L321)*('BTST OPTION CALLS'!M321))</f>
        <v>9800.0000000000018</v>
      </c>
      <c r="O321" s="8">
        <f>'BTST OPTION CALLS'!N321/('BTST OPTION CALLS'!M321)/'BTST OPTION CALLS'!G321%</f>
        <v>35.000000000000007</v>
      </c>
    </row>
    <row r="322" spans="1:15" ht="15.75">
      <c r="A322" s="49"/>
      <c r="B322" s="69"/>
      <c r="C322" s="29"/>
      <c r="D322" s="29"/>
      <c r="E322" s="29"/>
      <c r="F322" s="29"/>
      <c r="G322" s="12"/>
      <c r="H322" s="12"/>
      <c r="I322" s="12"/>
      <c r="J322" s="12"/>
      <c r="K322" s="12"/>
      <c r="L322" s="12"/>
      <c r="M322" s="29"/>
      <c r="N322" s="50"/>
      <c r="O322" s="51"/>
    </row>
    <row r="323" spans="1:15" ht="15.75">
      <c r="A323" s="62" t="s">
        <v>95</v>
      </c>
      <c r="B323" s="52"/>
      <c r="C323" s="53"/>
      <c r="D323" s="54"/>
      <c r="E323" s="55"/>
      <c r="F323" s="55"/>
      <c r="G323" s="63"/>
      <c r="H323" s="56"/>
      <c r="I323" s="56"/>
      <c r="J323" s="56"/>
      <c r="K323" s="57"/>
      <c r="L323" s="64"/>
      <c r="M323" s="65"/>
      <c r="N323" s="66"/>
    </row>
    <row r="324" spans="1:15" ht="15.75">
      <c r="A324" s="62" t="s">
        <v>96</v>
      </c>
      <c r="B324" s="58"/>
      <c r="C324" s="53"/>
      <c r="D324" s="54"/>
      <c r="E324" s="55"/>
      <c r="F324" s="55"/>
      <c r="G324" s="63"/>
      <c r="H324" s="55"/>
      <c r="I324" s="55"/>
      <c r="J324" s="55"/>
      <c r="K324" s="57"/>
      <c r="L324" s="64"/>
      <c r="M324" s="65"/>
      <c r="N324" s="65"/>
      <c r="O324" s="65"/>
    </row>
    <row r="325" spans="1:15" ht="15.75">
      <c r="A325" s="62" t="s">
        <v>96</v>
      </c>
      <c r="B325" s="58"/>
      <c r="C325" s="59"/>
      <c r="D325" s="60"/>
      <c r="E325" s="61"/>
      <c r="F325" s="61"/>
      <c r="G325" s="67"/>
      <c r="H325" s="61"/>
      <c r="I325" s="61"/>
      <c r="J325" s="61"/>
      <c r="K325" s="61"/>
      <c r="L325" s="64"/>
      <c r="M325" s="64"/>
      <c r="N325" s="64"/>
      <c r="O325" s="65"/>
    </row>
    <row r="326" spans="1:15" ht="16.5" thickBot="1">
      <c r="A326" s="17"/>
      <c r="B326" s="10"/>
      <c r="C326" s="10"/>
      <c r="D326" s="11"/>
      <c r="E326" s="11"/>
      <c r="F326" s="11"/>
      <c r="G326" s="12"/>
      <c r="H326" s="13"/>
      <c r="I326" s="14" t="s">
        <v>27</v>
      </c>
      <c r="J326" s="14"/>
      <c r="K326" s="15"/>
      <c r="L326" s="15"/>
      <c r="M326" s="16"/>
      <c r="N326" s="16"/>
      <c r="O326" s="16"/>
    </row>
    <row r="327" spans="1:15" ht="15.75">
      <c r="A327" s="17"/>
      <c r="B327" s="10"/>
      <c r="C327" s="10"/>
      <c r="D327" s="185" t="s">
        <v>28</v>
      </c>
      <c r="E327" s="185"/>
      <c r="F327" s="18">
        <v>6</v>
      </c>
      <c r="G327" s="19">
        <f>'BTST OPTION CALLS'!G328+'BTST OPTION CALLS'!G329+'BTST OPTION CALLS'!G330+'BTST OPTION CALLS'!G331+'BTST OPTION CALLS'!G332+'BTST OPTION CALLS'!G333</f>
        <v>100</v>
      </c>
      <c r="H327" s="11">
        <v>6</v>
      </c>
      <c r="I327" s="20">
        <f>'BTST OPTION CALLS'!H328/'BTST OPTION CALLS'!H327%</f>
        <v>100</v>
      </c>
      <c r="J327" s="20"/>
      <c r="L327" s="21"/>
    </row>
    <row r="328" spans="1:15" ht="15.75">
      <c r="A328" s="17"/>
      <c r="B328" s="10"/>
      <c r="C328" s="10"/>
      <c r="D328" s="186" t="s">
        <v>29</v>
      </c>
      <c r="E328" s="186"/>
      <c r="F328" s="22">
        <v>6</v>
      </c>
      <c r="G328" s="23">
        <f>('BTST OPTION CALLS'!F328/'BTST OPTION CALLS'!F327)*100</f>
        <v>100</v>
      </c>
      <c r="H328" s="11">
        <v>6</v>
      </c>
      <c r="I328" s="15"/>
      <c r="J328" s="15"/>
      <c r="K328" s="20"/>
      <c r="L328" s="15"/>
      <c r="M328" s="16"/>
      <c r="N328" s="11" t="s">
        <v>30</v>
      </c>
      <c r="O328" s="11"/>
    </row>
    <row r="329" spans="1:15" ht="15.75">
      <c r="A329" s="24"/>
      <c r="B329" s="10"/>
      <c r="C329" s="10"/>
      <c r="D329" s="186" t="s">
        <v>31</v>
      </c>
      <c r="E329" s="186"/>
      <c r="F329" s="22">
        <v>0</v>
      </c>
      <c r="G329" s="23">
        <f>('BTST OPTION CALLS'!F329/'BTST OPTION CALLS'!F327)*100</f>
        <v>0</v>
      </c>
      <c r="H329" s="25"/>
      <c r="I329" s="11"/>
      <c r="J329" s="11"/>
      <c r="K329" s="11"/>
      <c r="L329" s="15"/>
      <c r="M329" s="16"/>
      <c r="N329" s="17"/>
      <c r="O329" s="17"/>
    </row>
    <row r="330" spans="1:15" ht="15.75">
      <c r="A330" s="24"/>
      <c r="B330" s="10"/>
      <c r="C330" s="10"/>
      <c r="D330" s="186" t="s">
        <v>32</v>
      </c>
      <c r="E330" s="186"/>
      <c r="F330" s="22">
        <v>0</v>
      </c>
      <c r="G330" s="23">
        <f>('BTST OPTION CALLS'!F330/'BTST OPTION CALLS'!F327)*100</f>
        <v>0</v>
      </c>
      <c r="H330" s="25"/>
      <c r="I330" s="11"/>
      <c r="J330" s="11"/>
      <c r="K330" s="11"/>
      <c r="L330" s="15"/>
      <c r="M330" s="16"/>
      <c r="N330" s="16"/>
      <c r="O330" s="16"/>
    </row>
    <row r="331" spans="1:15" ht="15.75">
      <c r="A331" s="24"/>
      <c r="B331" s="10"/>
      <c r="C331" s="10"/>
      <c r="D331" s="186" t="s">
        <v>33</v>
      </c>
      <c r="E331" s="186"/>
      <c r="F331" s="22">
        <v>0</v>
      </c>
      <c r="G331" s="23">
        <f>('BTST OPTION CALLS'!F331/'BTST OPTION CALLS'!F327)*100</f>
        <v>0</v>
      </c>
      <c r="H331" s="25"/>
      <c r="I331" s="11" t="s">
        <v>34</v>
      </c>
      <c r="J331" s="11"/>
      <c r="K331" s="15"/>
      <c r="L331" s="15"/>
      <c r="M331" s="16"/>
      <c r="N331" s="16"/>
      <c r="O331" s="16"/>
    </row>
    <row r="332" spans="1:15" ht="15.75">
      <c r="A332" s="24"/>
      <c r="B332" s="10"/>
      <c r="C332" s="10"/>
      <c r="D332" s="186" t="s">
        <v>35</v>
      </c>
      <c r="E332" s="186"/>
      <c r="F332" s="22">
        <v>0</v>
      </c>
      <c r="G332" s="23">
        <f>('BTST OPTION CALLS'!F332/'BTST OPTION CALLS'!F327)*100</f>
        <v>0</v>
      </c>
      <c r="H332" s="25"/>
      <c r="I332" s="11"/>
      <c r="J332" s="11"/>
      <c r="K332" s="15"/>
      <c r="L332" s="15"/>
      <c r="M332" s="16"/>
      <c r="N332" s="16"/>
      <c r="O332" s="16"/>
    </row>
    <row r="333" spans="1:15" ht="16.5" thickBot="1">
      <c r="A333" s="24"/>
      <c r="B333" s="10"/>
      <c r="C333" s="10"/>
      <c r="D333" s="191" t="s">
        <v>36</v>
      </c>
      <c r="E333" s="191"/>
      <c r="F333" s="26"/>
      <c r="G333" s="27">
        <f>('BTST OPTION CALLS'!F333/'BTST OPTION CALLS'!F327)*100</f>
        <v>0</v>
      </c>
      <c r="H333" s="25"/>
      <c r="I333" s="11"/>
      <c r="J333" s="11"/>
      <c r="K333" s="21"/>
      <c r="L333" s="21"/>
      <c r="N333" s="16"/>
      <c r="O333" s="16"/>
    </row>
    <row r="334" spans="1:15" ht="15.75">
      <c r="A334" s="31" t="s">
        <v>37</v>
      </c>
      <c r="B334" s="28"/>
      <c r="C334" s="28"/>
      <c r="D334" s="32"/>
      <c r="E334" s="32"/>
      <c r="F334" s="33"/>
      <c r="G334" s="33"/>
      <c r="H334" s="34"/>
      <c r="I334" s="35"/>
      <c r="J334" s="35"/>
      <c r="K334" s="35"/>
      <c r="L334" s="33"/>
      <c r="M334" s="16"/>
      <c r="N334" s="29"/>
      <c r="O334" s="29"/>
    </row>
    <row r="335" spans="1:15" ht="15.75">
      <c r="A335" s="36" t="s">
        <v>38</v>
      </c>
      <c r="B335" s="28"/>
      <c r="C335" s="28"/>
      <c r="D335" s="37"/>
      <c r="E335" s="38"/>
      <c r="F335" s="32"/>
      <c r="G335" s="35"/>
      <c r="H335" s="34"/>
      <c r="I335" s="35"/>
      <c r="J335" s="35"/>
      <c r="K335" s="35"/>
      <c r="L335" s="33"/>
      <c r="M335" s="16"/>
      <c r="N335" s="17"/>
      <c r="O335" s="17"/>
    </row>
    <row r="336" spans="1:15" ht="15.75">
      <c r="A336" s="36" t="s">
        <v>39</v>
      </c>
      <c r="B336" s="28"/>
      <c r="C336" s="28"/>
      <c r="D336" s="32"/>
      <c r="E336" s="38"/>
      <c r="F336" s="32"/>
      <c r="G336" s="35"/>
      <c r="H336" s="34"/>
      <c r="I336" s="39"/>
      <c r="J336" s="39"/>
      <c r="K336" s="39"/>
      <c r="L336" s="33"/>
      <c r="M336" s="16"/>
      <c r="N336" s="16"/>
      <c r="O336" s="16"/>
    </row>
    <row r="337" spans="1:15" ht="15.75">
      <c r="A337" s="36" t="s">
        <v>40</v>
      </c>
      <c r="B337" s="37"/>
      <c r="C337" s="28"/>
      <c r="D337" s="32"/>
      <c r="E337" s="38"/>
      <c r="F337" s="32"/>
      <c r="G337" s="35"/>
      <c r="H337" s="40"/>
      <c r="I337" s="39"/>
      <c r="J337" s="39"/>
      <c r="K337" s="39"/>
      <c r="L337" s="33"/>
      <c r="M337" s="16"/>
      <c r="N337" s="16"/>
      <c r="O337" s="16"/>
    </row>
    <row r="338" spans="1:15" ht="15.75">
      <c r="A338" s="36" t="s">
        <v>41</v>
      </c>
      <c r="B338" s="24"/>
      <c r="C338" s="37"/>
      <c r="D338" s="32"/>
      <c r="E338" s="41"/>
      <c r="F338" s="35"/>
      <c r="G338" s="35"/>
      <c r="H338" s="40"/>
      <c r="I338" s="39"/>
      <c r="J338" s="39"/>
      <c r="K338" s="39"/>
      <c r="L338" s="35"/>
      <c r="M338" s="16"/>
      <c r="N338" s="16"/>
      <c r="O338" s="16"/>
    </row>
    <row r="340" spans="1:15">
      <c r="A340" s="187" t="s">
        <v>0</v>
      </c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</row>
    <row r="341" spans="1:15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</row>
    <row r="342" spans="1:15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</row>
    <row r="343" spans="1:15" ht="15.75">
      <c r="A343" s="188" t="s">
        <v>1</v>
      </c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</row>
    <row r="344" spans="1:15" ht="15.75">
      <c r="A344" s="188" t="s">
        <v>2</v>
      </c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</row>
    <row r="345" spans="1:15" ht="15.75">
      <c r="A345" s="189" t="s">
        <v>3</v>
      </c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</row>
    <row r="346" spans="1:15" ht="15.75">
      <c r="A346" s="190" t="s">
        <v>263</v>
      </c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</row>
    <row r="347" spans="1:15" ht="15.75">
      <c r="A347" s="192" t="s">
        <v>5</v>
      </c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</row>
    <row r="348" spans="1:15">
      <c r="A348" s="193" t="s">
        <v>6</v>
      </c>
      <c r="B348" s="184" t="s">
        <v>7</v>
      </c>
      <c r="C348" s="194" t="s">
        <v>8</v>
      </c>
      <c r="D348" s="184" t="s">
        <v>9</v>
      </c>
      <c r="E348" s="193" t="s">
        <v>10</v>
      </c>
      <c r="F348" s="193" t="s">
        <v>11</v>
      </c>
      <c r="G348" s="184" t="s">
        <v>12</v>
      </c>
      <c r="H348" s="184" t="s">
        <v>13</v>
      </c>
      <c r="I348" s="194" t="s">
        <v>14</v>
      </c>
      <c r="J348" s="194" t="s">
        <v>15</v>
      </c>
      <c r="K348" s="194" t="s">
        <v>16</v>
      </c>
      <c r="L348" s="183" t="s">
        <v>17</v>
      </c>
      <c r="M348" s="184" t="s">
        <v>18</v>
      </c>
      <c r="N348" s="184" t="s">
        <v>19</v>
      </c>
      <c r="O348" s="184" t="s">
        <v>20</v>
      </c>
    </row>
    <row r="349" spans="1:15">
      <c r="A349" s="193"/>
      <c r="B349" s="184"/>
      <c r="C349" s="194"/>
      <c r="D349" s="184"/>
      <c r="E349" s="193"/>
      <c r="F349" s="193"/>
      <c r="G349" s="184"/>
      <c r="H349" s="184"/>
      <c r="I349" s="194"/>
      <c r="J349" s="194"/>
      <c r="K349" s="194"/>
      <c r="L349" s="183"/>
      <c r="M349" s="184"/>
      <c r="N349" s="184"/>
      <c r="O349" s="184"/>
    </row>
    <row r="350" spans="1:15" ht="15" customHeight="1">
      <c r="A350" s="47">
        <v>2</v>
      </c>
      <c r="B350" s="68">
        <v>43123</v>
      </c>
      <c r="C350" s="5">
        <v>1720</v>
      </c>
      <c r="D350" s="5" t="s">
        <v>267</v>
      </c>
      <c r="E350" s="5" t="s">
        <v>22</v>
      </c>
      <c r="F350" s="5" t="s">
        <v>68</v>
      </c>
      <c r="G350" s="6">
        <v>11</v>
      </c>
      <c r="H350" s="6">
        <v>3</v>
      </c>
      <c r="I350" s="6">
        <v>25</v>
      </c>
      <c r="J350" s="6">
        <v>40</v>
      </c>
      <c r="K350" s="6">
        <v>55</v>
      </c>
      <c r="L350" s="6">
        <v>3</v>
      </c>
      <c r="M350" s="5">
        <v>300</v>
      </c>
      <c r="N350" s="7">
        <f>IF('BTST OPTION CALLS'!E350="BUY",('BTST OPTION CALLS'!L350-'BTST OPTION CALLS'!G350)*('BTST OPTION CALLS'!M350),('BTST OPTION CALLS'!G350-'BTST OPTION CALLS'!L350)*('BTST OPTION CALLS'!M350))</f>
        <v>-2400</v>
      </c>
      <c r="O350" s="8">
        <f>'BTST OPTION CALLS'!N350/('BTST OPTION CALLS'!M350)/'BTST OPTION CALLS'!G350%</f>
        <v>-72.727272727272734</v>
      </c>
    </row>
    <row r="351" spans="1:15" ht="15" customHeight="1">
      <c r="A351" s="47">
        <v>3</v>
      </c>
      <c r="B351" s="68">
        <v>43123</v>
      </c>
      <c r="C351" s="5">
        <v>185</v>
      </c>
      <c r="D351" s="5" t="s">
        <v>267</v>
      </c>
      <c r="E351" s="5" t="s">
        <v>22</v>
      </c>
      <c r="F351" s="5" t="s">
        <v>116</v>
      </c>
      <c r="G351" s="6">
        <v>4</v>
      </c>
      <c r="H351" s="6">
        <v>2</v>
      </c>
      <c r="I351" s="6">
        <v>5</v>
      </c>
      <c r="J351" s="6">
        <v>6</v>
      </c>
      <c r="K351" s="6">
        <v>7</v>
      </c>
      <c r="L351" s="6">
        <v>6</v>
      </c>
      <c r="M351" s="5">
        <v>3500</v>
      </c>
      <c r="N351" s="7">
        <f>IF('BTST OPTION CALLS'!E351="BUY",('BTST OPTION CALLS'!L351-'BTST OPTION CALLS'!G351)*('BTST OPTION CALLS'!M351),('BTST OPTION CALLS'!G351-'BTST OPTION CALLS'!L351)*('BTST OPTION CALLS'!M351))</f>
        <v>7000</v>
      </c>
      <c r="O351" s="8">
        <f>'BTST OPTION CALLS'!N351/('BTST OPTION CALLS'!M351)/'BTST OPTION CALLS'!G351%</f>
        <v>50</v>
      </c>
    </row>
    <row r="352" spans="1:15" ht="15" customHeight="1">
      <c r="A352" s="47">
        <v>4</v>
      </c>
      <c r="B352" s="68">
        <v>43122</v>
      </c>
      <c r="C352" s="5">
        <v>900</v>
      </c>
      <c r="D352" s="5" t="s">
        <v>267</v>
      </c>
      <c r="E352" s="5" t="s">
        <v>22</v>
      </c>
      <c r="F352" s="5" t="s">
        <v>169</v>
      </c>
      <c r="G352" s="6">
        <v>20</v>
      </c>
      <c r="H352" s="6">
        <v>16</v>
      </c>
      <c r="I352" s="6">
        <v>22.5</v>
      </c>
      <c r="J352" s="6">
        <v>25</v>
      </c>
      <c r="K352" s="6">
        <v>27.5</v>
      </c>
      <c r="L352" s="6">
        <v>16</v>
      </c>
      <c r="M352" s="5">
        <v>1500</v>
      </c>
      <c r="N352" s="7">
        <f>IF('BTST OPTION CALLS'!E352="BUY",('BTST OPTION CALLS'!L352-'BTST OPTION CALLS'!G352)*('BTST OPTION CALLS'!M352),('BTST OPTION CALLS'!G352-'BTST OPTION CALLS'!L352)*('BTST OPTION CALLS'!M352))</f>
        <v>-6000</v>
      </c>
      <c r="O352" s="8">
        <f>'BTST OPTION CALLS'!N352/('BTST OPTION CALLS'!M352)/'BTST OPTION CALLS'!G352%</f>
        <v>-20</v>
      </c>
    </row>
    <row r="353" spans="1:15" ht="15" customHeight="1">
      <c r="A353" s="47">
        <v>5</v>
      </c>
      <c r="B353" s="68">
        <v>43117</v>
      </c>
      <c r="C353" s="5">
        <v>580</v>
      </c>
      <c r="D353" s="5" t="s">
        <v>267</v>
      </c>
      <c r="E353" s="5" t="s">
        <v>22</v>
      </c>
      <c r="F353" s="5" t="s">
        <v>58</v>
      </c>
      <c r="G353" s="6">
        <v>14</v>
      </c>
      <c r="H353" s="6">
        <v>7</v>
      </c>
      <c r="I353" s="6">
        <v>18</v>
      </c>
      <c r="J353" s="6">
        <v>22</v>
      </c>
      <c r="K353" s="6">
        <v>26</v>
      </c>
      <c r="L353" s="6">
        <v>18</v>
      </c>
      <c r="M353" s="5">
        <v>1200</v>
      </c>
      <c r="N353" s="7">
        <f>IF('BTST OPTION CALLS'!E353="BUY",('BTST OPTION CALLS'!L353-'BTST OPTION CALLS'!G353)*('BTST OPTION CALLS'!M353),('BTST OPTION CALLS'!G353-'BTST OPTION CALLS'!L353)*('BTST OPTION CALLS'!M353))</f>
        <v>4800</v>
      </c>
      <c r="O353" s="8">
        <f>'BTST OPTION CALLS'!N353/('BTST OPTION CALLS'!M353)/'BTST OPTION CALLS'!G353%</f>
        <v>28.571428571428569</v>
      </c>
    </row>
    <row r="354" spans="1:15" ht="15.75">
      <c r="A354" s="47">
        <v>6</v>
      </c>
      <c r="B354" s="68">
        <v>43111</v>
      </c>
      <c r="C354" s="5">
        <v>70</v>
      </c>
      <c r="D354" s="5" t="s">
        <v>267</v>
      </c>
      <c r="E354" s="5" t="s">
        <v>22</v>
      </c>
      <c r="F354" s="5" t="s">
        <v>272</v>
      </c>
      <c r="G354" s="6">
        <v>3.3</v>
      </c>
      <c r="H354" s="6">
        <v>2.4</v>
      </c>
      <c r="I354" s="6">
        <v>3.8</v>
      </c>
      <c r="J354" s="6">
        <v>4.3</v>
      </c>
      <c r="K354" s="6">
        <v>4.8</v>
      </c>
      <c r="L354" s="6">
        <v>2.4</v>
      </c>
      <c r="M354" s="5">
        <v>9000</v>
      </c>
      <c r="N354" s="7">
        <f>IF('BTST OPTION CALLS'!E354="BUY",('BTST OPTION CALLS'!L354-'BTST OPTION CALLS'!G354)*('BTST OPTION CALLS'!M354),('BTST OPTION CALLS'!G354-'BTST OPTION CALLS'!L354)*('BTST OPTION CALLS'!M354))</f>
        <v>-8099.9999999999991</v>
      </c>
      <c r="O354" s="8">
        <f>'BTST OPTION CALLS'!N354/('BTST OPTION CALLS'!M354)/'BTST OPTION CALLS'!G354%</f>
        <v>-27.27272727272727</v>
      </c>
    </row>
    <row r="355" spans="1:15" ht="15.75">
      <c r="A355" s="47">
        <v>7</v>
      </c>
      <c r="B355" s="68">
        <v>43108</v>
      </c>
      <c r="C355" s="5">
        <v>115</v>
      </c>
      <c r="D355" s="5" t="s">
        <v>267</v>
      </c>
      <c r="E355" s="5" t="s">
        <v>22</v>
      </c>
      <c r="F355" s="5" t="s">
        <v>53</v>
      </c>
      <c r="G355" s="6">
        <v>4.8</v>
      </c>
      <c r="H355" s="6">
        <v>3</v>
      </c>
      <c r="I355" s="6">
        <v>5.8</v>
      </c>
      <c r="J355" s="6">
        <v>6.8</v>
      </c>
      <c r="K355" s="6">
        <v>7.8</v>
      </c>
      <c r="L355" s="6">
        <v>3</v>
      </c>
      <c r="M355" s="5">
        <v>5500</v>
      </c>
      <c r="N355" s="7">
        <f>IF('BTST OPTION CALLS'!E355="BUY",('BTST OPTION CALLS'!L355-'BTST OPTION CALLS'!G355)*('BTST OPTION CALLS'!M355),('BTST OPTION CALLS'!G355-'BTST OPTION CALLS'!L355)*('BTST OPTION CALLS'!M355))</f>
        <v>-9899.9999999999982</v>
      </c>
      <c r="O355" s="8">
        <f>'BTST OPTION CALLS'!N355/('BTST OPTION CALLS'!M355)/'BTST OPTION CALLS'!G355%</f>
        <v>-37.499999999999993</v>
      </c>
    </row>
    <row r="356" spans="1:15" ht="15.75">
      <c r="A356" s="47">
        <v>8</v>
      </c>
      <c r="B356" s="68">
        <v>43104</v>
      </c>
      <c r="C356" s="5">
        <v>165</v>
      </c>
      <c r="D356" s="5" t="s">
        <v>267</v>
      </c>
      <c r="E356" s="5" t="s">
        <v>22</v>
      </c>
      <c r="F356" s="5" t="s">
        <v>64</v>
      </c>
      <c r="G356" s="6">
        <v>3.65</v>
      </c>
      <c r="H356" s="6">
        <v>2.7</v>
      </c>
      <c r="I356" s="6">
        <v>4.2</v>
      </c>
      <c r="J356" s="6">
        <v>4.7</v>
      </c>
      <c r="K356" s="6">
        <v>5.2</v>
      </c>
      <c r="L356" s="6">
        <v>4.2</v>
      </c>
      <c r="M356" s="5">
        <v>6000</v>
      </c>
      <c r="N356" s="7">
        <f>IF('BTST OPTION CALLS'!E356="BUY",('BTST OPTION CALLS'!L356-'BTST OPTION CALLS'!G356)*('BTST OPTION CALLS'!M356),('BTST OPTION CALLS'!G356-'BTST OPTION CALLS'!L356)*('BTST OPTION CALLS'!M356))</f>
        <v>3300.0000000000018</v>
      </c>
      <c r="O356" s="8">
        <f>'BTST OPTION CALLS'!N356/('BTST OPTION CALLS'!M356)/'BTST OPTION CALLS'!G356%</f>
        <v>15.06849315068494</v>
      </c>
    </row>
    <row r="357" spans="1:15" ht="15.75">
      <c r="A357" s="47">
        <v>9</v>
      </c>
      <c r="B357" s="68">
        <v>43102</v>
      </c>
      <c r="C357" s="5">
        <v>440</v>
      </c>
      <c r="D357" s="5" t="s">
        <v>267</v>
      </c>
      <c r="E357" s="5" t="s">
        <v>22</v>
      </c>
      <c r="F357" s="5" t="s">
        <v>75</v>
      </c>
      <c r="G357" s="6">
        <v>14.5</v>
      </c>
      <c r="H357" s="6">
        <v>10</v>
      </c>
      <c r="I357" s="6">
        <v>17</v>
      </c>
      <c r="J357" s="6">
        <v>19.5</v>
      </c>
      <c r="K357" s="6">
        <v>22</v>
      </c>
      <c r="L357" s="6">
        <v>10</v>
      </c>
      <c r="M357" s="5">
        <v>1500</v>
      </c>
      <c r="N357" s="7">
        <f>IF('BTST OPTION CALLS'!E357="BUY",('BTST OPTION CALLS'!L357-'BTST OPTION CALLS'!G357)*('BTST OPTION CALLS'!M357),('BTST OPTION CALLS'!G357-'BTST OPTION CALLS'!L357)*('BTST OPTION CALLS'!M357))</f>
        <v>-6750</v>
      </c>
      <c r="O357" s="8">
        <f>'BTST OPTION CALLS'!N357/('BTST OPTION CALLS'!M357)/'BTST OPTION CALLS'!G357%</f>
        <v>-31.03448275862069</v>
      </c>
    </row>
    <row r="358" spans="1:15" s="65" customFormat="1" ht="15.75">
      <c r="A358" s="62" t="s">
        <v>95</v>
      </c>
      <c r="B358" s="52"/>
      <c r="C358" s="53"/>
      <c r="D358" s="54"/>
      <c r="E358" s="55"/>
      <c r="F358" s="55"/>
      <c r="G358" s="63"/>
      <c r="H358" s="56"/>
      <c r="I358" s="56"/>
      <c r="J358" s="56"/>
      <c r="K358" s="57"/>
      <c r="L358" s="64"/>
      <c r="N358" s="66"/>
    </row>
    <row r="359" spans="1:15" s="65" customFormat="1" ht="15.75">
      <c r="A359" s="62" t="s">
        <v>96</v>
      </c>
      <c r="B359" s="58"/>
      <c r="C359" s="53"/>
      <c r="D359" s="54"/>
      <c r="E359" s="55"/>
      <c r="F359" s="55"/>
      <c r="G359" s="63"/>
      <c r="H359" s="55"/>
      <c r="I359" s="55"/>
      <c r="J359" s="55"/>
      <c r="K359" s="57"/>
      <c r="L359" s="64"/>
    </row>
    <row r="360" spans="1:15" s="65" customFormat="1" ht="15.75">
      <c r="A360" s="62" t="s">
        <v>96</v>
      </c>
      <c r="B360" s="58"/>
      <c r="C360" s="59"/>
      <c r="D360" s="60"/>
      <c r="E360" s="61"/>
      <c r="F360" s="61"/>
      <c r="G360" s="67"/>
      <c r="H360" s="61"/>
      <c r="I360" s="61"/>
      <c r="J360" s="61"/>
      <c r="K360" s="61"/>
      <c r="L360" s="64"/>
      <c r="M360" s="64"/>
      <c r="N360" s="64"/>
    </row>
    <row r="361" spans="1:15" ht="16.5" thickBot="1">
      <c r="A361" s="17"/>
      <c r="B361" s="10"/>
      <c r="C361" s="10"/>
      <c r="D361" s="11"/>
      <c r="E361" s="11"/>
      <c r="F361" s="11"/>
      <c r="G361" s="12"/>
      <c r="H361" s="13"/>
      <c r="I361" s="14" t="s">
        <v>27</v>
      </c>
      <c r="J361" s="14"/>
      <c r="K361" s="15"/>
      <c r="L361" s="15"/>
      <c r="M361" s="16"/>
      <c r="N361" s="16"/>
      <c r="O361" s="16"/>
    </row>
    <row r="362" spans="1:15" ht="15.75">
      <c r="A362" s="17"/>
      <c r="B362" s="10"/>
      <c r="C362" s="10"/>
      <c r="D362" s="185" t="s">
        <v>28</v>
      </c>
      <c r="E362" s="185"/>
      <c r="F362" s="18">
        <v>7</v>
      </c>
      <c r="G362" s="19">
        <f>'BTST OPTION CALLS'!G363+'BTST OPTION CALLS'!G364+'BTST OPTION CALLS'!G365+'BTST OPTION CALLS'!G366+'BTST OPTION CALLS'!G367+'BTST OPTION CALLS'!G368</f>
        <v>100</v>
      </c>
      <c r="H362" s="11">
        <v>7</v>
      </c>
      <c r="I362" s="20">
        <f>'BTST OPTION CALLS'!H363/'BTST OPTION CALLS'!H362%</f>
        <v>42.857142857142854</v>
      </c>
      <c r="J362" s="20"/>
      <c r="L362" s="21"/>
    </row>
    <row r="363" spans="1:15" ht="15.75">
      <c r="A363" s="17"/>
      <c r="B363" s="10"/>
      <c r="C363" s="10"/>
      <c r="D363" s="186" t="s">
        <v>29</v>
      </c>
      <c r="E363" s="186"/>
      <c r="F363" s="22">
        <v>3</v>
      </c>
      <c r="G363" s="23">
        <f>('BTST OPTION CALLS'!F363/'BTST OPTION CALLS'!F362)*100</f>
        <v>42.857142857142854</v>
      </c>
      <c r="H363" s="11">
        <v>3</v>
      </c>
      <c r="I363" s="15"/>
      <c r="J363" s="15"/>
      <c r="K363" s="20"/>
      <c r="L363" s="15"/>
      <c r="M363" s="16"/>
      <c r="N363" s="11" t="s">
        <v>30</v>
      </c>
      <c r="O363" s="11"/>
    </row>
    <row r="364" spans="1:15" ht="15.75">
      <c r="A364" s="24"/>
      <c r="B364" s="10"/>
      <c r="C364" s="10"/>
      <c r="D364" s="186" t="s">
        <v>31</v>
      </c>
      <c r="E364" s="186"/>
      <c r="F364" s="22">
        <v>0</v>
      </c>
      <c r="G364" s="23">
        <f>('BTST OPTION CALLS'!F364/'BTST OPTION CALLS'!F362)*100</f>
        <v>0</v>
      </c>
      <c r="H364" s="25"/>
      <c r="I364" s="11"/>
      <c r="J364" s="11"/>
      <c r="K364" s="11"/>
      <c r="L364" s="15"/>
      <c r="M364" s="16"/>
      <c r="N364" s="17"/>
      <c r="O364" s="17"/>
    </row>
    <row r="365" spans="1:15" ht="15.75">
      <c r="A365" s="24"/>
      <c r="B365" s="10"/>
      <c r="C365" s="10"/>
      <c r="D365" s="186" t="s">
        <v>32</v>
      </c>
      <c r="E365" s="186"/>
      <c r="F365" s="22">
        <v>0</v>
      </c>
      <c r="G365" s="23">
        <f>('BTST OPTION CALLS'!F365/'BTST OPTION CALLS'!F362)*100</f>
        <v>0</v>
      </c>
      <c r="H365" s="25"/>
      <c r="I365" s="11"/>
      <c r="J365" s="11"/>
      <c r="K365" s="11"/>
      <c r="L365" s="15"/>
      <c r="M365" s="16"/>
      <c r="N365" s="16"/>
      <c r="O365" s="16"/>
    </row>
    <row r="366" spans="1:15" ht="15.75">
      <c r="A366" s="24"/>
      <c r="B366" s="10"/>
      <c r="C366" s="10"/>
      <c r="D366" s="186" t="s">
        <v>33</v>
      </c>
      <c r="E366" s="186"/>
      <c r="F366" s="22">
        <v>4</v>
      </c>
      <c r="G366" s="23">
        <f>('BTST OPTION CALLS'!F366/'BTST OPTION CALLS'!F362)*100</f>
        <v>57.142857142857139</v>
      </c>
      <c r="H366" s="25"/>
      <c r="I366" s="11" t="s">
        <v>34</v>
      </c>
      <c r="J366" s="11"/>
      <c r="K366" s="15"/>
      <c r="L366" s="15"/>
      <c r="M366" s="16"/>
      <c r="N366" s="16"/>
      <c r="O366" s="16"/>
    </row>
    <row r="367" spans="1:15" ht="15.75">
      <c r="A367" s="24"/>
      <c r="B367" s="10"/>
      <c r="C367" s="10"/>
      <c r="D367" s="186" t="s">
        <v>35</v>
      </c>
      <c r="E367" s="186"/>
      <c r="F367" s="22">
        <v>0</v>
      </c>
      <c r="G367" s="23">
        <f>('BTST OPTION CALLS'!F367/'BTST OPTION CALLS'!F362)*100</f>
        <v>0</v>
      </c>
      <c r="H367" s="25"/>
      <c r="I367" s="11"/>
      <c r="J367" s="11"/>
      <c r="K367" s="15"/>
      <c r="L367" s="15"/>
      <c r="M367" s="16"/>
      <c r="N367" s="16"/>
      <c r="O367" s="16"/>
    </row>
    <row r="368" spans="1:15" ht="16.5" thickBot="1">
      <c r="A368" s="24"/>
      <c r="B368" s="10"/>
      <c r="C368" s="10"/>
      <c r="D368" s="191" t="s">
        <v>36</v>
      </c>
      <c r="E368" s="191"/>
      <c r="F368" s="26"/>
      <c r="G368" s="27">
        <f>('BTST OPTION CALLS'!F368/'BTST OPTION CALLS'!F362)*100</f>
        <v>0</v>
      </c>
      <c r="H368" s="25"/>
      <c r="I368" s="11"/>
      <c r="J368" s="11"/>
      <c r="K368" s="21"/>
      <c r="L368" s="21"/>
      <c r="N368" s="16"/>
      <c r="O368" s="16"/>
    </row>
    <row r="369" spans="1:15" ht="15.75">
      <c r="A369" s="31" t="s">
        <v>37</v>
      </c>
      <c r="B369" s="28"/>
      <c r="C369" s="28"/>
      <c r="D369" s="32"/>
      <c r="E369" s="32"/>
      <c r="F369" s="33"/>
      <c r="G369" s="33"/>
      <c r="H369" s="34"/>
      <c r="I369" s="35"/>
      <c r="J369" s="35"/>
      <c r="K369" s="35"/>
      <c r="L369" s="33"/>
      <c r="M369" s="16"/>
      <c r="N369" s="29"/>
      <c r="O369" s="29"/>
    </row>
    <row r="370" spans="1:15" ht="15.75">
      <c r="A370" s="36" t="s">
        <v>38</v>
      </c>
      <c r="B370" s="28"/>
      <c r="C370" s="28"/>
      <c r="D370" s="37"/>
      <c r="E370" s="38"/>
      <c r="F370" s="32"/>
      <c r="G370" s="35"/>
      <c r="H370" s="34"/>
      <c r="I370" s="35"/>
      <c r="J370" s="35"/>
      <c r="K370" s="35"/>
      <c r="L370" s="33"/>
      <c r="M370" s="16"/>
      <c r="N370" s="17"/>
      <c r="O370" s="17"/>
    </row>
    <row r="371" spans="1:15" ht="15.75">
      <c r="A371" s="36" t="s">
        <v>39</v>
      </c>
      <c r="B371" s="28"/>
      <c r="C371" s="28"/>
      <c r="D371" s="32"/>
      <c r="E371" s="38"/>
      <c r="F371" s="32"/>
      <c r="G371" s="35"/>
      <c r="H371" s="34"/>
      <c r="I371" s="39"/>
      <c r="J371" s="39"/>
      <c r="K371" s="39"/>
      <c r="L371" s="33"/>
      <c r="M371" s="16"/>
      <c r="N371" s="16"/>
      <c r="O371" s="16"/>
    </row>
    <row r="372" spans="1:15" ht="15.75">
      <c r="A372" s="36" t="s">
        <v>40</v>
      </c>
      <c r="B372" s="37"/>
      <c r="C372" s="28"/>
      <c r="D372" s="32"/>
      <c r="E372" s="38"/>
      <c r="F372" s="32"/>
      <c r="G372" s="35"/>
      <c r="H372" s="40"/>
      <c r="I372" s="39"/>
      <c r="J372" s="39"/>
      <c r="K372" s="39"/>
      <c r="L372" s="33"/>
      <c r="M372" s="16"/>
      <c r="N372" s="16"/>
      <c r="O372" s="16"/>
    </row>
    <row r="373" spans="1:15" ht="15.75">
      <c r="A373" s="36" t="s">
        <v>41</v>
      </c>
      <c r="B373" s="24"/>
      <c r="C373" s="37"/>
      <c r="D373" s="32"/>
      <c r="E373" s="41"/>
      <c r="F373" s="35"/>
      <c r="G373" s="35"/>
      <c r="H373" s="40"/>
      <c r="I373" s="39"/>
      <c r="J373" s="39"/>
      <c r="K373" s="39"/>
      <c r="L373" s="35"/>
      <c r="M373" s="16"/>
      <c r="N373" s="16"/>
      <c r="O373" s="16"/>
    </row>
    <row r="375" spans="1:15">
      <c r="A375" s="187" t="s">
        <v>0</v>
      </c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</row>
    <row r="376" spans="1:15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</row>
    <row r="377" spans="1:15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</row>
    <row r="378" spans="1:15" ht="15.75">
      <c r="A378" s="188" t="s">
        <v>1</v>
      </c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</row>
    <row r="379" spans="1:15" ht="15.75">
      <c r="A379" s="188" t="s">
        <v>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</row>
    <row r="380" spans="1:15" ht="15.75">
      <c r="A380" s="189" t="s">
        <v>3</v>
      </c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</row>
    <row r="381" spans="1:15" ht="15.75">
      <c r="A381" s="190" t="s">
        <v>248</v>
      </c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</row>
    <row r="382" spans="1:15" ht="15.75">
      <c r="A382" s="192" t="s">
        <v>5</v>
      </c>
      <c r="B382" s="192"/>
      <c r="C382" s="192"/>
      <c r="D382" s="192"/>
      <c r="E382" s="192"/>
      <c r="F382" s="192"/>
      <c r="G382" s="192"/>
      <c r="H382" s="192"/>
      <c r="I382" s="192"/>
      <c r="J382" s="192"/>
      <c r="K382" s="192"/>
      <c r="L382" s="192"/>
      <c r="M382" s="192"/>
      <c r="N382" s="192"/>
      <c r="O382" s="192"/>
    </row>
    <row r="383" spans="1:15">
      <c r="A383" s="193" t="s">
        <v>6</v>
      </c>
      <c r="B383" s="184" t="s">
        <v>7</v>
      </c>
      <c r="C383" s="194" t="s">
        <v>8</v>
      </c>
      <c r="D383" s="184" t="s">
        <v>9</v>
      </c>
      <c r="E383" s="193" t="s">
        <v>10</v>
      </c>
      <c r="F383" s="193" t="s">
        <v>11</v>
      </c>
      <c r="G383" s="184" t="s">
        <v>12</v>
      </c>
      <c r="H383" s="184" t="s">
        <v>13</v>
      </c>
      <c r="I383" s="194" t="s">
        <v>14</v>
      </c>
      <c r="J383" s="194" t="s">
        <v>15</v>
      </c>
      <c r="K383" s="194" t="s">
        <v>16</v>
      </c>
      <c r="L383" s="183" t="s">
        <v>17</v>
      </c>
      <c r="M383" s="184" t="s">
        <v>18</v>
      </c>
      <c r="N383" s="184" t="s">
        <v>19</v>
      </c>
      <c r="O383" s="184" t="s">
        <v>20</v>
      </c>
    </row>
    <row r="384" spans="1:15">
      <c r="A384" s="193"/>
      <c r="B384" s="184"/>
      <c r="C384" s="194"/>
      <c r="D384" s="184"/>
      <c r="E384" s="193"/>
      <c r="F384" s="193"/>
      <c r="G384" s="184"/>
      <c r="H384" s="184"/>
      <c r="I384" s="194"/>
      <c r="J384" s="194"/>
      <c r="K384" s="194"/>
      <c r="L384" s="183"/>
      <c r="M384" s="184"/>
      <c r="N384" s="184"/>
      <c r="O384" s="184"/>
    </row>
    <row r="385" spans="1:15" ht="15.75">
      <c r="A385" s="47">
        <v>1</v>
      </c>
      <c r="B385" s="4">
        <v>43098</v>
      </c>
      <c r="C385" s="5">
        <v>440</v>
      </c>
      <c r="D385" s="5" t="s">
        <v>200</v>
      </c>
      <c r="E385" s="5" t="s">
        <v>22</v>
      </c>
      <c r="F385" s="5" t="s">
        <v>75</v>
      </c>
      <c r="G385" s="6">
        <v>11</v>
      </c>
      <c r="H385" s="6">
        <v>6</v>
      </c>
      <c r="I385" s="6">
        <v>14</v>
      </c>
      <c r="J385" s="6">
        <v>17</v>
      </c>
      <c r="K385" s="6">
        <v>20</v>
      </c>
      <c r="L385" s="6">
        <v>14</v>
      </c>
      <c r="M385" s="5">
        <v>1500</v>
      </c>
      <c r="N385" s="7">
        <f>IF('BTST OPTION CALLS'!E385="BUY",('BTST OPTION CALLS'!L385-'BTST OPTION CALLS'!G385)*('BTST OPTION CALLS'!M385),('BTST OPTION CALLS'!G385-'BTST OPTION CALLS'!L385)*('BTST OPTION CALLS'!M385))</f>
        <v>4500</v>
      </c>
      <c r="O385" s="8">
        <f>'BTST OPTION CALLS'!N385/('BTST OPTION CALLS'!M385)/'BTST OPTION CALLS'!G385%</f>
        <v>27.272727272727273</v>
      </c>
    </row>
    <row r="386" spans="1:15" ht="15.75">
      <c r="A386" s="47">
        <v>2</v>
      </c>
      <c r="B386" s="4">
        <v>43097</v>
      </c>
      <c r="C386" s="5">
        <v>370</v>
      </c>
      <c r="D386" s="5" t="s">
        <v>200</v>
      </c>
      <c r="E386" s="5" t="s">
        <v>22</v>
      </c>
      <c r="F386" s="5" t="s">
        <v>207</v>
      </c>
      <c r="G386" s="6">
        <v>12</v>
      </c>
      <c r="H386" s="6">
        <v>9</v>
      </c>
      <c r="I386" s="6">
        <v>14</v>
      </c>
      <c r="J386" s="6">
        <v>15.5</v>
      </c>
      <c r="K386" s="6">
        <v>17</v>
      </c>
      <c r="L386" s="6">
        <v>14</v>
      </c>
      <c r="M386" s="5">
        <v>2266</v>
      </c>
      <c r="N386" s="7">
        <f>IF('BTST OPTION CALLS'!E386="BUY",('BTST OPTION CALLS'!L386-'BTST OPTION CALLS'!G386)*('BTST OPTION CALLS'!M386),('BTST OPTION CALLS'!G386-'BTST OPTION CALLS'!L386)*('BTST OPTION CALLS'!M386))</f>
        <v>4532</v>
      </c>
      <c r="O386" s="8">
        <f>'BTST OPTION CALLS'!N386/('BTST OPTION CALLS'!M386)/'BTST OPTION CALLS'!G386%</f>
        <v>16.666666666666668</v>
      </c>
    </row>
    <row r="387" spans="1:15" ht="15.75">
      <c r="A387" s="47">
        <v>3</v>
      </c>
      <c r="B387" s="4">
        <v>43095</v>
      </c>
      <c r="C387" s="5">
        <v>2000</v>
      </c>
      <c r="D387" s="5" t="s">
        <v>200</v>
      </c>
      <c r="E387" s="5" t="s">
        <v>22</v>
      </c>
      <c r="F387" s="5" t="s">
        <v>119</v>
      </c>
      <c r="G387" s="6">
        <v>32</v>
      </c>
      <c r="H387" s="6">
        <v>16</v>
      </c>
      <c r="I387" s="6">
        <v>42</v>
      </c>
      <c r="J387" s="6">
        <v>52</v>
      </c>
      <c r="K387" s="6">
        <v>62</v>
      </c>
      <c r="L387" s="6">
        <v>16</v>
      </c>
      <c r="M387" s="5">
        <v>350</v>
      </c>
      <c r="N387" s="7">
        <f>IF('BTST OPTION CALLS'!E387="BUY",('BTST OPTION CALLS'!L387-'BTST OPTION CALLS'!G387)*('BTST OPTION CALLS'!M387),('BTST OPTION CALLS'!G387-'BTST OPTION CALLS'!L387)*('BTST OPTION CALLS'!M387))</f>
        <v>-5600</v>
      </c>
      <c r="O387" s="8">
        <f>'BTST OPTION CALLS'!N387/('BTST OPTION CALLS'!M387)/'BTST OPTION CALLS'!G387%</f>
        <v>-50</v>
      </c>
    </row>
    <row r="388" spans="1:15" ht="15.75">
      <c r="A388" s="47">
        <v>4</v>
      </c>
      <c r="B388" s="4">
        <v>43095</v>
      </c>
      <c r="C388" s="5">
        <v>800</v>
      </c>
      <c r="D388" s="5" t="s">
        <v>200</v>
      </c>
      <c r="E388" s="5" t="s">
        <v>22</v>
      </c>
      <c r="F388" s="5" t="s">
        <v>213</v>
      </c>
      <c r="G388" s="6">
        <v>18</v>
      </c>
      <c r="H388" s="6">
        <v>12</v>
      </c>
      <c r="I388" s="6">
        <v>22</v>
      </c>
      <c r="J388" s="6">
        <v>26</v>
      </c>
      <c r="K388" s="6">
        <v>30</v>
      </c>
      <c r="L388" s="6">
        <v>26</v>
      </c>
      <c r="M388" s="5">
        <v>1200</v>
      </c>
      <c r="N388" s="7">
        <f>IF('BTST OPTION CALLS'!E388="BUY",('BTST OPTION CALLS'!L388-'BTST OPTION CALLS'!G388)*('BTST OPTION CALLS'!M388),('BTST OPTION CALLS'!G388-'BTST OPTION CALLS'!L388)*('BTST OPTION CALLS'!M388))</f>
        <v>9600</v>
      </c>
      <c r="O388" s="8">
        <f>'BTST OPTION CALLS'!N388/('BTST OPTION CALLS'!M388)/'BTST OPTION CALLS'!G388%</f>
        <v>44.444444444444443</v>
      </c>
    </row>
    <row r="389" spans="1:15" ht="15.75">
      <c r="A389" s="47">
        <v>5</v>
      </c>
      <c r="B389" s="4">
        <v>43090</v>
      </c>
      <c r="C389" s="5">
        <v>720</v>
      </c>
      <c r="D389" s="5" t="s">
        <v>200</v>
      </c>
      <c r="E389" s="5" t="s">
        <v>22</v>
      </c>
      <c r="F389" s="5" t="s">
        <v>99</v>
      </c>
      <c r="G389" s="6">
        <v>8</v>
      </c>
      <c r="H389" s="6">
        <v>2</v>
      </c>
      <c r="I389" s="6">
        <v>12</v>
      </c>
      <c r="J389" s="6">
        <v>16</v>
      </c>
      <c r="K389" s="6">
        <v>20</v>
      </c>
      <c r="L389" s="6">
        <v>12</v>
      </c>
      <c r="M389" s="5">
        <v>1100</v>
      </c>
      <c r="N389" s="7">
        <f>IF('BTST OPTION CALLS'!E389="BUY",('BTST OPTION CALLS'!L389-'BTST OPTION CALLS'!G389)*('BTST OPTION CALLS'!M389),('BTST OPTION CALLS'!G389-'BTST OPTION CALLS'!L389)*('BTST OPTION CALLS'!M389))</f>
        <v>4400</v>
      </c>
      <c r="O389" s="8">
        <f>'BTST OPTION CALLS'!N389/('BTST OPTION CALLS'!M389)/'BTST OPTION CALLS'!G389%</f>
        <v>50</v>
      </c>
    </row>
    <row r="390" spans="1:15" ht="15.75">
      <c r="A390" s="47">
        <v>6</v>
      </c>
      <c r="B390" s="4">
        <v>43088</v>
      </c>
      <c r="C390" s="5">
        <v>9800</v>
      </c>
      <c r="D390" s="5" t="s">
        <v>200</v>
      </c>
      <c r="E390" s="5" t="s">
        <v>22</v>
      </c>
      <c r="F390" s="5" t="s">
        <v>253</v>
      </c>
      <c r="G390" s="6">
        <v>150</v>
      </c>
      <c r="H390" s="6">
        <v>60</v>
      </c>
      <c r="I390" s="6">
        <v>200</v>
      </c>
      <c r="J390" s="6">
        <v>250</v>
      </c>
      <c r="K390" s="6">
        <v>300</v>
      </c>
      <c r="L390" s="6">
        <v>250</v>
      </c>
      <c r="M390" s="5">
        <v>75</v>
      </c>
      <c r="N390" s="7">
        <f>IF('BTST OPTION CALLS'!E390="BUY",('BTST OPTION CALLS'!L390-'BTST OPTION CALLS'!G390)*('BTST OPTION CALLS'!M390),('BTST OPTION CALLS'!G390-'BTST OPTION CALLS'!L390)*('BTST OPTION CALLS'!M390))</f>
        <v>7500</v>
      </c>
      <c r="O390" s="8">
        <f>'BTST OPTION CALLS'!N390/('BTST OPTION CALLS'!M390)/'BTST OPTION CALLS'!G390%</f>
        <v>66.666666666666671</v>
      </c>
    </row>
    <row r="391" spans="1:15" ht="15.75">
      <c r="A391" s="47">
        <v>7</v>
      </c>
      <c r="B391" s="4">
        <v>43088</v>
      </c>
      <c r="C391" s="5">
        <v>320</v>
      </c>
      <c r="D391" s="5" t="s">
        <v>200</v>
      </c>
      <c r="E391" s="5" t="s">
        <v>22</v>
      </c>
      <c r="F391" s="5" t="s">
        <v>74</v>
      </c>
      <c r="G391" s="6">
        <v>5.4</v>
      </c>
      <c r="H391" s="6">
        <v>1</v>
      </c>
      <c r="I391" s="6">
        <v>8</v>
      </c>
      <c r="J391" s="6">
        <v>10.5</v>
      </c>
      <c r="K391" s="6">
        <v>13</v>
      </c>
      <c r="L391" s="6">
        <v>8</v>
      </c>
      <c r="M391" s="5">
        <v>3500</v>
      </c>
      <c r="N391" s="7">
        <f>IF('BTST OPTION CALLS'!E391="BUY",('BTST OPTION CALLS'!L391-'BTST OPTION CALLS'!G391)*('BTST OPTION CALLS'!M391),('BTST OPTION CALLS'!G391-'BTST OPTION CALLS'!L391)*('BTST OPTION CALLS'!M391))</f>
        <v>9099.9999999999982</v>
      </c>
      <c r="O391" s="8">
        <f>'BTST OPTION CALLS'!N391/('BTST OPTION CALLS'!M391)/'BTST OPTION CALLS'!G391%</f>
        <v>48.148148148148138</v>
      </c>
    </row>
    <row r="392" spans="1:15" ht="15.75">
      <c r="A392" s="47">
        <v>8</v>
      </c>
      <c r="B392" s="4">
        <v>43080</v>
      </c>
      <c r="C392" s="5">
        <v>300</v>
      </c>
      <c r="D392" s="5" t="s">
        <v>251</v>
      </c>
      <c r="E392" s="5" t="s">
        <v>22</v>
      </c>
      <c r="F392" s="5" t="s">
        <v>195</v>
      </c>
      <c r="G392" s="6">
        <v>10</v>
      </c>
      <c r="H392" s="6">
        <v>8</v>
      </c>
      <c r="I392" s="6">
        <v>11</v>
      </c>
      <c r="J392" s="6">
        <v>12</v>
      </c>
      <c r="K392" s="6">
        <v>13</v>
      </c>
      <c r="L392" s="6">
        <v>8</v>
      </c>
      <c r="M392" s="5">
        <v>4500</v>
      </c>
      <c r="N392" s="7">
        <f>IF('BTST OPTION CALLS'!E392="BUY",('BTST OPTION CALLS'!L392-'BTST OPTION CALLS'!G392)*('BTST OPTION CALLS'!M392),('BTST OPTION CALLS'!G392-'BTST OPTION CALLS'!L392)*('BTST OPTION CALLS'!M392))</f>
        <v>-9000</v>
      </c>
      <c r="O392" s="8">
        <f>'BTST OPTION CALLS'!N392/('BTST OPTION CALLS'!M392)/'BTST OPTION CALLS'!G392%</f>
        <v>-20</v>
      </c>
    </row>
    <row r="393" spans="1:15" ht="16.5" customHeight="1">
      <c r="A393" s="47">
        <v>9</v>
      </c>
      <c r="B393" s="4">
        <v>43077</v>
      </c>
      <c r="C393" s="5">
        <v>920</v>
      </c>
      <c r="D393" s="5" t="s">
        <v>251</v>
      </c>
      <c r="E393" s="5" t="s">
        <v>22</v>
      </c>
      <c r="F393" s="5" t="s">
        <v>188</v>
      </c>
      <c r="G393" s="6">
        <v>25</v>
      </c>
      <c r="H393" s="6">
        <v>17</v>
      </c>
      <c r="I393" s="6">
        <v>30</v>
      </c>
      <c r="J393" s="6">
        <v>35</v>
      </c>
      <c r="K393" s="6">
        <v>40</v>
      </c>
      <c r="L393" s="6">
        <v>30</v>
      </c>
      <c r="M393" s="5">
        <v>1000</v>
      </c>
      <c r="N393" s="7">
        <f>IF('BTST OPTION CALLS'!E393="BUY",('BTST OPTION CALLS'!L393-'BTST OPTION CALLS'!G393)*('BTST OPTION CALLS'!M393),('BTST OPTION CALLS'!G393-'BTST OPTION CALLS'!L393)*('BTST OPTION CALLS'!M393))</f>
        <v>5000</v>
      </c>
      <c r="O393" s="8">
        <f>'BTST OPTION CALLS'!N393/('BTST OPTION CALLS'!M393)/'BTST OPTION CALLS'!G393%</f>
        <v>20</v>
      </c>
    </row>
    <row r="394" spans="1:15" ht="15.75">
      <c r="A394" s="47">
        <v>10</v>
      </c>
      <c r="B394" s="4">
        <v>43076</v>
      </c>
      <c r="C394" s="5">
        <v>260</v>
      </c>
      <c r="D394" s="5" t="s">
        <v>251</v>
      </c>
      <c r="E394" s="5" t="s">
        <v>22</v>
      </c>
      <c r="F394" s="5" t="s">
        <v>254</v>
      </c>
      <c r="G394" s="6">
        <v>6</v>
      </c>
      <c r="H394" s="6">
        <v>3</v>
      </c>
      <c r="I394" s="6">
        <v>7.5</v>
      </c>
      <c r="J394" s="6">
        <v>9</v>
      </c>
      <c r="K394" s="6">
        <v>10.5</v>
      </c>
      <c r="L394" s="6">
        <v>3</v>
      </c>
      <c r="M394" s="5">
        <v>3000</v>
      </c>
      <c r="N394" s="7">
        <f>IF('BTST OPTION CALLS'!E394="BUY",('BTST OPTION CALLS'!L394-'BTST OPTION CALLS'!G394)*('BTST OPTION CALLS'!M394),('BTST OPTION CALLS'!G394-'BTST OPTION CALLS'!L394)*('BTST OPTION CALLS'!M394))</f>
        <v>-9000</v>
      </c>
      <c r="O394" s="8">
        <f>'BTST OPTION CALLS'!N394/('BTST OPTION CALLS'!M394)/'BTST OPTION CALLS'!G394%</f>
        <v>-50</v>
      </c>
    </row>
    <row r="396" spans="1:15" ht="16.5" thickBot="1">
      <c r="A396" s="17"/>
      <c r="B396" s="10"/>
      <c r="C396" s="10"/>
      <c r="D396" s="11"/>
      <c r="E396" s="11"/>
      <c r="F396" s="11"/>
      <c r="G396" s="12"/>
      <c r="H396" s="13"/>
      <c r="I396" s="14" t="s">
        <v>27</v>
      </c>
      <c r="J396" s="14"/>
      <c r="K396" s="15"/>
      <c r="L396" s="15"/>
      <c r="M396" s="16"/>
      <c r="N396" s="16"/>
      <c r="O396" s="16"/>
    </row>
    <row r="397" spans="1:15" ht="15.75">
      <c r="A397" s="17"/>
      <c r="B397" s="10"/>
      <c r="C397" s="10"/>
      <c r="D397" s="185" t="s">
        <v>28</v>
      </c>
      <c r="E397" s="185"/>
      <c r="F397" s="18">
        <v>10</v>
      </c>
      <c r="G397" s="19">
        <f>'BTST OPTION CALLS'!G398+'BTST OPTION CALLS'!G399+'BTST OPTION CALLS'!G400+'BTST OPTION CALLS'!G401+'BTST OPTION CALLS'!G402+'BTST OPTION CALLS'!G403</f>
        <v>100</v>
      </c>
      <c r="H397" s="11">
        <v>10</v>
      </c>
      <c r="I397" s="20">
        <f>'BTST OPTION CALLS'!H398/'BTST OPTION CALLS'!H397%</f>
        <v>70</v>
      </c>
      <c r="J397" s="20"/>
      <c r="L397" s="21"/>
    </row>
    <row r="398" spans="1:15" ht="15.75">
      <c r="A398" s="17"/>
      <c r="B398" s="10"/>
      <c r="C398" s="10"/>
      <c r="D398" s="186" t="s">
        <v>29</v>
      </c>
      <c r="E398" s="186"/>
      <c r="F398" s="22">
        <v>7</v>
      </c>
      <c r="G398" s="23">
        <f>('BTST OPTION CALLS'!F398/'BTST OPTION CALLS'!F397)*100</f>
        <v>70</v>
      </c>
      <c r="H398" s="11">
        <v>7</v>
      </c>
      <c r="I398" s="15"/>
      <c r="J398" s="15"/>
      <c r="K398" s="20"/>
      <c r="L398" s="15"/>
      <c r="M398" s="16"/>
      <c r="N398" s="11" t="s">
        <v>30</v>
      </c>
      <c r="O398" s="11"/>
    </row>
    <row r="399" spans="1:15" ht="15.75">
      <c r="A399" s="24"/>
      <c r="B399" s="10"/>
      <c r="C399" s="10"/>
      <c r="D399" s="186" t="s">
        <v>31</v>
      </c>
      <c r="E399" s="186"/>
      <c r="F399" s="22">
        <v>0</v>
      </c>
      <c r="G399" s="23">
        <f>('BTST OPTION CALLS'!F399/'BTST OPTION CALLS'!F397)*100</f>
        <v>0</v>
      </c>
      <c r="H399" s="25"/>
      <c r="I399" s="11"/>
      <c r="J399" s="11"/>
      <c r="K399" s="11"/>
      <c r="L399" s="15"/>
      <c r="M399" s="16"/>
      <c r="N399" s="17"/>
      <c r="O399" s="17"/>
    </row>
    <row r="400" spans="1:15" ht="15.75">
      <c r="A400" s="24"/>
      <c r="B400" s="10"/>
      <c r="C400" s="10"/>
      <c r="D400" s="186" t="s">
        <v>32</v>
      </c>
      <c r="E400" s="186"/>
      <c r="F400" s="22">
        <v>0</v>
      </c>
      <c r="G400" s="23">
        <f>('BTST OPTION CALLS'!F400/'BTST OPTION CALLS'!F397)*100</f>
        <v>0</v>
      </c>
      <c r="H400" s="25"/>
      <c r="I400" s="11"/>
      <c r="J400" s="11"/>
      <c r="K400" s="11"/>
      <c r="L400" s="15"/>
      <c r="M400" s="16"/>
      <c r="N400" s="16"/>
      <c r="O400" s="16"/>
    </row>
    <row r="401" spans="1:15" ht="15.75">
      <c r="A401" s="24"/>
      <c r="B401" s="10"/>
      <c r="C401" s="10"/>
      <c r="D401" s="186" t="s">
        <v>33</v>
      </c>
      <c r="E401" s="186"/>
      <c r="F401" s="22">
        <v>3</v>
      </c>
      <c r="G401" s="23">
        <f>('BTST OPTION CALLS'!F401/'BTST OPTION CALLS'!F397)*100</f>
        <v>30</v>
      </c>
      <c r="H401" s="25"/>
      <c r="I401" s="11" t="s">
        <v>34</v>
      </c>
      <c r="J401" s="11"/>
      <c r="K401" s="15"/>
      <c r="L401" s="15"/>
      <c r="M401" s="16"/>
      <c r="N401" s="16"/>
      <c r="O401" s="16"/>
    </row>
    <row r="402" spans="1:15" ht="15.75">
      <c r="A402" s="24"/>
      <c r="B402" s="10"/>
      <c r="C402" s="10"/>
      <c r="D402" s="186" t="s">
        <v>35</v>
      </c>
      <c r="E402" s="186"/>
      <c r="F402" s="22">
        <v>0</v>
      </c>
      <c r="G402" s="23">
        <f>('BTST OPTION CALLS'!F402/'BTST OPTION CALLS'!F397)*100</f>
        <v>0</v>
      </c>
      <c r="H402" s="25"/>
      <c r="I402" s="11"/>
      <c r="J402" s="11"/>
      <c r="K402" s="15"/>
      <c r="L402" s="15"/>
      <c r="M402" s="16"/>
      <c r="N402" s="16"/>
      <c r="O402" s="16"/>
    </row>
    <row r="403" spans="1:15" ht="16.5" thickBot="1">
      <c r="A403" s="24"/>
      <c r="B403" s="10"/>
      <c r="C403" s="10"/>
      <c r="D403" s="191" t="s">
        <v>36</v>
      </c>
      <c r="E403" s="191"/>
      <c r="F403" s="26"/>
      <c r="G403" s="27">
        <f>('BTST OPTION CALLS'!F403/'BTST OPTION CALLS'!F397)*100</f>
        <v>0</v>
      </c>
      <c r="H403" s="25"/>
      <c r="I403" s="11"/>
      <c r="J403" s="11"/>
      <c r="K403" s="21"/>
      <c r="L403" s="21"/>
      <c r="N403" s="16"/>
      <c r="O403" s="16"/>
    </row>
    <row r="404" spans="1:15" ht="15.75">
      <c r="A404" s="31" t="s">
        <v>37</v>
      </c>
      <c r="B404" s="28"/>
      <c r="C404" s="28"/>
      <c r="D404" s="32"/>
      <c r="E404" s="32"/>
      <c r="F404" s="33"/>
      <c r="G404" s="33"/>
      <c r="H404" s="34"/>
      <c r="I404" s="35"/>
      <c r="J404" s="35"/>
      <c r="K404" s="35"/>
      <c r="L404" s="33"/>
      <c r="M404" s="16"/>
      <c r="N404" s="29"/>
      <c r="O404" s="29"/>
    </row>
    <row r="405" spans="1:15" ht="15.75">
      <c r="A405" s="36" t="s">
        <v>38</v>
      </c>
      <c r="B405" s="28"/>
      <c r="C405" s="28"/>
      <c r="D405" s="37"/>
      <c r="E405" s="38"/>
      <c r="F405" s="32"/>
      <c r="G405" s="35"/>
      <c r="H405" s="34"/>
      <c r="I405" s="35"/>
      <c r="J405" s="35"/>
      <c r="K405" s="35"/>
      <c r="L405" s="33"/>
      <c r="M405" s="16"/>
      <c r="N405" s="17"/>
      <c r="O405" s="17"/>
    </row>
    <row r="406" spans="1:15" ht="15.75">
      <c r="A406" s="36" t="s">
        <v>39</v>
      </c>
      <c r="B406" s="28"/>
      <c r="C406" s="28"/>
      <c r="D406" s="32"/>
      <c r="E406" s="38"/>
      <c r="F406" s="32"/>
      <c r="G406" s="35"/>
      <c r="H406" s="34"/>
      <c r="I406" s="39"/>
      <c r="J406" s="39"/>
      <c r="K406" s="39"/>
      <c r="L406" s="33"/>
      <c r="M406" s="16"/>
      <c r="N406" s="16"/>
      <c r="O406" s="16"/>
    </row>
    <row r="407" spans="1:15" ht="15.75">
      <c r="A407" s="36" t="s">
        <v>40</v>
      </c>
      <c r="B407" s="37"/>
      <c r="C407" s="28"/>
      <c r="D407" s="32"/>
      <c r="E407" s="38"/>
      <c r="F407" s="32"/>
      <c r="G407" s="35"/>
      <c r="H407" s="40"/>
      <c r="I407" s="39"/>
      <c r="J407" s="39"/>
      <c r="K407" s="39"/>
      <c r="L407" s="33"/>
      <c r="M407" s="16"/>
      <c r="N407" s="16"/>
      <c r="O407" s="16"/>
    </row>
    <row r="408" spans="1:15" ht="15.75">
      <c r="A408" s="36" t="s">
        <v>41</v>
      </c>
      <c r="B408" s="24"/>
      <c r="C408" s="37"/>
      <c r="D408" s="32"/>
      <c r="E408" s="41"/>
      <c r="F408" s="35"/>
      <c r="G408" s="35"/>
      <c r="H408" s="40"/>
      <c r="I408" s="39"/>
      <c r="J408" s="39"/>
      <c r="K408" s="39"/>
      <c r="L408" s="35"/>
      <c r="M408" s="16"/>
      <c r="N408" s="16"/>
      <c r="O408" s="16"/>
    </row>
    <row r="410" spans="1:15">
      <c r="A410" s="187" t="s">
        <v>0</v>
      </c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</row>
    <row r="411" spans="1:15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</row>
    <row r="412" spans="1:15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</row>
    <row r="413" spans="1:15" ht="15.75">
      <c r="A413" s="188" t="s">
        <v>1</v>
      </c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</row>
    <row r="414" spans="1:15" ht="15.75">
      <c r="A414" s="188" t="s">
        <v>2</v>
      </c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</row>
    <row r="415" spans="1:15" ht="15.75">
      <c r="A415" s="189" t="s">
        <v>3</v>
      </c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</row>
    <row r="416" spans="1:15" ht="15.75">
      <c r="A416" s="190" t="s">
        <v>233</v>
      </c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</row>
    <row r="417" spans="1:15" ht="15.75">
      <c r="A417" s="192" t="s">
        <v>5</v>
      </c>
      <c r="B417" s="192"/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</row>
    <row r="418" spans="1:15">
      <c r="A418" s="193" t="s">
        <v>6</v>
      </c>
      <c r="B418" s="184" t="s">
        <v>7</v>
      </c>
      <c r="C418" s="194" t="s">
        <v>8</v>
      </c>
      <c r="D418" s="184" t="s">
        <v>9</v>
      </c>
      <c r="E418" s="193" t="s">
        <v>10</v>
      </c>
      <c r="F418" s="193" t="s">
        <v>11</v>
      </c>
      <c r="G418" s="184" t="s">
        <v>12</v>
      </c>
      <c r="H418" s="184" t="s">
        <v>13</v>
      </c>
      <c r="I418" s="194" t="s">
        <v>14</v>
      </c>
      <c r="J418" s="194" t="s">
        <v>15</v>
      </c>
      <c r="K418" s="194" t="s">
        <v>16</v>
      </c>
      <c r="L418" s="183" t="s">
        <v>17</v>
      </c>
      <c r="M418" s="184" t="s">
        <v>18</v>
      </c>
      <c r="N418" s="184" t="s">
        <v>19</v>
      </c>
      <c r="O418" s="184" t="s">
        <v>20</v>
      </c>
    </row>
    <row r="419" spans="1:15">
      <c r="A419" s="193"/>
      <c r="B419" s="184"/>
      <c r="C419" s="194"/>
      <c r="D419" s="184"/>
      <c r="E419" s="193"/>
      <c r="F419" s="193"/>
      <c r="G419" s="184"/>
      <c r="H419" s="184"/>
      <c r="I419" s="194"/>
      <c r="J419" s="194"/>
      <c r="K419" s="194"/>
      <c r="L419" s="183"/>
      <c r="M419" s="184"/>
      <c r="N419" s="184"/>
      <c r="O419" s="184"/>
    </row>
    <row r="420" spans="1:15" ht="15.75">
      <c r="A420" s="47">
        <v>1</v>
      </c>
      <c r="B420" s="4">
        <v>43062</v>
      </c>
      <c r="C420" s="5">
        <v>180</v>
      </c>
      <c r="D420" s="5" t="s">
        <v>200</v>
      </c>
      <c r="E420" s="5" t="s">
        <v>22</v>
      </c>
      <c r="F420" s="5" t="s">
        <v>241</v>
      </c>
      <c r="G420" s="6">
        <v>8</v>
      </c>
      <c r="H420" s="6">
        <v>6</v>
      </c>
      <c r="I420" s="6">
        <v>9</v>
      </c>
      <c r="J420" s="6">
        <v>10</v>
      </c>
      <c r="K420" s="6">
        <v>11</v>
      </c>
      <c r="L420" s="6">
        <v>9</v>
      </c>
      <c r="M420" s="5">
        <v>4950</v>
      </c>
      <c r="N420" s="7">
        <f>IF('BTST OPTION CALLS'!E420="BUY",('BTST OPTION CALLS'!L420-'BTST OPTION CALLS'!G420)*('BTST OPTION CALLS'!M420),('BTST OPTION CALLS'!G420-'BTST OPTION CALLS'!L420)*('BTST OPTION CALLS'!M420))</f>
        <v>4950</v>
      </c>
      <c r="O420" s="8">
        <f>'BTST OPTION CALLS'!N420/('BTST OPTION CALLS'!M420)/'BTST OPTION CALLS'!G420%</f>
        <v>12.5</v>
      </c>
    </row>
    <row r="421" spans="1:15" ht="15.75">
      <c r="A421" s="47">
        <v>2</v>
      </c>
      <c r="B421" s="4">
        <v>43055</v>
      </c>
      <c r="C421" s="5">
        <v>320</v>
      </c>
      <c r="D421" s="5" t="s">
        <v>200</v>
      </c>
      <c r="E421" s="5" t="s">
        <v>22</v>
      </c>
      <c r="F421" s="5" t="s">
        <v>91</v>
      </c>
      <c r="G421" s="6">
        <v>7</v>
      </c>
      <c r="H421" s="6">
        <v>4</v>
      </c>
      <c r="I421" s="6">
        <v>8.5</v>
      </c>
      <c r="J421" s="6">
        <v>10</v>
      </c>
      <c r="K421" s="6">
        <v>11.5</v>
      </c>
      <c r="L421" s="6">
        <v>11.5</v>
      </c>
      <c r="M421" s="5">
        <v>2700</v>
      </c>
      <c r="N421" s="7">
        <f>IF('BTST OPTION CALLS'!E421="BUY",('BTST OPTION CALLS'!L421-'BTST OPTION CALLS'!G421)*('BTST OPTION CALLS'!M421),('BTST OPTION CALLS'!G421-'BTST OPTION CALLS'!L421)*('BTST OPTION CALLS'!M421))</f>
        <v>12150</v>
      </c>
      <c r="O421" s="8">
        <f>'BTST OPTION CALLS'!N421/('BTST OPTION CALLS'!M421)/'BTST OPTION CALLS'!G421%</f>
        <v>64.285714285714278</v>
      </c>
    </row>
    <row r="422" spans="1:15" ht="15.75">
      <c r="A422" s="47">
        <v>3</v>
      </c>
      <c r="B422" s="4">
        <v>43049</v>
      </c>
      <c r="C422" s="5">
        <v>1280</v>
      </c>
      <c r="D422" s="5" t="s">
        <v>200</v>
      </c>
      <c r="E422" s="5" t="s">
        <v>22</v>
      </c>
      <c r="F422" s="5" t="s">
        <v>131</v>
      </c>
      <c r="G422" s="6">
        <v>34</v>
      </c>
      <c r="H422" s="6">
        <v>26</v>
      </c>
      <c r="I422" s="6">
        <v>38</v>
      </c>
      <c r="J422" s="6">
        <v>42</v>
      </c>
      <c r="K422" s="6">
        <v>46</v>
      </c>
      <c r="L422" s="6">
        <v>26</v>
      </c>
      <c r="M422" s="5">
        <v>750</v>
      </c>
      <c r="N422" s="7">
        <f>IF('BTST OPTION CALLS'!E422="BUY",('BTST OPTION CALLS'!L422-'BTST OPTION CALLS'!G422)*('BTST OPTION CALLS'!M422),('BTST OPTION CALLS'!G422-'BTST OPTION CALLS'!L422)*('BTST OPTION CALLS'!M422))</f>
        <v>-6000</v>
      </c>
      <c r="O422" s="8">
        <f>'BTST OPTION CALLS'!N422/('BTST OPTION CALLS'!M422)/'BTST OPTION CALLS'!G422%</f>
        <v>-23.52941176470588</v>
      </c>
    </row>
    <row r="423" spans="1:15" ht="15.75">
      <c r="A423" s="47">
        <v>4</v>
      </c>
      <c r="B423" s="4">
        <v>43048</v>
      </c>
      <c r="C423" s="5">
        <v>770</v>
      </c>
      <c r="D423" s="5" t="s">
        <v>200</v>
      </c>
      <c r="E423" s="5" t="s">
        <v>22</v>
      </c>
      <c r="F423" s="5" t="s">
        <v>169</v>
      </c>
      <c r="G423" s="6">
        <v>30</v>
      </c>
      <c r="H423" s="6">
        <v>24</v>
      </c>
      <c r="I423" s="6">
        <v>33</v>
      </c>
      <c r="J423" s="6">
        <v>36</v>
      </c>
      <c r="K423" s="6">
        <v>39</v>
      </c>
      <c r="L423" s="6">
        <v>33</v>
      </c>
      <c r="M423" s="5">
        <v>1500</v>
      </c>
      <c r="N423" s="7">
        <f>IF('BTST OPTION CALLS'!E423="BUY",('BTST OPTION CALLS'!L423-'BTST OPTION CALLS'!G423)*('BTST OPTION CALLS'!M423),('BTST OPTION CALLS'!G423-'BTST OPTION CALLS'!L423)*('BTST OPTION CALLS'!M423))</f>
        <v>4500</v>
      </c>
      <c r="O423" s="8">
        <f>'BTST OPTION CALLS'!N423/('BTST OPTION CALLS'!M423)/'BTST OPTION CALLS'!G423%</f>
        <v>10</v>
      </c>
    </row>
    <row r="424" spans="1:15" ht="15.75">
      <c r="A424" s="47">
        <v>5</v>
      </c>
      <c r="B424" s="4">
        <v>43045</v>
      </c>
      <c r="C424" s="5">
        <v>720</v>
      </c>
      <c r="D424" s="5" t="s">
        <v>200</v>
      </c>
      <c r="E424" s="5" t="s">
        <v>22</v>
      </c>
      <c r="F424" s="5" t="s">
        <v>157</v>
      </c>
      <c r="G424" s="6">
        <v>36</v>
      </c>
      <c r="H424" s="6">
        <v>26</v>
      </c>
      <c r="I424" s="6">
        <v>41</v>
      </c>
      <c r="J424" s="6">
        <v>46</v>
      </c>
      <c r="K424" s="6">
        <v>51</v>
      </c>
      <c r="L424" s="6">
        <v>26</v>
      </c>
      <c r="M424" s="5">
        <v>800</v>
      </c>
      <c r="N424" s="7">
        <f>IF('BTST OPTION CALLS'!E424="BUY",('BTST OPTION CALLS'!L424-'BTST OPTION CALLS'!G424)*('BTST OPTION CALLS'!M424),('BTST OPTION CALLS'!G424-'BTST OPTION CALLS'!L424)*('BTST OPTION CALLS'!M424))</f>
        <v>-8000</v>
      </c>
      <c r="O424" s="8">
        <f>'BTST OPTION CALLS'!N424/('BTST OPTION CALLS'!M424)/'BTST OPTION CALLS'!G424%</f>
        <v>-27.777777777777779</v>
      </c>
    </row>
    <row r="425" spans="1:15" ht="15.75">
      <c r="A425" s="47">
        <v>6</v>
      </c>
      <c r="B425" s="4">
        <v>43042</v>
      </c>
      <c r="C425" s="5">
        <v>450</v>
      </c>
      <c r="D425" s="5" t="s">
        <v>200</v>
      </c>
      <c r="E425" s="5" t="s">
        <v>22</v>
      </c>
      <c r="F425" s="5" t="s">
        <v>75</v>
      </c>
      <c r="G425" s="6">
        <v>19</v>
      </c>
      <c r="H425" s="6">
        <v>13</v>
      </c>
      <c r="I425" s="6">
        <v>22</v>
      </c>
      <c r="J425" s="6">
        <v>25</v>
      </c>
      <c r="K425" s="6">
        <v>28</v>
      </c>
      <c r="L425" s="6">
        <v>28</v>
      </c>
      <c r="M425" s="5">
        <v>1500</v>
      </c>
      <c r="N425" s="7">
        <f>IF('BTST OPTION CALLS'!E425="BUY",('BTST OPTION CALLS'!L425-'BTST OPTION CALLS'!G425)*('BTST OPTION CALLS'!M425),('BTST OPTION CALLS'!G425-'BTST OPTION CALLS'!L425)*('BTST OPTION CALLS'!M425))</f>
        <v>13500</v>
      </c>
      <c r="O425" s="8">
        <f>'BTST OPTION CALLS'!N425/('BTST OPTION CALLS'!M425)/'BTST OPTION CALLS'!G425%</f>
        <v>47.368421052631575</v>
      </c>
    </row>
    <row r="426" spans="1:15" ht="15.75">
      <c r="A426" s="47">
        <v>7</v>
      </c>
      <c r="B426" s="4">
        <v>43041</v>
      </c>
      <c r="C426" s="5">
        <v>180</v>
      </c>
      <c r="D426" s="5" t="s">
        <v>200</v>
      </c>
      <c r="E426" s="5" t="s">
        <v>22</v>
      </c>
      <c r="F426" s="5" t="s">
        <v>64</v>
      </c>
      <c r="G426" s="6">
        <v>9</v>
      </c>
      <c r="H426" s="6">
        <v>8</v>
      </c>
      <c r="I426" s="6">
        <v>9.5</v>
      </c>
      <c r="J426" s="6">
        <v>10</v>
      </c>
      <c r="K426" s="6">
        <v>10.5</v>
      </c>
      <c r="L426" s="6">
        <v>9.5</v>
      </c>
      <c r="M426" s="5">
        <v>6000</v>
      </c>
      <c r="N426" s="7">
        <f>IF('BTST OPTION CALLS'!E426="BUY",('BTST OPTION CALLS'!L426-'BTST OPTION CALLS'!G426)*('BTST OPTION CALLS'!M426),('BTST OPTION CALLS'!G426-'BTST OPTION CALLS'!L426)*('BTST OPTION CALLS'!M426))</f>
        <v>3000</v>
      </c>
      <c r="O426" s="8">
        <f>'BTST OPTION CALLS'!N426/('BTST OPTION CALLS'!M426)/'BTST OPTION CALLS'!G426%</f>
        <v>5.5555555555555554</v>
      </c>
    </row>
    <row r="427" spans="1:15" ht="15.75">
      <c r="A427" s="47">
        <v>8</v>
      </c>
      <c r="B427" s="4">
        <v>43040</v>
      </c>
      <c r="C427" s="5">
        <v>100</v>
      </c>
      <c r="D427" s="5" t="s">
        <v>200</v>
      </c>
      <c r="E427" s="5" t="s">
        <v>22</v>
      </c>
      <c r="F427" s="5" t="s">
        <v>89</v>
      </c>
      <c r="G427" s="6">
        <v>5.3</v>
      </c>
      <c r="H427" s="6">
        <v>3.3</v>
      </c>
      <c r="I427" s="6">
        <v>6.3</v>
      </c>
      <c r="J427" s="6">
        <v>7.3</v>
      </c>
      <c r="K427" s="6">
        <v>8.3000000000000007</v>
      </c>
      <c r="L427" s="6">
        <v>6.3</v>
      </c>
      <c r="M427" s="5">
        <v>7500</v>
      </c>
      <c r="N427" s="7">
        <f>IF('BTST OPTION CALLS'!E427="BUY",('BTST OPTION CALLS'!L427-'BTST OPTION CALLS'!G427)*('BTST OPTION CALLS'!M427),('BTST OPTION CALLS'!G427-'BTST OPTION CALLS'!L427)*('BTST OPTION CALLS'!M427))</f>
        <v>7500</v>
      </c>
      <c r="O427" s="8">
        <f>'BTST OPTION CALLS'!N427/('BTST OPTION CALLS'!M427)/'BTST OPTION CALLS'!G427%</f>
        <v>18.867924528301888</v>
      </c>
    </row>
    <row r="429" spans="1:15" ht="16.5" thickBot="1">
      <c r="A429" s="17"/>
      <c r="B429" s="10"/>
      <c r="C429" s="10"/>
      <c r="D429" s="11"/>
      <c r="E429" s="11"/>
      <c r="F429" s="11"/>
      <c r="G429" s="12"/>
      <c r="H429" s="13"/>
      <c r="I429" s="14" t="s">
        <v>27</v>
      </c>
      <c r="J429" s="14"/>
      <c r="K429" s="15"/>
      <c r="L429" s="15"/>
      <c r="M429" s="16"/>
      <c r="N429" s="16"/>
      <c r="O429" s="16"/>
    </row>
    <row r="430" spans="1:15" ht="15.75">
      <c r="A430" s="17"/>
      <c r="B430" s="10"/>
      <c r="C430" s="10"/>
      <c r="D430" s="185" t="s">
        <v>28</v>
      </c>
      <c r="E430" s="185"/>
      <c r="F430" s="18">
        <v>8</v>
      </c>
      <c r="G430" s="19">
        <f>'BTST OPTION CALLS'!G431+'BTST OPTION CALLS'!G432+'BTST OPTION CALLS'!G433+'BTST OPTION CALLS'!G434+'BTST OPTION CALLS'!G435+'BTST OPTION CALLS'!G436</f>
        <v>100</v>
      </c>
      <c r="H430" s="11">
        <v>8</v>
      </c>
      <c r="I430" s="20">
        <f>'BTST OPTION CALLS'!H431/'BTST OPTION CALLS'!H430%</f>
        <v>75</v>
      </c>
      <c r="J430" s="20"/>
      <c r="L430" s="21"/>
    </row>
    <row r="431" spans="1:15" ht="15.75">
      <c r="A431" s="17"/>
      <c r="B431" s="10"/>
      <c r="C431" s="10"/>
      <c r="D431" s="186" t="s">
        <v>29</v>
      </c>
      <c r="E431" s="186"/>
      <c r="F431" s="22">
        <v>6</v>
      </c>
      <c r="G431" s="23">
        <f>('BTST OPTION CALLS'!F431/'BTST OPTION CALLS'!F430)*100</f>
        <v>75</v>
      </c>
      <c r="H431" s="11">
        <v>6</v>
      </c>
      <c r="I431" s="15"/>
      <c r="J431" s="15"/>
      <c r="K431" s="20"/>
      <c r="L431" s="15"/>
      <c r="M431" s="16"/>
      <c r="N431" s="11" t="s">
        <v>30</v>
      </c>
      <c r="O431" s="11"/>
    </row>
    <row r="432" spans="1:15" ht="15.75">
      <c r="A432" s="24"/>
      <c r="B432" s="10"/>
      <c r="C432" s="10"/>
      <c r="D432" s="186" t="s">
        <v>31</v>
      </c>
      <c r="E432" s="186"/>
      <c r="F432" s="22">
        <v>0</v>
      </c>
      <c r="G432" s="23">
        <f>('BTST OPTION CALLS'!F432/'BTST OPTION CALLS'!F430)*100</f>
        <v>0</v>
      </c>
      <c r="H432" s="25"/>
      <c r="I432" s="11"/>
      <c r="J432" s="11"/>
      <c r="K432" s="11"/>
      <c r="L432" s="15"/>
      <c r="M432" s="16"/>
      <c r="N432" s="17"/>
      <c r="O432" s="17"/>
    </row>
    <row r="433" spans="1:15" ht="15.75">
      <c r="A433" s="24"/>
      <c r="B433" s="10"/>
      <c r="C433" s="10"/>
      <c r="D433" s="186" t="s">
        <v>32</v>
      </c>
      <c r="E433" s="186"/>
      <c r="F433" s="22">
        <v>0</v>
      </c>
      <c r="G433" s="23">
        <f>('BTST OPTION CALLS'!F433/'BTST OPTION CALLS'!F430)*100</f>
        <v>0</v>
      </c>
      <c r="H433" s="25"/>
      <c r="I433" s="11"/>
      <c r="J433" s="11"/>
      <c r="K433" s="11"/>
      <c r="L433" s="15"/>
      <c r="M433" s="16"/>
      <c r="N433" s="16"/>
      <c r="O433" s="16"/>
    </row>
    <row r="434" spans="1:15" ht="15.75">
      <c r="A434" s="24"/>
      <c r="B434" s="10"/>
      <c r="C434" s="10"/>
      <c r="D434" s="186" t="s">
        <v>33</v>
      </c>
      <c r="E434" s="186"/>
      <c r="F434" s="22">
        <v>2</v>
      </c>
      <c r="G434" s="23">
        <f>('BTST OPTION CALLS'!F434/'BTST OPTION CALLS'!F430)*100</f>
        <v>25</v>
      </c>
      <c r="H434" s="25"/>
      <c r="I434" s="11" t="s">
        <v>34</v>
      </c>
      <c r="J434" s="11"/>
      <c r="K434" s="15"/>
      <c r="L434" s="15"/>
      <c r="M434" s="16"/>
      <c r="N434" s="16"/>
      <c r="O434" s="16"/>
    </row>
    <row r="435" spans="1:15" ht="15.75">
      <c r="A435" s="24"/>
      <c r="B435" s="10"/>
      <c r="C435" s="10"/>
      <c r="D435" s="186" t="s">
        <v>35</v>
      </c>
      <c r="E435" s="186"/>
      <c r="F435" s="22">
        <v>0</v>
      </c>
      <c r="G435" s="23">
        <f>('BTST OPTION CALLS'!F435/'BTST OPTION CALLS'!F430)*100</f>
        <v>0</v>
      </c>
      <c r="H435" s="25"/>
      <c r="I435" s="11"/>
      <c r="J435" s="11"/>
      <c r="K435" s="15"/>
      <c r="L435" s="15"/>
      <c r="M435" s="16"/>
      <c r="N435" s="16"/>
      <c r="O435" s="16"/>
    </row>
    <row r="436" spans="1:15" ht="16.5" thickBot="1">
      <c r="A436" s="24"/>
      <c r="B436" s="10"/>
      <c r="C436" s="10"/>
      <c r="D436" s="191" t="s">
        <v>36</v>
      </c>
      <c r="E436" s="191"/>
      <c r="F436" s="26"/>
      <c r="G436" s="27">
        <f>('BTST OPTION CALLS'!F436/'BTST OPTION CALLS'!F430)*100</f>
        <v>0</v>
      </c>
      <c r="H436" s="25"/>
      <c r="I436" s="11"/>
      <c r="J436" s="11"/>
      <c r="K436" s="21"/>
      <c r="L436" s="21"/>
      <c r="N436" s="16"/>
      <c r="O436" s="16"/>
    </row>
    <row r="437" spans="1:15" ht="15.75">
      <c r="A437" s="31" t="s">
        <v>37</v>
      </c>
      <c r="B437" s="28"/>
      <c r="C437" s="28"/>
      <c r="D437" s="32"/>
      <c r="E437" s="32"/>
      <c r="F437" s="33"/>
      <c r="G437" s="33"/>
      <c r="H437" s="34"/>
      <c r="I437" s="35"/>
      <c r="J437" s="35"/>
      <c r="K437" s="35"/>
      <c r="L437" s="33"/>
      <c r="M437" s="16"/>
      <c r="N437" s="29"/>
      <c r="O437" s="29"/>
    </row>
    <row r="438" spans="1:15" ht="15.75">
      <c r="A438" s="36" t="s">
        <v>38</v>
      </c>
      <c r="B438" s="28"/>
      <c r="C438" s="28"/>
      <c r="D438" s="37"/>
      <c r="E438" s="38"/>
      <c r="F438" s="32"/>
      <c r="G438" s="35"/>
      <c r="H438" s="34"/>
      <c r="I438" s="35"/>
      <c r="J438" s="35"/>
      <c r="K438" s="35"/>
      <c r="L438" s="33"/>
      <c r="M438" s="16"/>
      <c r="N438" s="17"/>
      <c r="O438" s="17"/>
    </row>
    <row r="439" spans="1:15" ht="15.75">
      <c r="A439" s="36" t="s">
        <v>39</v>
      </c>
      <c r="B439" s="28"/>
      <c r="C439" s="28"/>
      <c r="D439" s="32"/>
      <c r="E439" s="38"/>
      <c r="F439" s="32"/>
      <c r="G439" s="35"/>
      <c r="H439" s="34"/>
      <c r="I439" s="39"/>
      <c r="J439" s="39"/>
      <c r="K439" s="39"/>
      <c r="L439" s="33"/>
      <c r="M439" s="16"/>
      <c r="N439" s="16"/>
      <c r="O439" s="16"/>
    </row>
    <row r="440" spans="1:15" ht="15.75">
      <c r="A440" s="36" t="s">
        <v>40</v>
      </c>
      <c r="B440" s="37"/>
      <c r="C440" s="28"/>
      <c r="D440" s="32"/>
      <c r="E440" s="38"/>
      <c r="F440" s="32"/>
      <c r="G440" s="35"/>
      <c r="H440" s="40"/>
      <c r="I440" s="39"/>
      <c r="J440" s="39"/>
      <c r="K440" s="39"/>
      <c r="L440" s="33"/>
      <c r="M440" s="16"/>
      <c r="N440" s="16"/>
      <c r="O440" s="16"/>
    </row>
    <row r="441" spans="1:15" ht="15.75">
      <c r="A441" s="36" t="s">
        <v>41</v>
      </c>
      <c r="B441" s="24"/>
      <c r="C441" s="37"/>
      <c r="D441" s="32"/>
      <c r="E441" s="41"/>
      <c r="F441" s="35"/>
      <c r="G441" s="35"/>
      <c r="H441" s="40"/>
      <c r="I441" s="39"/>
      <c r="J441" s="39"/>
      <c r="K441" s="39"/>
      <c r="L441" s="35"/>
      <c r="M441" s="16"/>
      <c r="N441" s="16"/>
      <c r="O441" s="16"/>
    </row>
    <row r="443" spans="1:15">
      <c r="A443" s="187" t="s">
        <v>0</v>
      </c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</row>
    <row r="444" spans="1:15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</row>
    <row r="445" spans="1:15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</row>
    <row r="446" spans="1:15" ht="15.75">
      <c r="A446" s="188" t="s">
        <v>1</v>
      </c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</row>
    <row r="447" spans="1:15" ht="15.75">
      <c r="A447" s="188" t="s">
        <v>2</v>
      </c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</row>
    <row r="448" spans="1:15" ht="15.75">
      <c r="A448" s="189" t="s">
        <v>3</v>
      </c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</row>
    <row r="449" spans="1:15" ht="15.75">
      <c r="A449" s="190" t="s">
        <v>209</v>
      </c>
      <c r="B449" s="190"/>
      <c r="C449" s="190"/>
      <c r="D449" s="190"/>
      <c r="E449" s="190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</row>
    <row r="450" spans="1:15" ht="15.75">
      <c r="A450" s="192" t="s">
        <v>5</v>
      </c>
      <c r="B450" s="192"/>
      <c r="C450" s="192"/>
      <c r="D450" s="192"/>
      <c r="E450" s="192"/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</row>
    <row r="451" spans="1:15">
      <c r="A451" s="193" t="s">
        <v>6</v>
      </c>
      <c r="B451" s="184" t="s">
        <v>7</v>
      </c>
      <c r="C451" s="194" t="s">
        <v>8</v>
      </c>
      <c r="D451" s="184" t="s">
        <v>9</v>
      </c>
      <c r="E451" s="193" t="s">
        <v>10</v>
      </c>
      <c r="F451" s="193" t="s">
        <v>11</v>
      </c>
      <c r="G451" s="184" t="s">
        <v>12</v>
      </c>
      <c r="H451" s="184" t="s">
        <v>13</v>
      </c>
      <c r="I451" s="194" t="s">
        <v>14</v>
      </c>
      <c r="J451" s="194" t="s">
        <v>15</v>
      </c>
      <c r="K451" s="194" t="s">
        <v>16</v>
      </c>
      <c r="L451" s="183" t="s">
        <v>17</v>
      </c>
      <c r="M451" s="184" t="s">
        <v>18</v>
      </c>
      <c r="N451" s="184" t="s">
        <v>19</v>
      </c>
      <c r="O451" s="184" t="s">
        <v>20</v>
      </c>
    </row>
    <row r="452" spans="1:15">
      <c r="A452" s="193"/>
      <c r="B452" s="184"/>
      <c r="C452" s="194"/>
      <c r="D452" s="184"/>
      <c r="E452" s="193"/>
      <c r="F452" s="193"/>
      <c r="G452" s="184"/>
      <c r="H452" s="184"/>
      <c r="I452" s="194"/>
      <c r="J452" s="194"/>
      <c r="K452" s="194"/>
      <c r="L452" s="183"/>
      <c r="M452" s="184"/>
      <c r="N452" s="184"/>
      <c r="O452" s="184"/>
    </row>
    <row r="453" spans="1:15" ht="14.25" customHeight="1">
      <c r="A453" s="47">
        <v>1</v>
      </c>
      <c r="B453" s="4">
        <v>43039</v>
      </c>
      <c r="C453" s="5">
        <v>200</v>
      </c>
      <c r="D453" s="5" t="s">
        <v>200</v>
      </c>
      <c r="E453" s="5" t="s">
        <v>22</v>
      </c>
      <c r="F453" s="5" t="s">
        <v>69</v>
      </c>
      <c r="G453" s="6">
        <v>9.5</v>
      </c>
      <c r="H453" s="6">
        <v>7.5</v>
      </c>
      <c r="I453" s="6">
        <v>10.5</v>
      </c>
      <c r="J453" s="6">
        <v>11.5</v>
      </c>
      <c r="K453" s="6">
        <v>12.5</v>
      </c>
      <c r="L453" s="6">
        <v>11.5</v>
      </c>
      <c r="M453" s="5">
        <v>5000</v>
      </c>
      <c r="N453" s="7">
        <f>IF('NORMAL OPTION CALLS'!E1091="BUY",('NORMAL OPTION CALLS'!L1091-'NORMAL OPTION CALLS'!G1091)*('NORMAL OPTION CALLS'!M1091),('NORMAL OPTION CALLS'!G1091-'NORMAL OPTION CALLS'!L1091)*('NORMAL OPTION CALLS'!M1091))</f>
        <v>10000</v>
      </c>
      <c r="O453" s="8">
        <f>'NORMAL OPTION CALLS'!N1091/('NORMAL OPTION CALLS'!M1091)/'NORMAL OPTION CALLS'!G1091%</f>
        <v>21.05263157894737</v>
      </c>
    </row>
    <row r="454" spans="1:15" ht="14.25" customHeight="1">
      <c r="A454" s="47">
        <v>2</v>
      </c>
      <c r="B454" s="4">
        <v>43038</v>
      </c>
      <c r="C454" s="5">
        <v>640</v>
      </c>
      <c r="D454" s="5" t="s">
        <v>200</v>
      </c>
      <c r="E454" s="5" t="s">
        <v>22</v>
      </c>
      <c r="F454" s="5" t="s">
        <v>78</v>
      </c>
      <c r="G454" s="6">
        <v>26</v>
      </c>
      <c r="H454" s="6">
        <v>20</v>
      </c>
      <c r="I454" s="6">
        <v>29</v>
      </c>
      <c r="J454" s="6">
        <v>32</v>
      </c>
      <c r="K454" s="6">
        <v>35</v>
      </c>
      <c r="L454" s="6">
        <v>35</v>
      </c>
      <c r="M454" s="5">
        <v>1500</v>
      </c>
      <c r="N454" s="7">
        <f>IF('BTST OPTION CALLS'!E454="BUY",('BTST OPTION CALLS'!L454-'BTST OPTION CALLS'!G454)*('BTST OPTION CALLS'!M454),('BTST OPTION CALLS'!G454-'BTST OPTION CALLS'!L454)*('BTST OPTION CALLS'!M454))</f>
        <v>13500</v>
      </c>
      <c r="O454" s="8">
        <f>'BTST OPTION CALLS'!N454/('BTST OPTION CALLS'!M454)/'BTST OPTION CALLS'!G454%</f>
        <v>34.615384615384613</v>
      </c>
    </row>
    <row r="455" spans="1:15" ht="14.25" customHeight="1">
      <c r="A455" s="47">
        <v>3</v>
      </c>
      <c r="B455" s="4">
        <v>43033</v>
      </c>
      <c r="C455" s="5">
        <v>200</v>
      </c>
      <c r="D455" s="5" t="s">
        <v>200</v>
      </c>
      <c r="E455" s="5" t="s">
        <v>22</v>
      </c>
      <c r="F455" s="5" t="s">
        <v>116</v>
      </c>
      <c r="G455" s="6">
        <v>5.5</v>
      </c>
      <c r="H455" s="6">
        <v>2.5</v>
      </c>
      <c r="I455" s="6">
        <v>7</v>
      </c>
      <c r="J455" s="6">
        <v>8.5</v>
      </c>
      <c r="K455" s="6">
        <v>10</v>
      </c>
      <c r="L455" s="6">
        <v>7</v>
      </c>
      <c r="M455" s="5">
        <v>3500</v>
      </c>
      <c r="N455" s="7">
        <f>IF('BTST OPTION CALLS'!E455="BUY",('BTST OPTION CALLS'!L455-'BTST OPTION CALLS'!G455)*('BTST OPTION CALLS'!M455),('BTST OPTION CALLS'!G455-'BTST OPTION CALLS'!L455)*('BTST OPTION CALLS'!M455))</f>
        <v>5250</v>
      </c>
      <c r="O455" s="8">
        <f>'BTST OPTION CALLS'!N455/('BTST OPTION CALLS'!M455)/'BTST OPTION CALLS'!G455%</f>
        <v>27.272727272727273</v>
      </c>
    </row>
    <row r="456" spans="1:15" ht="14.25" customHeight="1">
      <c r="A456" s="47">
        <v>4</v>
      </c>
      <c r="B456" s="4">
        <v>43032</v>
      </c>
      <c r="C456" s="5">
        <v>140</v>
      </c>
      <c r="D456" s="5" t="s">
        <v>200</v>
      </c>
      <c r="E456" s="5" t="s">
        <v>22</v>
      </c>
      <c r="F456" s="5" t="s">
        <v>124</v>
      </c>
      <c r="G456" s="6">
        <v>5.5</v>
      </c>
      <c r="H456" s="6">
        <v>2.5</v>
      </c>
      <c r="I456" s="6">
        <v>7</v>
      </c>
      <c r="J456" s="6">
        <v>8.5</v>
      </c>
      <c r="K456" s="6">
        <v>10</v>
      </c>
      <c r="L456" s="6">
        <v>10</v>
      </c>
      <c r="M456" s="5">
        <v>3500</v>
      </c>
      <c r="N456" s="7">
        <f>IF('BTST OPTION CALLS'!E456="BUY",('BTST OPTION CALLS'!L456-'BTST OPTION CALLS'!G456)*('BTST OPTION CALLS'!M456),('BTST OPTION CALLS'!G456-'BTST OPTION CALLS'!L456)*('BTST OPTION CALLS'!M456))</f>
        <v>15750</v>
      </c>
      <c r="O456" s="8">
        <f>'BTST OPTION CALLS'!N456/('BTST OPTION CALLS'!M456)/'BTST OPTION CALLS'!G456%</f>
        <v>81.818181818181813</v>
      </c>
    </row>
    <row r="457" spans="1:15" ht="16.5" customHeight="1">
      <c r="A457" s="47">
        <v>5</v>
      </c>
      <c r="B457" s="4">
        <v>43025</v>
      </c>
      <c r="C457" s="5">
        <v>125</v>
      </c>
      <c r="D457" s="5" t="s">
        <v>200</v>
      </c>
      <c r="E457" s="5" t="s">
        <v>22</v>
      </c>
      <c r="F457" s="5" t="s">
        <v>59</v>
      </c>
      <c r="G457" s="6">
        <v>5.2</v>
      </c>
      <c r="H457" s="6">
        <v>4</v>
      </c>
      <c r="I457" s="6">
        <v>5.9</v>
      </c>
      <c r="J457" s="6">
        <v>6.5</v>
      </c>
      <c r="K457" s="6">
        <v>7.2</v>
      </c>
      <c r="L457" s="6">
        <v>7.2</v>
      </c>
      <c r="M457" s="5">
        <v>6000</v>
      </c>
      <c r="N457" s="7">
        <f>IF('BTST OPTION CALLS'!E457="BUY",('BTST OPTION CALLS'!L457-'BTST OPTION CALLS'!G457)*('BTST OPTION CALLS'!M457),('BTST OPTION CALLS'!G457-'BTST OPTION CALLS'!L457)*('BTST OPTION CALLS'!M457))</f>
        <v>12000</v>
      </c>
      <c r="O457" s="8">
        <f>'BTST OPTION CALLS'!N457/('BTST OPTION CALLS'!M457)/'BTST OPTION CALLS'!G457%</f>
        <v>38.46153846153846</v>
      </c>
    </row>
    <row r="458" spans="1:15" ht="16.5" customHeight="1">
      <c r="A458" s="47">
        <v>6</v>
      </c>
      <c r="B458" s="4">
        <v>43024</v>
      </c>
      <c r="C458" s="5">
        <v>330</v>
      </c>
      <c r="D458" s="5" t="s">
        <v>200</v>
      </c>
      <c r="E458" s="5" t="s">
        <v>22</v>
      </c>
      <c r="F458" s="5" t="s">
        <v>74</v>
      </c>
      <c r="G458" s="6">
        <v>8</v>
      </c>
      <c r="H458" s="6">
        <v>6</v>
      </c>
      <c r="I458" s="6">
        <v>9</v>
      </c>
      <c r="J458" s="6">
        <v>10</v>
      </c>
      <c r="K458" s="6">
        <v>11</v>
      </c>
      <c r="L458" s="6">
        <v>10</v>
      </c>
      <c r="M458" s="5">
        <v>3500</v>
      </c>
      <c r="N458" s="7">
        <f>IF('BTST OPTION CALLS'!E458="BUY",('BTST OPTION CALLS'!L458-'BTST OPTION CALLS'!G458)*('BTST OPTION CALLS'!M458),('BTST OPTION CALLS'!G458-'BTST OPTION CALLS'!L458)*('BTST OPTION CALLS'!M458))</f>
        <v>7000</v>
      </c>
      <c r="O458" s="8">
        <f>'BTST OPTION CALLS'!N458/('BTST OPTION CALLS'!M458)/'BTST OPTION CALLS'!G458%</f>
        <v>25</v>
      </c>
    </row>
    <row r="459" spans="1:15" ht="16.5" customHeight="1">
      <c r="A459" s="47">
        <v>7</v>
      </c>
      <c r="B459" s="4">
        <v>43020</v>
      </c>
      <c r="C459" s="5">
        <v>870</v>
      </c>
      <c r="D459" s="5" t="s">
        <v>200</v>
      </c>
      <c r="E459" s="5" t="s">
        <v>22</v>
      </c>
      <c r="F459" s="5" t="s">
        <v>220</v>
      </c>
      <c r="G459" s="6">
        <v>20</v>
      </c>
      <c r="H459" s="6">
        <v>12</v>
      </c>
      <c r="I459" s="6">
        <v>24</v>
      </c>
      <c r="J459" s="6">
        <v>28</v>
      </c>
      <c r="K459" s="6">
        <v>32</v>
      </c>
      <c r="L459" s="6">
        <v>24</v>
      </c>
      <c r="M459" s="5">
        <v>1000</v>
      </c>
      <c r="N459" s="7">
        <f>IF('BTST OPTION CALLS'!E459="BUY",('BTST OPTION CALLS'!L459-'BTST OPTION CALLS'!G459)*('BTST OPTION CALLS'!M459),('BTST OPTION CALLS'!G459-'BTST OPTION CALLS'!L459)*('BTST OPTION CALLS'!M459))</f>
        <v>4000</v>
      </c>
      <c r="O459" s="8">
        <f>'BTST OPTION CALLS'!N459/('BTST OPTION CALLS'!M459)/'BTST OPTION CALLS'!G459%</f>
        <v>20</v>
      </c>
    </row>
    <row r="460" spans="1:15" ht="16.5" customHeight="1">
      <c r="A460" s="47">
        <v>8</v>
      </c>
      <c r="B460" s="4">
        <v>43019</v>
      </c>
      <c r="C460" s="5">
        <v>150</v>
      </c>
      <c r="D460" s="5" t="s">
        <v>219</v>
      </c>
      <c r="E460" s="5" t="s">
        <v>22</v>
      </c>
      <c r="F460" s="5" t="s">
        <v>51</v>
      </c>
      <c r="G460" s="6">
        <v>4.3</v>
      </c>
      <c r="H460" s="6">
        <v>2.7</v>
      </c>
      <c r="I460" s="6">
        <v>5.0999999999999996</v>
      </c>
      <c r="J460" s="6">
        <v>6</v>
      </c>
      <c r="K460" s="6">
        <v>6.8</v>
      </c>
      <c r="L460" s="6">
        <v>2.7</v>
      </c>
      <c r="M460" s="5">
        <v>4500</v>
      </c>
      <c r="N460" s="7">
        <f>IF('BTST OPTION CALLS'!E460="BUY",('BTST OPTION CALLS'!L460-'BTST OPTION CALLS'!G460)*('BTST OPTION CALLS'!M460),('BTST OPTION CALLS'!G460-'BTST OPTION CALLS'!L460)*('BTST OPTION CALLS'!M460))</f>
        <v>-7199.9999999999982</v>
      </c>
      <c r="O460" s="8">
        <f>'BTST OPTION CALLS'!N460/('BTST OPTION CALLS'!M460)/'BTST OPTION CALLS'!G460%</f>
        <v>-37.20930232558139</v>
      </c>
    </row>
    <row r="461" spans="1:15" ht="16.5" customHeight="1">
      <c r="A461" s="47">
        <v>9</v>
      </c>
      <c r="B461" s="4">
        <v>43018</v>
      </c>
      <c r="C461" s="5">
        <v>600</v>
      </c>
      <c r="D461" s="5" t="s">
        <v>200</v>
      </c>
      <c r="E461" s="5" t="s">
        <v>22</v>
      </c>
      <c r="F461" s="5" t="s">
        <v>216</v>
      </c>
      <c r="G461" s="6">
        <v>22</v>
      </c>
      <c r="H461" s="6">
        <v>16</v>
      </c>
      <c r="I461" s="6">
        <v>25</v>
      </c>
      <c r="J461" s="6">
        <v>28</v>
      </c>
      <c r="K461" s="6">
        <v>31</v>
      </c>
      <c r="L461" s="6">
        <v>25</v>
      </c>
      <c r="M461" s="5">
        <v>1500</v>
      </c>
      <c r="N461" s="7">
        <f>IF('BTST OPTION CALLS'!E461="BUY",('BTST OPTION CALLS'!L461-'BTST OPTION CALLS'!G461)*('BTST OPTION CALLS'!M461),('BTST OPTION CALLS'!G461-'BTST OPTION CALLS'!L461)*('BTST OPTION CALLS'!M461))</f>
        <v>4500</v>
      </c>
      <c r="O461" s="8">
        <f>'BTST OPTION CALLS'!N461/('BTST OPTION CALLS'!M461)/'BTST OPTION CALLS'!G461%</f>
        <v>13.636363636363637</v>
      </c>
    </row>
    <row r="462" spans="1:15" ht="15" customHeight="1">
      <c r="A462" s="47">
        <v>10</v>
      </c>
      <c r="B462" s="4">
        <v>43011</v>
      </c>
      <c r="C462" s="5">
        <v>180</v>
      </c>
      <c r="D462" s="5" t="s">
        <v>200</v>
      </c>
      <c r="E462" s="5" t="s">
        <v>22</v>
      </c>
      <c r="F462" s="5" t="s">
        <v>83</v>
      </c>
      <c r="G462" s="6">
        <v>7</v>
      </c>
      <c r="H462" s="6">
        <v>5</v>
      </c>
      <c r="I462" s="6">
        <v>8</v>
      </c>
      <c r="J462" s="6">
        <v>9</v>
      </c>
      <c r="K462" s="6">
        <v>10</v>
      </c>
      <c r="L462" s="6">
        <v>9</v>
      </c>
      <c r="M462" s="5">
        <v>3500</v>
      </c>
      <c r="N462" s="7">
        <f>IF('BTST OPTION CALLS'!E462="BUY",('BTST OPTION CALLS'!L462-'BTST OPTION CALLS'!G462)*('BTST OPTION CALLS'!M462),('BTST OPTION CALLS'!G462-'BTST OPTION CALLS'!L462)*('BTST OPTION CALLS'!M462))</f>
        <v>7000</v>
      </c>
      <c r="O462" s="8">
        <f>'BTST OPTION CALLS'!N462/('BTST OPTION CALLS'!M462)/'BTST OPTION CALLS'!G462%</f>
        <v>28.571428571428569</v>
      </c>
    </row>
    <row r="463" spans="1:15" ht="16.5" thickBot="1">
      <c r="A463" s="17"/>
      <c r="B463" s="10"/>
      <c r="C463" s="10"/>
      <c r="D463" s="11"/>
      <c r="E463" s="11"/>
      <c r="F463" s="11"/>
      <c r="G463" s="12"/>
      <c r="H463" s="13"/>
      <c r="I463" s="14" t="s">
        <v>27</v>
      </c>
      <c r="J463" s="14"/>
      <c r="K463" s="15"/>
      <c r="L463" s="15"/>
      <c r="M463" s="16"/>
      <c r="N463" s="16"/>
      <c r="O463" s="16"/>
    </row>
    <row r="464" spans="1:15" ht="15.75">
      <c r="A464" s="17"/>
      <c r="B464" s="10"/>
      <c r="C464" s="10"/>
      <c r="D464" s="185" t="s">
        <v>28</v>
      </c>
      <c r="E464" s="185"/>
      <c r="F464" s="18">
        <v>10</v>
      </c>
      <c r="G464" s="19">
        <f>'BTST OPTION CALLS'!G465+'BTST OPTION CALLS'!G466+'BTST OPTION CALLS'!G467+'BTST OPTION CALLS'!G468+'BTST OPTION CALLS'!G469+'BTST OPTION CALLS'!G470</f>
        <v>100</v>
      </c>
      <c r="H464" s="11">
        <v>10</v>
      </c>
      <c r="I464" s="20">
        <f>'BTST OPTION CALLS'!H465/'BTST OPTION CALLS'!H464%</f>
        <v>90</v>
      </c>
      <c r="J464" s="20"/>
      <c r="K464" s="20"/>
      <c r="L464" s="21"/>
    </row>
    <row r="465" spans="1:15" ht="15.75">
      <c r="A465" s="17"/>
      <c r="B465" s="10"/>
      <c r="C465" s="10"/>
      <c r="D465" s="186" t="s">
        <v>29</v>
      </c>
      <c r="E465" s="186"/>
      <c r="F465" s="22">
        <v>9</v>
      </c>
      <c r="G465" s="23">
        <f>('BTST OPTION CALLS'!F465/'BTST OPTION CALLS'!F464)*100</f>
        <v>90</v>
      </c>
      <c r="H465" s="11">
        <v>9</v>
      </c>
      <c r="I465" s="15"/>
      <c r="J465" s="15"/>
      <c r="K465" s="11"/>
      <c r="L465" s="15"/>
      <c r="M465" s="16"/>
      <c r="N465" s="11" t="s">
        <v>30</v>
      </c>
      <c r="O465" s="11"/>
    </row>
    <row r="466" spans="1:15" ht="15.75">
      <c r="A466" s="24"/>
      <c r="B466" s="10"/>
      <c r="C466" s="10"/>
      <c r="D466" s="186" t="s">
        <v>31</v>
      </c>
      <c r="E466" s="186"/>
      <c r="F466" s="22">
        <v>0</v>
      </c>
      <c r="G466" s="23">
        <f>('BTST OPTION CALLS'!F466/'BTST OPTION CALLS'!F464)*100</f>
        <v>0</v>
      </c>
      <c r="H466" s="25"/>
      <c r="I466" s="11"/>
      <c r="J466" s="11"/>
      <c r="K466" s="11"/>
      <c r="L466" s="15"/>
      <c r="M466" s="16"/>
      <c r="N466" s="17"/>
      <c r="O466" s="17"/>
    </row>
    <row r="467" spans="1:15" ht="15.75">
      <c r="A467" s="24"/>
      <c r="B467" s="10"/>
      <c r="C467" s="10"/>
      <c r="D467" s="186" t="s">
        <v>32</v>
      </c>
      <c r="E467" s="186"/>
      <c r="F467" s="22">
        <v>0</v>
      </c>
      <c r="G467" s="23">
        <f>('BTST OPTION CALLS'!F467/'BTST OPTION CALLS'!F464)*100</f>
        <v>0</v>
      </c>
      <c r="H467" s="25"/>
      <c r="I467" s="11"/>
      <c r="J467" s="11"/>
      <c r="K467" s="11"/>
      <c r="L467" s="15"/>
      <c r="M467" s="16"/>
      <c r="N467" s="16"/>
      <c r="O467" s="16"/>
    </row>
    <row r="468" spans="1:15" ht="15.75">
      <c r="A468" s="24"/>
      <c r="B468" s="10"/>
      <c r="C468" s="10"/>
      <c r="D468" s="186" t="s">
        <v>33</v>
      </c>
      <c r="E468" s="186"/>
      <c r="F468" s="22">
        <v>1</v>
      </c>
      <c r="G468" s="23">
        <f>('BTST OPTION CALLS'!F468/'BTST OPTION CALLS'!F464)*100</f>
        <v>10</v>
      </c>
      <c r="H468" s="25"/>
      <c r="I468" s="11" t="s">
        <v>34</v>
      </c>
      <c r="J468" s="11"/>
      <c r="K468" s="15"/>
      <c r="L468" s="15"/>
      <c r="M468" s="16"/>
      <c r="N468" s="16"/>
      <c r="O468" s="16"/>
    </row>
    <row r="469" spans="1:15" ht="15.75">
      <c r="A469" s="24"/>
      <c r="B469" s="10"/>
      <c r="C469" s="10"/>
      <c r="D469" s="186" t="s">
        <v>35</v>
      </c>
      <c r="E469" s="186"/>
      <c r="F469" s="22">
        <v>0</v>
      </c>
      <c r="G469" s="23">
        <f>('BTST OPTION CALLS'!F469/'BTST OPTION CALLS'!F464)*100</f>
        <v>0</v>
      </c>
      <c r="H469" s="25"/>
      <c r="I469" s="11"/>
      <c r="J469" s="11"/>
      <c r="K469" s="15"/>
      <c r="L469" s="15"/>
      <c r="M469" s="16"/>
      <c r="N469" s="16"/>
      <c r="O469" s="16"/>
    </row>
    <row r="470" spans="1:15" ht="16.5" thickBot="1">
      <c r="A470" s="24"/>
      <c r="B470" s="10"/>
      <c r="C470" s="10"/>
      <c r="D470" s="191" t="s">
        <v>36</v>
      </c>
      <c r="E470" s="191"/>
      <c r="F470" s="26"/>
      <c r="G470" s="27">
        <f>('BTST OPTION CALLS'!F470/'BTST OPTION CALLS'!F464)*100</f>
        <v>0</v>
      </c>
      <c r="H470" s="25"/>
      <c r="I470" s="11"/>
      <c r="J470" s="11"/>
      <c r="K470" s="21"/>
      <c r="L470" s="21"/>
      <c r="N470" s="16"/>
      <c r="O470" s="16"/>
    </row>
    <row r="471" spans="1:15" ht="15.75">
      <c r="A471" s="31" t="s">
        <v>37</v>
      </c>
      <c r="B471" s="28"/>
      <c r="C471" s="28"/>
      <c r="D471" s="32"/>
      <c r="E471" s="32"/>
      <c r="F471" s="33"/>
      <c r="G471" s="33"/>
      <c r="H471" s="34"/>
      <c r="I471" s="35"/>
      <c r="J471" s="35"/>
      <c r="K471" s="35"/>
      <c r="L471" s="33"/>
      <c r="M471" s="16"/>
      <c r="N471" s="29"/>
      <c r="O471" s="29"/>
    </row>
    <row r="472" spans="1:15" ht="15.75">
      <c r="A472" s="36" t="s">
        <v>38</v>
      </c>
      <c r="B472" s="28"/>
      <c r="C472" s="28"/>
      <c r="D472" s="37"/>
      <c r="E472" s="38"/>
      <c r="F472" s="32"/>
      <c r="G472" s="35"/>
      <c r="H472" s="34"/>
      <c r="I472" s="35"/>
      <c r="J472" s="35"/>
      <c r="K472" s="35"/>
      <c r="L472" s="33"/>
      <c r="M472" s="16"/>
      <c r="N472" s="17"/>
      <c r="O472" s="17"/>
    </row>
    <row r="473" spans="1:15" ht="15.75">
      <c r="A473" s="36" t="s">
        <v>39</v>
      </c>
      <c r="B473" s="28"/>
      <c r="C473" s="28"/>
      <c r="D473" s="32"/>
      <c r="E473" s="38"/>
      <c r="F473" s="32"/>
      <c r="G473" s="35"/>
      <c r="H473" s="34"/>
      <c r="I473" s="39"/>
      <c r="J473" s="39"/>
      <c r="K473" s="39"/>
      <c r="L473" s="33"/>
      <c r="M473" s="16"/>
      <c r="N473" s="16"/>
      <c r="O473" s="16"/>
    </row>
    <row r="474" spans="1:15" ht="15.75">
      <c r="A474" s="36" t="s">
        <v>40</v>
      </c>
      <c r="B474" s="37"/>
      <c r="C474" s="28"/>
      <c r="D474" s="32"/>
      <c r="E474" s="38"/>
      <c r="F474" s="32"/>
      <c r="G474" s="35"/>
      <c r="H474" s="40"/>
      <c r="I474" s="39"/>
      <c r="J474" s="39"/>
      <c r="K474" s="39"/>
      <c r="L474" s="33"/>
      <c r="M474" s="16"/>
      <c r="N474" s="16"/>
      <c r="O474" s="16"/>
    </row>
    <row r="475" spans="1:15" ht="15.75">
      <c r="A475" s="36" t="s">
        <v>41</v>
      </c>
      <c r="B475" s="24"/>
      <c r="C475" s="37"/>
      <c r="D475" s="32"/>
      <c r="E475" s="41"/>
      <c r="F475" s="35"/>
      <c r="G475" s="35"/>
      <c r="H475" s="40"/>
      <c r="I475" s="39"/>
      <c r="J475" s="39"/>
      <c r="K475" s="39"/>
      <c r="L475" s="35"/>
      <c r="M475" s="16"/>
      <c r="N475" s="16"/>
      <c r="O475" s="16"/>
    </row>
    <row r="477" spans="1:15">
      <c r="A477" s="187" t="s">
        <v>0</v>
      </c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</row>
    <row r="478" spans="1:15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</row>
    <row r="479" spans="1:15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</row>
    <row r="480" spans="1:15" ht="15.75">
      <c r="A480" s="188" t="s">
        <v>1</v>
      </c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</row>
    <row r="481" spans="1:15" ht="15.75">
      <c r="A481" s="188" t="s">
        <v>2</v>
      </c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</row>
    <row r="482" spans="1:15" ht="15.75">
      <c r="A482" s="189" t="s">
        <v>3</v>
      </c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</row>
    <row r="483" spans="1:15" ht="15.75">
      <c r="A483" s="190" t="s">
        <v>191</v>
      </c>
      <c r="B483" s="190"/>
      <c r="C483" s="190"/>
      <c r="D483" s="190"/>
      <c r="E483" s="190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</row>
    <row r="484" spans="1:15" ht="15.75">
      <c r="A484" s="192" t="s">
        <v>5</v>
      </c>
      <c r="B484" s="192"/>
      <c r="C484" s="192"/>
      <c r="D484" s="192"/>
      <c r="E484" s="192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</row>
    <row r="485" spans="1:15">
      <c r="A485" s="193" t="s">
        <v>6</v>
      </c>
      <c r="B485" s="184" t="s">
        <v>7</v>
      </c>
      <c r="C485" s="194" t="s">
        <v>8</v>
      </c>
      <c r="D485" s="184" t="s">
        <v>9</v>
      </c>
      <c r="E485" s="193" t="s">
        <v>10</v>
      </c>
      <c r="F485" s="193" t="s">
        <v>11</v>
      </c>
      <c r="G485" s="184" t="s">
        <v>12</v>
      </c>
      <c r="H485" s="184" t="s">
        <v>13</v>
      </c>
      <c r="I485" s="194" t="s">
        <v>14</v>
      </c>
      <c r="J485" s="194" t="s">
        <v>15</v>
      </c>
      <c r="K485" s="194" t="s">
        <v>16</v>
      </c>
      <c r="L485" s="183" t="s">
        <v>17</v>
      </c>
      <c r="M485" s="184" t="s">
        <v>18</v>
      </c>
      <c r="N485" s="184" t="s">
        <v>19</v>
      </c>
      <c r="O485" s="184" t="s">
        <v>20</v>
      </c>
    </row>
    <row r="486" spans="1:15">
      <c r="A486" s="193"/>
      <c r="B486" s="184"/>
      <c r="C486" s="194"/>
      <c r="D486" s="184"/>
      <c r="E486" s="193"/>
      <c r="F486" s="193"/>
      <c r="G486" s="184"/>
      <c r="H486" s="184"/>
      <c r="I486" s="194"/>
      <c r="J486" s="194"/>
      <c r="K486" s="194"/>
      <c r="L486" s="183"/>
      <c r="M486" s="184"/>
      <c r="N486" s="184"/>
      <c r="O486" s="184"/>
    </row>
    <row r="487" spans="1:15" ht="15.75">
      <c r="A487" s="47">
        <v>1</v>
      </c>
      <c r="B487" s="4">
        <v>43005</v>
      </c>
      <c r="C487" s="5">
        <v>250</v>
      </c>
      <c r="D487" s="5" t="s">
        <v>200</v>
      </c>
      <c r="E487" s="5" t="s">
        <v>22</v>
      </c>
      <c r="F487" s="5" t="s">
        <v>49</v>
      </c>
      <c r="G487" s="6">
        <v>1.5</v>
      </c>
      <c r="H487" s="6">
        <v>0.1</v>
      </c>
      <c r="I487" s="6">
        <v>3</v>
      </c>
      <c r="J487" s="6">
        <v>4.5</v>
      </c>
      <c r="K487" s="6">
        <v>6</v>
      </c>
      <c r="L487" s="6">
        <v>0.1</v>
      </c>
      <c r="M487" s="5">
        <v>3000</v>
      </c>
      <c r="N487" s="7">
        <f>IF('BTST OPTION CALLS'!E487="BUY",('BTST OPTION CALLS'!L487-'BTST OPTION CALLS'!G487)*('BTST OPTION CALLS'!M487),('BTST OPTION CALLS'!G487-'BTST OPTION CALLS'!L487)*('BTST OPTION CALLS'!M487))</f>
        <v>-4200</v>
      </c>
      <c r="O487" s="8">
        <f>'BTST OPTION CALLS'!N487/('BTST OPTION CALLS'!M487)/'BTST OPTION CALLS'!G487%</f>
        <v>-93.333333333333329</v>
      </c>
    </row>
    <row r="488" spans="1:15" ht="15.75">
      <c r="A488" s="47">
        <v>2</v>
      </c>
      <c r="B488" s="4">
        <v>43003</v>
      </c>
      <c r="C488" s="5">
        <v>240</v>
      </c>
      <c r="D488" s="5" t="s">
        <v>200</v>
      </c>
      <c r="E488" s="5" t="s">
        <v>22</v>
      </c>
      <c r="F488" s="5" t="s">
        <v>43</v>
      </c>
      <c r="G488" s="6">
        <v>3</v>
      </c>
      <c r="H488" s="6">
        <v>0.1</v>
      </c>
      <c r="I488" s="6">
        <v>4.5</v>
      </c>
      <c r="J488" s="6">
        <v>6</v>
      </c>
      <c r="K488" s="6">
        <v>7.5</v>
      </c>
      <c r="L488" s="6">
        <v>6</v>
      </c>
      <c r="M488" s="5">
        <v>3000</v>
      </c>
      <c r="N488" s="7">
        <f>IF('BTST OPTION CALLS'!E488="BUY",('BTST OPTION CALLS'!L488-'BTST OPTION CALLS'!G488)*('BTST OPTION CALLS'!M488),('BTST OPTION CALLS'!G488-'BTST OPTION CALLS'!L488)*('BTST OPTION CALLS'!M488))</f>
        <v>9000</v>
      </c>
      <c r="O488" s="8">
        <f>'BTST OPTION CALLS'!N488/('BTST OPTION CALLS'!M488)/'BTST OPTION CALLS'!G488%</f>
        <v>100</v>
      </c>
    </row>
    <row r="489" spans="1:15" ht="15.75">
      <c r="A489" s="47">
        <v>3</v>
      </c>
      <c r="B489" s="4">
        <v>42998</v>
      </c>
      <c r="C489" s="5">
        <v>2350</v>
      </c>
      <c r="D489" s="5" t="s">
        <v>200</v>
      </c>
      <c r="E489" s="5" t="s">
        <v>22</v>
      </c>
      <c r="F489" s="5" t="s">
        <v>204</v>
      </c>
      <c r="G489" s="6">
        <v>48</v>
      </c>
      <c r="H489" s="6">
        <v>15</v>
      </c>
      <c r="I489" s="6">
        <v>68</v>
      </c>
      <c r="J489" s="6">
        <v>88</v>
      </c>
      <c r="K489" s="6">
        <v>100</v>
      </c>
      <c r="L489" s="6">
        <v>100</v>
      </c>
      <c r="M489" s="5">
        <v>200</v>
      </c>
      <c r="N489" s="7">
        <f>IF('BTST OPTION CALLS'!E489="BUY",('BTST OPTION CALLS'!L489-'BTST OPTION CALLS'!G489)*('BTST OPTION CALLS'!M489),('BTST OPTION CALLS'!G489-'BTST OPTION CALLS'!L489)*('BTST OPTION CALLS'!M489))</f>
        <v>10400</v>
      </c>
      <c r="O489" s="8">
        <f>'BTST OPTION CALLS'!N489/('BTST OPTION CALLS'!M489)/'BTST OPTION CALLS'!G489%</f>
        <v>108.33333333333334</v>
      </c>
    </row>
    <row r="490" spans="1:15" ht="15.75">
      <c r="A490" s="47">
        <v>4</v>
      </c>
      <c r="B490" s="4">
        <v>42997</v>
      </c>
      <c r="C490" s="5">
        <v>135</v>
      </c>
      <c r="D490" s="5" t="s">
        <v>200</v>
      </c>
      <c r="E490" s="5" t="s">
        <v>22</v>
      </c>
      <c r="F490" s="5" t="s">
        <v>59</v>
      </c>
      <c r="G490" s="6">
        <v>2.8</v>
      </c>
      <c r="H490" s="6">
        <v>1.5</v>
      </c>
      <c r="I490" s="6">
        <v>3.5</v>
      </c>
      <c r="J490" s="6">
        <v>4.5</v>
      </c>
      <c r="K490" s="6">
        <v>5</v>
      </c>
      <c r="L490" s="6">
        <v>3.5</v>
      </c>
      <c r="M490" s="5">
        <v>6000</v>
      </c>
      <c r="N490" s="7">
        <f>IF('BTST OPTION CALLS'!E490="BUY",('BTST OPTION CALLS'!L490-'BTST OPTION CALLS'!G490)*('BTST OPTION CALLS'!M490),('BTST OPTION CALLS'!G490-'BTST OPTION CALLS'!L490)*('BTST OPTION CALLS'!M490))</f>
        <v>4200.0000000000009</v>
      </c>
      <c r="O490" s="8">
        <f>'BTST OPTION CALLS'!N490/('BTST OPTION CALLS'!M490)/'BTST OPTION CALLS'!G490%</f>
        <v>25.000000000000011</v>
      </c>
    </row>
    <row r="491" spans="1:15" ht="15.75">
      <c r="A491" s="47">
        <v>5</v>
      </c>
      <c r="B491" s="4">
        <v>42996</v>
      </c>
      <c r="C491" s="5">
        <v>360</v>
      </c>
      <c r="D491" s="5" t="s">
        <v>200</v>
      </c>
      <c r="E491" s="5" t="s">
        <v>22</v>
      </c>
      <c r="F491" s="5" t="s">
        <v>143</v>
      </c>
      <c r="G491" s="6">
        <v>9</v>
      </c>
      <c r="H491" s="6">
        <v>4</v>
      </c>
      <c r="I491" s="6">
        <v>12</v>
      </c>
      <c r="J491" s="6">
        <v>15</v>
      </c>
      <c r="K491" s="6">
        <v>18</v>
      </c>
      <c r="L491" s="6">
        <v>18</v>
      </c>
      <c r="M491" s="5">
        <v>350</v>
      </c>
      <c r="N491" s="7">
        <f>IF('BTST OPTION CALLS'!E491="BUY",('BTST OPTION CALLS'!L491-'BTST OPTION CALLS'!G491)*('BTST OPTION CALLS'!M491),('BTST OPTION CALLS'!G491-'BTST OPTION CALLS'!L491)*('BTST OPTION CALLS'!M491))</f>
        <v>3150</v>
      </c>
      <c r="O491" s="8">
        <f>'BTST OPTION CALLS'!N491/('BTST OPTION CALLS'!M491)/'BTST OPTION CALLS'!G491%</f>
        <v>100</v>
      </c>
    </row>
    <row r="492" spans="1:15" ht="15.75">
      <c r="A492" s="47">
        <v>6</v>
      </c>
      <c r="B492" s="4">
        <v>42992</v>
      </c>
      <c r="C492" s="5">
        <v>500</v>
      </c>
      <c r="D492" s="5" t="s">
        <v>200</v>
      </c>
      <c r="E492" s="5" t="s">
        <v>22</v>
      </c>
      <c r="F492" s="5" t="s">
        <v>58</v>
      </c>
      <c r="G492" s="6">
        <v>11</v>
      </c>
      <c r="H492" s="6">
        <v>4</v>
      </c>
      <c r="I492" s="6">
        <v>15</v>
      </c>
      <c r="J492" s="6">
        <v>19</v>
      </c>
      <c r="K492" s="6">
        <v>23</v>
      </c>
      <c r="L492" s="6">
        <v>23</v>
      </c>
      <c r="M492" s="5">
        <v>1200</v>
      </c>
      <c r="N492" s="7">
        <f>IF('BTST OPTION CALLS'!E492="BUY",('BTST OPTION CALLS'!L492-'BTST OPTION CALLS'!G492)*('BTST OPTION CALLS'!M492),('BTST OPTION CALLS'!G492-'BTST OPTION CALLS'!L492)*('BTST OPTION CALLS'!M492))</f>
        <v>14400</v>
      </c>
      <c r="O492" s="8">
        <f>'BTST OPTION CALLS'!N492/('BTST OPTION CALLS'!M492)/'BTST OPTION CALLS'!G492%</f>
        <v>109.09090909090909</v>
      </c>
    </row>
    <row r="493" spans="1:15" ht="15.75">
      <c r="A493" s="47">
        <v>7</v>
      </c>
      <c r="B493" s="4">
        <v>42989</v>
      </c>
      <c r="C493" s="5">
        <v>660</v>
      </c>
      <c r="D493" s="5" t="s">
        <v>200</v>
      </c>
      <c r="E493" s="5" t="s">
        <v>22</v>
      </c>
      <c r="F493" s="5" t="s">
        <v>199</v>
      </c>
      <c r="G493" s="6">
        <v>16</v>
      </c>
      <c r="H493" s="6">
        <v>13</v>
      </c>
      <c r="I493" s="6">
        <v>18</v>
      </c>
      <c r="J493" s="6">
        <v>20</v>
      </c>
      <c r="K493" s="6">
        <v>22</v>
      </c>
      <c r="L493" s="6">
        <v>22</v>
      </c>
      <c r="M493" s="5">
        <v>2000</v>
      </c>
      <c r="N493" s="7">
        <f>IF('NORMAL OPTION CALLS'!E1238="BUY",('NORMAL OPTION CALLS'!L1238-'NORMAL OPTION CALLS'!G1238)*('NORMAL OPTION CALLS'!M1238),('NORMAL OPTION CALLS'!G1238-'NORMAL OPTION CALLS'!L1238)*('NORMAL OPTION CALLS'!M1238))</f>
        <v>10500</v>
      </c>
      <c r="O493" s="8">
        <f>'NORMAL OPTION CALLS'!N1238/('NORMAL OPTION CALLS'!M1238)/'NORMAL OPTION CALLS'!G1238%</f>
        <v>27.272727272727273</v>
      </c>
    </row>
    <row r="494" spans="1:15" ht="15.75">
      <c r="A494" s="47">
        <v>8</v>
      </c>
      <c r="B494" s="4">
        <v>42985</v>
      </c>
      <c r="C494" s="5">
        <v>320</v>
      </c>
      <c r="D494" s="5" t="s">
        <v>200</v>
      </c>
      <c r="E494" s="5" t="s">
        <v>22</v>
      </c>
      <c r="F494" s="5" t="s">
        <v>74</v>
      </c>
      <c r="G494" s="6">
        <v>11</v>
      </c>
      <c r="H494" s="6">
        <v>9</v>
      </c>
      <c r="I494" s="6">
        <v>12</v>
      </c>
      <c r="J494" s="6">
        <v>13</v>
      </c>
      <c r="K494" s="6">
        <v>14</v>
      </c>
      <c r="L494" s="6">
        <v>14</v>
      </c>
      <c r="M494" s="5">
        <v>3500</v>
      </c>
      <c r="N494" s="7">
        <f>IF('NORMAL OPTION CALLS'!E1239="BUY",('NORMAL OPTION CALLS'!L1239-'NORMAL OPTION CALLS'!G1239)*('NORMAL OPTION CALLS'!M1239),('NORMAL OPTION CALLS'!G1239-'NORMAL OPTION CALLS'!L1239)*('NORMAL OPTION CALLS'!M1239))</f>
        <v>-6000</v>
      </c>
      <c r="O494" s="8">
        <f>'NORMAL OPTION CALLS'!N1239/('NORMAL OPTION CALLS'!M1239)/'NORMAL OPTION CALLS'!G1239%</f>
        <v>-20</v>
      </c>
    </row>
    <row r="495" spans="1:15" ht="15.75">
      <c r="A495" s="47">
        <v>9</v>
      </c>
      <c r="B495" s="4">
        <v>42984</v>
      </c>
      <c r="C495" s="5">
        <v>550</v>
      </c>
      <c r="D495" s="5" t="s">
        <v>200</v>
      </c>
      <c r="E495" s="5" t="s">
        <v>22</v>
      </c>
      <c r="F495" s="5" t="s">
        <v>78</v>
      </c>
      <c r="G495" s="6">
        <v>25</v>
      </c>
      <c r="H495" s="6">
        <v>21</v>
      </c>
      <c r="I495" s="6">
        <v>27.5</v>
      </c>
      <c r="J495" s="6">
        <v>30</v>
      </c>
      <c r="K495" s="6">
        <v>32.5</v>
      </c>
      <c r="L495" s="6">
        <v>1500</v>
      </c>
      <c r="M495" s="5">
        <v>1500</v>
      </c>
      <c r="N495" s="7">
        <f>IF('NORMAL OPTION CALLS'!E1240="BUY",('NORMAL OPTION CALLS'!L1240-'NORMAL OPTION CALLS'!G1240)*('NORMAL OPTION CALLS'!M1240),('NORMAL OPTION CALLS'!G1240-'NORMAL OPTION CALLS'!L1240)*('NORMAL OPTION CALLS'!M1240))</f>
        <v>3750</v>
      </c>
      <c r="O495" s="8">
        <f>'NORMAL OPTION CALLS'!N1240/('NORMAL OPTION CALLS'!M1240)/'NORMAL OPTION CALLS'!G1240%</f>
        <v>10</v>
      </c>
    </row>
    <row r="496" spans="1:15" ht="15.75">
      <c r="A496" s="42" t="s">
        <v>95</v>
      </c>
      <c r="B496" s="28"/>
      <c r="C496" s="28"/>
      <c r="D496" s="32"/>
      <c r="E496" s="36"/>
      <c r="F496" s="33"/>
      <c r="G496" s="33"/>
      <c r="H496" s="34"/>
      <c r="I496" s="33"/>
      <c r="J496" s="33"/>
      <c r="K496" s="33"/>
      <c r="L496" s="43"/>
      <c r="M496" s="16"/>
      <c r="O496" s="44"/>
    </row>
    <row r="497" spans="1:15" ht="15.75">
      <c r="A497" s="42" t="s">
        <v>96</v>
      </c>
      <c r="B497" s="10"/>
      <c r="C497" s="28"/>
      <c r="D497" s="32"/>
      <c r="E497" s="36"/>
      <c r="F497" s="33"/>
      <c r="G497" s="33"/>
      <c r="H497" s="34"/>
      <c r="I497" s="33"/>
      <c r="J497" s="33"/>
      <c r="K497" s="33"/>
      <c r="L497" s="43"/>
      <c r="M497" s="16"/>
    </row>
    <row r="498" spans="1:15" ht="15.75">
      <c r="A498" s="42" t="s">
        <v>96</v>
      </c>
      <c r="B498" s="10"/>
      <c r="C498" s="10"/>
      <c r="D498" s="17"/>
      <c r="E498" s="45"/>
      <c r="F498" s="11"/>
      <c r="G498" s="11"/>
      <c r="H498" s="30"/>
      <c r="I498" s="11"/>
      <c r="J498" s="11"/>
      <c r="K498" s="11"/>
      <c r="L498" s="11"/>
      <c r="M498" s="16"/>
      <c r="N498" s="16"/>
      <c r="O498" s="16"/>
    </row>
    <row r="499" spans="1:15" ht="16.5" thickBot="1">
      <c r="A499" s="17"/>
      <c r="B499" s="10"/>
      <c r="C499" s="10"/>
      <c r="D499" s="11"/>
      <c r="E499" s="11"/>
      <c r="F499" s="11"/>
      <c r="G499" s="12"/>
      <c r="H499" s="13"/>
      <c r="I499" s="14" t="s">
        <v>27</v>
      </c>
      <c r="J499" s="14"/>
      <c r="K499" s="15"/>
      <c r="L499" s="15"/>
      <c r="M499" s="16"/>
      <c r="N499" s="16"/>
      <c r="O499" s="16"/>
    </row>
    <row r="500" spans="1:15" ht="15.75">
      <c r="A500" s="17"/>
      <c r="B500" s="10"/>
      <c r="C500" s="10"/>
      <c r="D500" s="185" t="s">
        <v>28</v>
      </c>
      <c r="E500" s="185"/>
      <c r="F500" s="18">
        <v>9</v>
      </c>
      <c r="G500" s="19">
        <f>'BTST OPTION CALLS'!G501+'BTST OPTION CALLS'!G502+'BTST OPTION CALLS'!G503+'BTST OPTION CALLS'!G504+'BTST OPTION CALLS'!G505+'BTST OPTION CALLS'!G506</f>
        <v>100</v>
      </c>
      <c r="H500" s="11">
        <v>9</v>
      </c>
      <c r="I500" s="20">
        <f>'BTST OPTION CALLS'!H501/'BTST OPTION CALLS'!H500%</f>
        <v>77.777777777777786</v>
      </c>
      <c r="J500" s="20"/>
      <c r="K500" s="20"/>
      <c r="L500" s="21"/>
    </row>
    <row r="501" spans="1:15" ht="15.75">
      <c r="A501" s="17"/>
      <c r="B501" s="10"/>
      <c r="C501" s="10"/>
      <c r="D501" s="186" t="s">
        <v>29</v>
      </c>
      <c r="E501" s="186"/>
      <c r="F501" s="22">
        <v>7</v>
      </c>
      <c r="G501" s="23">
        <f>('BTST OPTION CALLS'!F501/'BTST OPTION CALLS'!F500)*100</f>
        <v>77.777777777777786</v>
      </c>
      <c r="H501" s="11">
        <v>7</v>
      </c>
      <c r="I501" s="15"/>
      <c r="J501" s="15"/>
      <c r="K501" s="11"/>
      <c r="L501" s="15"/>
      <c r="M501" s="16"/>
      <c r="N501" s="11" t="s">
        <v>30</v>
      </c>
      <c r="O501" s="11"/>
    </row>
    <row r="502" spans="1:15" ht="15.75">
      <c r="A502" s="24"/>
      <c r="B502" s="10"/>
      <c r="C502" s="10"/>
      <c r="D502" s="186" t="s">
        <v>31</v>
      </c>
      <c r="E502" s="186"/>
      <c r="F502" s="22">
        <v>0</v>
      </c>
      <c r="G502" s="23">
        <f>('BTST OPTION CALLS'!F502/'BTST OPTION CALLS'!F500)*100</f>
        <v>0</v>
      </c>
      <c r="H502" s="25"/>
      <c r="I502" s="11"/>
      <c r="J502" s="11"/>
      <c r="K502" s="11"/>
      <c r="L502" s="15"/>
      <c r="M502" s="16"/>
      <c r="N502" s="17"/>
      <c r="O502" s="17"/>
    </row>
    <row r="503" spans="1:15" ht="15.75">
      <c r="A503" s="24"/>
      <c r="B503" s="10"/>
      <c r="C503" s="10"/>
      <c r="D503" s="186" t="s">
        <v>32</v>
      </c>
      <c r="E503" s="186"/>
      <c r="F503" s="22">
        <v>0</v>
      </c>
      <c r="G503" s="23">
        <f>('BTST OPTION CALLS'!F503/'BTST OPTION CALLS'!F500)*100</f>
        <v>0</v>
      </c>
      <c r="H503" s="25"/>
      <c r="I503" s="11"/>
      <c r="J503" s="11"/>
      <c r="K503" s="11"/>
      <c r="L503" s="15"/>
      <c r="M503" s="16"/>
      <c r="N503" s="16"/>
      <c r="O503" s="16"/>
    </row>
    <row r="504" spans="1:15" ht="15.75">
      <c r="A504" s="24"/>
      <c r="B504" s="10"/>
      <c r="C504" s="10"/>
      <c r="D504" s="186" t="s">
        <v>33</v>
      </c>
      <c r="E504" s="186"/>
      <c r="F504" s="22">
        <v>2</v>
      </c>
      <c r="G504" s="23">
        <f>('BTST OPTION CALLS'!F504/'BTST OPTION CALLS'!F500)*100</f>
        <v>22.222222222222221</v>
      </c>
      <c r="H504" s="25"/>
      <c r="I504" s="11" t="s">
        <v>34</v>
      </c>
      <c r="J504" s="11"/>
      <c r="K504" s="15"/>
      <c r="L504" s="15"/>
      <c r="M504" s="16"/>
      <c r="N504" s="16"/>
      <c r="O504" s="16"/>
    </row>
    <row r="505" spans="1:15" ht="15.75">
      <c r="A505" s="24"/>
      <c r="B505" s="10"/>
      <c r="C505" s="10"/>
      <c r="D505" s="186" t="s">
        <v>35</v>
      </c>
      <c r="E505" s="186"/>
      <c r="F505" s="22">
        <v>0</v>
      </c>
      <c r="G505" s="23">
        <f>('BTST OPTION CALLS'!F505/'BTST OPTION CALLS'!F500)*100</f>
        <v>0</v>
      </c>
      <c r="H505" s="25"/>
      <c r="I505" s="11"/>
      <c r="J505" s="11"/>
      <c r="K505" s="15"/>
      <c r="L505" s="15"/>
      <c r="M505" s="16"/>
      <c r="N505" s="16"/>
      <c r="O505" s="16"/>
    </row>
    <row r="506" spans="1:15" ht="16.5" thickBot="1">
      <c r="A506" s="24"/>
      <c r="B506" s="10"/>
      <c r="C506" s="10"/>
      <c r="D506" s="191" t="s">
        <v>36</v>
      </c>
      <c r="E506" s="191"/>
      <c r="F506" s="26"/>
      <c r="G506" s="27">
        <f>('BTST OPTION CALLS'!F506/'BTST OPTION CALLS'!F500)*100</f>
        <v>0</v>
      </c>
      <c r="H506" s="25"/>
      <c r="I506" s="11"/>
      <c r="J506" s="11"/>
      <c r="K506" s="21"/>
      <c r="L506" s="21"/>
      <c r="N506" s="16"/>
      <c r="O506" s="16"/>
    </row>
    <row r="508" spans="1:15" ht="15.75">
      <c r="A508" s="31" t="s">
        <v>37</v>
      </c>
      <c r="B508" s="28"/>
      <c r="C508" s="28"/>
      <c r="D508" s="32"/>
      <c r="E508" s="32"/>
      <c r="F508" s="33"/>
      <c r="G508" s="33"/>
      <c r="H508" s="34"/>
      <c r="I508" s="35"/>
      <c r="J508" s="35"/>
      <c r="K508" s="35"/>
      <c r="L508" s="33"/>
      <c r="M508" s="16"/>
      <c r="N508" s="29"/>
      <c r="O508" s="29"/>
    </row>
    <row r="509" spans="1:15" ht="15.75">
      <c r="A509" s="36" t="s">
        <v>38</v>
      </c>
      <c r="B509" s="28"/>
      <c r="C509" s="28"/>
      <c r="D509" s="37"/>
      <c r="E509" s="38"/>
      <c r="F509" s="32"/>
      <c r="G509" s="35"/>
      <c r="H509" s="34"/>
      <c r="I509" s="35"/>
      <c r="J509" s="35"/>
      <c r="K509" s="35"/>
      <c r="L509" s="33"/>
      <c r="M509" s="16"/>
      <c r="N509" s="17"/>
      <c r="O509" s="17"/>
    </row>
    <row r="510" spans="1:15" ht="15.75">
      <c r="A510" s="36" t="s">
        <v>39</v>
      </c>
      <c r="B510" s="28"/>
      <c r="C510" s="28"/>
      <c r="D510" s="32"/>
      <c r="E510" s="38"/>
      <c r="F510" s="32"/>
      <c r="G510" s="35"/>
      <c r="H510" s="34"/>
      <c r="I510" s="39"/>
      <c r="J510" s="39"/>
      <c r="K510" s="39"/>
      <c r="L510" s="33"/>
      <c r="M510" s="16"/>
      <c r="N510" s="16"/>
      <c r="O510" s="16"/>
    </row>
    <row r="511" spans="1:15" ht="15.75">
      <c r="A511" s="36" t="s">
        <v>40</v>
      </c>
      <c r="B511" s="37"/>
      <c r="C511" s="28"/>
      <c r="D511" s="32"/>
      <c r="E511" s="38"/>
      <c r="F511" s="32"/>
      <c r="G511" s="35"/>
      <c r="H511" s="40"/>
      <c r="I511" s="39"/>
      <c r="J511" s="39"/>
      <c r="K511" s="39"/>
      <c r="L511" s="33"/>
      <c r="M511" s="16"/>
      <c r="N511" s="16"/>
      <c r="O511" s="16"/>
    </row>
    <row r="512" spans="1:15" s="1" customFormat="1" ht="15" customHeight="1">
      <c r="A512" s="36" t="s">
        <v>41</v>
      </c>
      <c r="B512" s="24"/>
      <c r="C512" s="37"/>
      <c r="D512" s="32"/>
      <c r="E512" s="41"/>
      <c r="F512" s="35"/>
      <c r="G512" s="35"/>
      <c r="H512" s="40"/>
      <c r="I512" s="39"/>
      <c r="J512" s="39"/>
      <c r="K512" s="39"/>
      <c r="L512" s="35"/>
      <c r="M512" s="16"/>
      <c r="N512" s="16"/>
      <c r="O512" s="16"/>
    </row>
    <row r="513" spans="1:15" s="1" customFormat="1" ht="15" customHeight="1"/>
    <row r="514" spans="1:15" s="1" customFormat="1" ht="15" customHeight="1">
      <c r="A514" s="187" t="s">
        <v>0</v>
      </c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</row>
    <row r="515" spans="1:15">
      <c r="A515" s="187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</row>
    <row r="516" spans="1:15">
      <c r="A516" s="187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</row>
    <row r="517" spans="1:15" ht="15.75">
      <c r="A517" s="188" t="s">
        <v>1</v>
      </c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</row>
    <row r="518" spans="1:15" s="2" customFormat="1" ht="15.75">
      <c r="A518" s="188" t="s">
        <v>2</v>
      </c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</row>
    <row r="519" spans="1:15" s="3" customFormat="1" ht="15.75">
      <c r="A519" s="189" t="s">
        <v>3</v>
      </c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</row>
    <row r="520" spans="1:15" ht="15.75">
      <c r="A520" s="190" t="s">
        <v>4</v>
      </c>
      <c r="B520" s="190"/>
      <c r="C520" s="190"/>
      <c r="D520" s="190"/>
      <c r="E520" s="190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</row>
    <row r="521" spans="1:15" ht="15.75">
      <c r="A521" s="192" t="s">
        <v>5</v>
      </c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</row>
    <row r="522" spans="1:15" ht="16.5" customHeight="1">
      <c r="A522" s="193" t="s">
        <v>6</v>
      </c>
      <c r="B522" s="184" t="s">
        <v>7</v>
      </c>
      <c r="C522" s="194" t="s">
        <v>8</v>
      </c>
      <c r="D522" s="184" t="s">
        <v>9</v>
      </c>
      <c r="E522" s="193" t="s">
        <v>10</v>
      </c>
      <c r="F522" s="193" t="s">
        <v>11</v>
      </c>
      <c r="G522" s="184" t="s">
        <v>12</v>
      </c>
      <c r="H522" s="184" t="s">
        <v>13</v>
      </c>
      <c r="I522" s="194" t="s">
        <v>14</v>
      </c>
      <c r="J522" s="194" t="s">
        <v>15</v>
      </c>
      <c r="K522" s="194" t="s">
        <v>16</v>
      </c>
      <c r="L522" s="183" t="s">
        <v>17</v>
      </c>
      <c r="M522" s="184" t="s">
        <v>18</v>
      </c>
      <c r="N522" s="184" t="s">
        <v>19</v>
      </c>
      <c r="O522" s="184" t="s">
        <v>20</v>
      </c>
    </row>
    <row r="523" spans="1:15" ht="16.5" customHeight="1">
      <c r="A523" s="193"/>
      <c r="B523" s="184"/>
      <c r="C523" s="194"/>
      <c r="D523" s="184"/>
      <c r="E523" s="193"/>
      <c r="F523" s="193"/>
      <c r="G523" s="184"/>
      <c r="H523" s="184"/>
      <c r="I523" s="194"/>
      <c r="J523" s="194"/>
      <c r="K523" s="194"/>
      <c r="L523" s="183"/>
      <c r="M523" s="184"/>
      <c r="N523" s="184"/>
      <c r="O523" s="184"/>
    </row>
    <row r="524" spans="1:15" ht="15.75">
      <c r="A524" s="47">
        <v>1</v>
      </c>
      <c r="B524" s="4">
        <v>42975</v>
      </c>
      <c r="C524" s="5">
        <v>600</v>
      </c>
      <c r="D524" s="5" t="s">
        <v>21</v>
      </c>
      <c r="E524" s="5" t="s">
        <v>22</v>
      </c>
      <c r="F524" s="5" t="s">
        <v>26</v>
      </c>
      <c r="G524" s="6">
        <v>8</v>
      </c>
      <c r="H524" s="6">
        <v>5</v>
      </c>
      <c r="I524" s="6">
        <v>9.5</v>
      </c>
      <c r="J524" s="6">
        <v>11</v>
      </c>
      <c r="K524" s="6">
        <v>12.5</v>
      </c>
      <c r="L524" s="6">
        <v>11</v>
      </c>
      <c r="M524" s="5">
        <v>2000</v>
      </c>
      <c r="N524" s="7">
        <f>IF('BTST OPTION CALLS'!E524="BUY",('BTST OPTION CALLS'!L524-'BTST OPTION CALLS'!G524)*('BTST OPTION CALLS'!M524),('BTST OPTION CALLS'!G524-'BTST OPTION CALLS'!L524)*('BTST OPTION CALLS'!M524))</f>
        <v>6000</v>
      </c>
      <c r="O524" s="8">
        <f>'BTST OPTION CALLS'!N524/('BTST OPTION CALLS'!M524)/'BTST OPTION CALLS'!G524%</f>
        <v>37.5</v>
      </c>
    </row>
    <row r="525" spans="1:15" ht="15.75">
      <c r="A525" s="47">
        <v>2</v>
      </c>
      <c r="B525" s="4">
        <v>42975</v>
      </c>
      <c r="C525" s="5">
        <v>980</v>
      </c>
      <c r="D525" s="5" t="s">
        <v>21</v>
      </c>
      <c r="E525" s="5" t="s">
        <v>22</v>
      </c>
      <c r="F525" s="5" t="s">
        <v>105</v>
      </c>
      <c r="G525" s="6">
        <v>23</v>
      </c>
      <c r="H525" s="6">
        <v>18</v>
      </c>
      <c r="I525" s="6">
        <v>26</v>
      </c>
      <c r="J525" s="6">
        <v>30</v>
      </c>
      <c r="K525" s="6">
        <v>33</v>
      </c>
      <c r="L525" s="6">
        <v>33</v>
      </c>
      <c r="M525" s="5">
        <v>1100</v>
      </c>
      <c r="N525" s="7">
        <f>IF('BTST OPTION CALLS'!E525="BUY",('BTST OPTION CALLS'!L525-'BTST OPTION CALLS'!G525)*('BTST OPTION CALLS'!M525),('BTST OPTION CALLS'!G525-'BTST OPTION CALLS'!L525)*('BTST OPTION CALLS'!M525))</f>
        <v>11000</v>
      </c>
      <c r="O525" s="8">
        <f>'BTST OPTION CALLS'!N525/('BTST OPTION CALLS'!M525)/'BTST OPTION CALLS'!G525%</f>
        <v>43.478260869565219</v>
      </c>
    </row>
    <row r="526" spans="1:15" ht="15.75">
      <c r="A526" s="47">
        <v>3</v>
      </c>
      <c r="B526" s="4">
        <v>42968</v>
      </c>
      <c r="C526" s="5">
        <v>160</v>
      </c>
      <c r="D526" s="5" t="s">
        <v>47</v>
      </c>
      <c r="E526" s="5" t="s">
        <v>22</v>
      </c>
      <c r="F526" s="5" t="s">
        <v>64</v>
      </c>
      <c r="G526" s="6">
        <v>2.5</v>
      </c>
      <c r="H526" s="6">
        <v>1</v>
      </c>
      <c r="I526" s="6">
        <v>3.3</v>
      </c>
      <c r="J526" s="6">
        <v>4</v>
      </c>
      <c r="K526" s="6">
        <v>4.8</v>
      </c>
      <c r="L526" s="6">
        <v>3.3</v>
      </c>
      <c r="M526" s="5">
        <v>6000</v>
      </c>
      <c r="N526" s="7">
        <f>IF('BTST OPTION CALLS'!E526="BUY",('BTST OPTION CALLS'!L526-'BTST OPTION CALLS'!G526)*('BTST OPTION CALLS'!M526),('BTST OPTION CALLS'!G526-'BTST OPTION CALLS'!L526)*('BTST OPTION CALLS'!M526))</f>
        <v>4799.9999999999991</v>
      </c>
      <c r="O526" s="8">
        <f>'BTST OPTION CALLS'!N526/('BTST OPTION CALLS'!M526)/'BTST OPTION CALLS'!G526%</f>
        <v>31.999999999999993</v>
      </c>
    </row>
    <row r="527" spans="1:15" ht="15.75">
      <c r="A527" s="47">
        <v>4</v>
      </c>
      <c r="B527" s="4">
        <v>42957</v>
      </c>
      <c r="C527" s="5">
        <v>160</v>
      </c>
      <c r="D527" s="5" t="s">
        <v>47</v>
      </c>
      <c r="E527" s="5" t="s">
        <v>22</v>
      </c>
      <c r="F527" s="5" t="s">
        <v>64</v>
      </c>
      <c r="G527" s="6">
        <v>5</v>
      </c>
      <c r="H527" s="6">
        <v>4</v>
      </c>
      <c r="I527" s="6">
        <v>6</v>
      </c>
      <c r="J527" s="6">
        <v>7</v>
      </c>
      <c r="K527" s="6">
        <v>8</v>
      </c>
      <c r="L527" s="6">
        <v>6</v>
      </c>
      <c r="M527" s="5">
        <v>6000</v>
      </c>
      <c r="N527" s="7">
        <f>IF('BTST OPTION CALLS'!E527="BUY",('BTST OPTION CALLS'!L527-'BTST OPTION CALLS'!G527)*('BTST OPTION CALLS'!M527),('BTST OPTION CALLS'!G527-'BTST OPTION CALLS'!L527)*('BTST OPTION CALLS'!M527))</f>
        <v>6000</v>
      </c>
      <c r="O527" s="8">
        <f>'BTST OPTION CALLS'!N527/('BTST OPTION CALLS'!M527)/'BTST OPTION CALLS'!G527%</f>
        <v>20</v>
      </c>
    </row>
    <row r="528" spans="1:15" ht="15.75">
      <c r="A528" s="47">
        <v>5</v>
      </c>
      <c r="B528" s="4">
        <v>42951</v>
      </c>
      <c r="C528" s="5">
        <v>520</v>
      </c>
      <c r="D528" s="5" t="s">
        <v>21</v>
      </c>
      <c r="E528" s="5" t="s">
        <v>22</v>
      </c>
      <c r="F528" s="5" t="s">
        <v>76</v>
      </c>
      <c r="G528" s="6">
        <v>15</v>
      </c>
      <c r="H528" s="6">
        <v>10</v>
      </c>
      <c r="I528" s="6">
        <v>18</v>
      </c>
      <c r="J528" s="6">
        <v>21</v>
      </c>
      <c r="K528" s="6">
        <v>24</v>
      </c>
      <c r="L528" s="6">
        <v>21</v>
      </c>
      <c r="M528" s="5">
        <v>1800</v>
      </c>
      <c r="N528" s="7">
        <f>IF('BTST OPTION CALLS'!E528="BUY",('BTST OPTION CALLS'!L528-'BTST OPTION CALLS'!G528)*('BTST OPTION CALLS'!M528),('BTST OPTION CALLS'!G528-'BTST OPTION CALLS'!L528)*('BTST OPTION CALLS'!M528))</f>
        <v>10800</v>
      </c>
      <c r="O528" s="8">
        <f>'BTST OPTION CALLS'!N528/('BTST OPTION CALLS'!M528)/'BTST OPTION CALLS'!G528%</f>
        <v>40</v>
      </c>
    </row>
    <row r="529" spans="1:15" ht="15.75">
      <c r="A529" s="47">
        <v>6</v>
      </c>
      <c r="B529" s="4">
        <v>42949</v>
      </c>
      <c r="C529" s="5">
        <v>160</v>
      </c>
      <c r="D529" s="5" t="s">
        <v>21</v>
      </c>
      <c r="E529" s="5" t="s">
        <v>22</v>
      </c>
      <c r="F529" s="5" t="s">
        <v>51</v>
      </c>
      <c r="G529" s="6">
        <v>7.5</v>
      </c>
      <c r="H529" s="6">
        <v>5.5</v>
      </c>
      <c r="I529" s="6">
        <v>8.5</v>
      </c>
      <c r="J529" s="6">
        <v>9.5</v>
      </c>
      <c r="K529" s="6">
        <v>10.5</v>
      </c>
      <c r="L529" s="6">
        <v>5.5</v>
      </c>
      <c r="M529" s="5">
        <v>4500</v>
      </c>
      <c r="N529" s="7">
        <f>IF('BTST OPTION CALLS'!E529="BUY",('BTST OPTION CALLS'!L529-'BTST OPTION CALLS'!G529)*('BTST OPTION CALLS'!M529),('BTST OPTION CALLS'!G529-'BTST OPTION CALLS'!L529)*('BTST OPTION CALLS'!M529))</f>
        <v>-9000</v>
      </c>
      <c r="O529" s="8">
        <f>'BTST OPTION CALLS'!N529/('BTST OPTION CALLS'!M529)/'BTST OPTION CALLS'!G529%</f>
        <v>-26.666666666666668</v>
      </c>
    </row>
    <row r="530" spans="1:15" ht="16.5">
      <c r="A530" s="9"/>
      <c r="B530" s="4"/>
      <c r="C530" s="5"/>
      <c r="D530" s="5"/>
      <c r="E530" s="5"/>
      <c r="F530" s="48"/>
      <c r="G530" s="6"/>
      <c r="H530" s="6"/>
      <c r="I530" s="6"/>
      <c r="J530" s="6"/>
      <c r="K530" s="6"/>
      <c r="L530" s="6"/>
      <c r="M530" s="5"/>
      <c r="N530" s="7"/>
      <c r="O530" s="8"/>
    </row>
    <row r="531" spans="1:15" ht="15.75">
      <c r="A531" s="42" t="s">
        <v>95</v>
      </c>
      <c r="B531" s="28"/>
      <c r="C531" s="28"/>
      <c r="D531" s="32"/>
      <c r="E531" s="36"/>
      <c r="F531" s="33"/>
      <c r="G531" s="33"/>
      <c r="H531" s="34"/>
      <c r="I531" s="33"/>
      <c r="J531" s="33"/>
      <c r="K531" s="33"/>
      <c r="L531" s="43"/>
      <c r="M531" s="16"/>
      <c r="O531" s="44"/>
    </row>
    <row r="532" spans="1:15" ht="15.75">
      <c r="A532" s="42" t="s">
        <v>96</v>
      </c>
      <c r="B532" s="10"/>
      <c r="C532" s="28"/>
      <c r="D532" s="32"/>
      <c r="E532" s="36"/>
      <c r="F532" s="33"/>
      <c r="G532" s="33"/>
      <c r="H532" s="34"/>
      <c r="I532" s="33"/>
      <c r="J532" s="33"/>
      <c r="K532" s="33"/>
      <c r="L532" s="43"/>
      <c r="M532" s="16"/>
    </row>
    <row r="533" spans="1:15" ht="15.75">
      <c r="A533" s="42" t="s">
        <v>96</v>
      </c>
      <c r="B533" s="10"/>
      <c r="C533" s="10"/>
      <c r="D533" s="17"/>
      <c r="E533" s="45"/>
      <c r="F533" s="11"/>
      <c r="G533" s="11"/>
      <c r="H533" s="30"/>
      <c r="I533" s="11"/>
      <c r="J533" s="11"/>
      <c r="K533" s="11"/>
      <c r="L533" s="11"/>
      <c r="M533" s="16"/>
      <c r="N533" s="16"/>
      <c r="O533" s="16"/>
    </row>
    <row r="534" spans="1:15" ht="15.75">
      <c r="A534" s="17"/>
      <c r="B534" s="10"/>
      <c r="C534" s="10"/>
      <c r="D534" s="11"/>
      <c r="E534" s="11"/>
      <c r="F534" s="11"/>
      <c r="G534" s="12"/>
      <c r="H534" s="13"/>
      <c r="I534" s="14" t="s">
        <v>27</v>
      </c>
      <c r="J534" s="14"/>
      <c r="K534" s="15"/>
      <c r="L534" s="15"/>
      <c r="M534" s="16"/>
      <c r="N534" s="16"/>
      <c r="O534" s="16"/>
    </row>
    <row r="535" spans="1:15" ht="15.75">
      <c r="A535" s="17"/>
      <c r="B535" s="10"/>
      <c r="C535" s="10"/>
      <c r="D535" s="185" t="s">
        <v>28</v>
      </c>
      <c r="E535" s="185"/>
      <c r="F535" s="18">
        <v>6</v>
      </c>
      <c r="G535" s="19">
        <f>'BTST OPTION CALLS'!G536+'BTST OPTION CALLS'!G537+'BTST OPTION CALLS'!G538+'BTST OPTION CALLS'!G539+'BTST OPTION CALLS'!G540+'BTST OPTION CALLS'!G541</f>
        <v>100</v>
      </c>
      <c r="H535" s="11">
        <v>6</v>
      </c>
      <c r="I535" s="20">
        <f>'BTST OPTION CALLS'!H536/'BTST OPTION CALLS'!H535%</f>
        <v>83.333333333333343</v>
      </c>
      <c r="J535" s="20"/>
      <c r="K535" s="20"/>
      <c r="L535" s="21"/>
      <c r="M535" s="16"/>
    </row>
    <row r="536" spans="1:15" ht="15.75">
      <c r="A536" s="17"/>
      <c r="B536" s="10"/>
      <c r="C536" s="10"/>
      <c r="D536" s="186" t="s">
        <v>29</v>
      </c>
      <c r="E536" s="186"/>
      <c r="F536" s="22">
        <v>5</v>
      </c>
      <c r="G536" s="23">
        <f>('BTST OPTION CALLS'!F536/'BTST OPTION CALLS'!F535)*100</f>
        <v>83.333333333333343</v>
      </c>
      <c r="H536" s="11">
        <v>5</v>
      </c>
      <c r="I536" s="15"/>
      <c r="J536" s="15"/>
      <c r="K536" s="11"/>
      <c r="L536" s="15"/>
      <c r="N536" s="11" t="s">
        <v>30</v>
      </c>
      <c r="O536" s="11"/>
    </row>
    <row r="537" spans="1:15" ht="15.75">
      <c r="A537" s="24"/>
      <c r="B537" s="10"/>
      <c r="C537" s="10"/>
      <c r="D537" s="186" t="s">
        <v>31</v>
      </c>
      <c r="E537" s="186"/>
      <c r="F537" s="22">
        <v>0</v>
      </c>
      <c r="G537" s="23">
        <f>('BTST OPTION CALLS'!F537/'BTST OPTION CALLS'!F535)*100</f>
        <v>0</v>
      </c>
      <c r="H537" s="25"/>
      <c r="I537" s="11"/>
      <c r="J537" s="11"/>
      <c r="K537" s="11"/>
      <c r="L537" s="15"/>
      <c r="M537" s="16"/>
      <c r="N537" s="17"/>
      <c r="O537" s="17"/>
    </row>
    <row r="538" spans="1:15" ht="15.75">
      <c r="A538" s="24"/>
      <c r="B538" s="10"/>
      <c r="C538" s="10"/>
      <c r="D538" s="186" t="s">
        <v>32</v>
      </c>
      <c r="E538" s="186"/>
      <c r="F538" s="22">
        <v>0</v>
      </c>
      <c r="G538" s="23">
        <f>('BTST OPTION CALLS'!F538/'BTST OPTION CALLS'!F535)*100</f>
        <v>0</v>
      </c>
      <c r="H538" s="25"/>
      <c r="I538" s="11"/>
      <c r="J538" s="11"/>
      <c r="K538" s="11"/>
      <c r="L538" s="15"/>
      <c r="M538" s="16"/>
      <c r="N538" s="16"/>
      <c r="O538" s="16"/>
    </row>
    <row r="539" spans="1:15" ht="15.75">
      <c r="A539" s="24"/>
      <c r="B539" s="10"/>
      <c r="C539" s="10"/>
      <c r="D539" s="186" t="s">
        <v>33</v>
      </c>
      <c r="E539" s="186"/>
      <c r="F539" s="22">
        <v>1</v>
      </c>
      <c r="G539" s="23">
        <f>('BTST OPTION CALLS'!F539/'BTST OPTION CALLS'!F535)*100</f>
        <v>16.666666666666664</v>
      </c>
      <c r="H539" s="25"/>
      <c r="I539" s="11" t="s">
        <v>34</v>
      </c>
      <c r="J539" s="11"/>
      <c r="K539" s="15"/>
      <c r="L539" s="15"/>
      <c r="M539" s="16"/>
      <c r="N539" s="16"/>
      <c r="O539" s="16"/>
    </row>
    <row r="540" spans="1:15" ht="15.75">
      <c r="A540" s="24"/>
      <c r="B540" s="10"/>
      <c r="C540" s="10"/>
      <c r="D540" s="186" t="s">
        <v>35</v>
      </c>
      <c r="E540" s="186"/>
      <c r="F540" s="22">
        <v>0</v>
      </c>
      <c r="G540" s="23">
        <f>('BTST OPTION CALLS'!F540/'BTST OPTION CALLS'!F535)*100</f>
        <v>0</v>
      </c>
      <c r="H540" s="25"/>
      <c r="I540" s="11"/>
      <c r="J540" s="11"/>
      <c r="K540" s="15"/>
      <c r="L540" s="15"/>
      <c r="M540" s="16"/>
      <c r="N540" s="16"/>
      <c r="O540" s="16"/>
    </row>
    <row r="541" spans="1:15" ht="15.75">
      <c r="A541" s="24"/>
      <c r="B541" s="10"/>
      <c r="C541" s="10"/>
      <c r="D541" s="191" t="s">
        <v>36</v>
      </c>
      <c r="E541" s="191"/>
      <c r="F541" s="26"/>
      <c r="G541" s="27">
        <f>('BTST OPTION CALLS'!F541/'BTST OPTION CALLS'!F535)*100</f>
        <v>0</v>
      </c>
      <c r="H541" s="25"/>
      <c r="I541" s="11"/>
      <c r="J541" s="11"/>
      <c r="K541" s="21"/>
      <c r="L541" s="21"/>
      <c r="N541" s="16"/>
      <c r="O541" s="16"/>
    </row>
    <row r="542" spans="1:15" ht="15.75">
      <c r="A542" s="24"/>
      <c r="B542" s="10"/>
      <c r="C542" s="10"/>
      <c r="D542" s="16"/>
      <c r="E542" s="16"/>
      <c r="F542" s="16"/>
      <c r="G542" s="15"/>
      <c r="H542" s="25"/>
      <c r="I542" s="20"/>
      <c r="J542" s="20"/>
      <c r="K542" s="15"/>
      <c r="L542" s="20"/>
      <c r="M542" s="16"/>
      <c r="N542" s="16"/>
      <c r="O542" s="16"/>
    </row>
    <row r="543" spans="1:15" ht="15.75">
      <c r="A543" s="24"/>
      <c r="B543" s="28"/>
      <c r="C543" s="10"/>
      <c r="D543" s="17"/>
      <c r="E543" s="29"/>
      <c r="F543" s="11"/>
      <c r="G543" s="11"/>
      <c r="H543" s="30"/>
      <c r="I543" s="15"/>
      <c r="J543" s="15"/>
      <c r="K543" s="15"/>
      <c r="L543" s="12"/>
      <c r="M543" s="16"/>
    </row>
    <row r="544" spans="1:15" ht="15.75">
      <c r="A544" s="31" t="s">
        <v>37</v>
      </c>
      <c r="B544" s="28"/>
      <c r="C544" s="28"/>
      <c r="D544" s="32"/>
      <c r="E544" s="32"/>
      <c r="F544" s="33"/>
      <c r="G544" s="33"/>
      <c r="H544" s="34"/>
      <c r="I544" s="35"/>
      <c r="J544" s="35"/>
      <c r="K544" s="35"/>
      <c r="L544" s="33"/>
      <c r="M544" s="16"/>
      <c r="N544" s="29"/>
      <c r="O544" s="29"/>
    </row>
    <row r="545" spans="1:15" ht="15.75">
      <c r="A545" s="36" t="s">
        <v>38</v>
      </c>
      <c r="B545" s="28"/>
      <c r="C545" s="28"/>
      <c r="D545" s="37"/>
      <c r="E545" s="38"/>
      <c r="F545" s="32"/>
      <c r="G545" s="35"/>
      <c r="H545" s="34"/>
      <c r="I545" s="35"/>
      <c r="J545" s="35"/>
      <c r="K545" s="35"/>
      <c r="L545" s="33"/>
      <c r="M545" s="16"/>
      <c r="N545" s="17"/>
      <c r="O545" s="17"/>
    </row>
    <row r="546" spans="1:15" ht="15.75">
      <c r="A546" s="36" t="s">
        <v>39</v>
      </c>
      <c r="B546" s="28"/>
      <c r="C546" s="28"/>
      <c r="D546" s="32"/>
      <c r="E546" s="38"/>
      <c r="F546" s="32"/>
      <c r="G546" s="35"/>
      <c r="H546" s="34"/>
      <c r="I546" s="39"/>
      <c r="J546" s="39"/>
      <c r="K546" s="39"/>
      <c r="L546" s="33"/>
      <c r="M546" s="16"/>
      <c r="N546" s="16"/>
      <c r="O546" s="16"/>
    </row>
    <row r="547" spans="1:15" ht="15.75">
      <c r="A547" s="36" t="s">
        <v>40</v>
      </c>
      <c r="B547" s="37"/>
      <c r="C547" s="28"/>
      <c r="D547" s="32"/>
      <c r="E547" s="38"/>
      <c r="F547" s="32"/>
      <c r="G547" s="35"/>
      <c r="H547" s="40"/>
      <c r="I547" s="39"/>
      <c r="J547" s="39"/>
      <c r="K547" s="39"/>
      <c r="L547" s="33"/>
      <c r="M547" s="16"/>
      <c r="N547" s="16"/>
      <c r="O547" s="16"/>
    </row>
    <row r="548" spans="1:15" ht="15.75">
      <c r="A548" s="36" t="s">
        <v>41</v>
      </c>
      <c r="B548" s="24"/>
      <c r="C548" s="37"/>
      <c r="D548" s="32"/>
      <c r="E548" s="41"/>
      <c r="F548" s="35"/>
      <c r="G548" s="35"/>
      <c r="H548" s="40"/>
      <c r="I548" s="39"/>
      <c r="J548" s="39"/>
      <c r="K548" s="39"/>
      <c r="L548" s="35"/>
      <c r="M548" s="16"/>
      <c r="N548" s="16"/>
      <c r="O548" s="16"/>
    </row>
    <row r="550" spans="1:15" ht="16.5" customHeight="1">
      <c r="A550" s="187" t="s">
        <v>0</v>
      </c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</row>
    <row r="551" spans="1:15" ht="16.5" customHeight="1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</row>
    <row r="552" spans="1:15" ht="16.5" customHeight="1">
      <c r="A552" s="187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</row>
    <row r="553" spans="1:15" ht="15.75">
      <c r="A553" s="188" t="s">
        <v>1</v>
      </c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</row>
    <row r="554" spans="1:15" ht="15.75">
      <c r="A554" s="188" t="s">
        <v>2</v>
      </c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</row>
    <row r="555" spans="1:15" ht="15.75">
      <c r="A555" s="189" t="s">
        <v>3</v>
      </c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</row>
    <row r="556" spans="1:15" ht="15.75">
      <c r="A556" s="190" t="s">
        <v>42</v>
      </c>
      <c r="B556" s="190"/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</row>
    <row r="557" spans="1:15" ht="13.9" customHeight="1">
      <c r="A557" s="192" t="s">
        <v>5</v>
      </c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</row>
    <row r="558" spans="1:15">
      <c r="A558" s="193" t="s">
        <v>6</v>
      </c>
      <c r="B558" s="184" t="s">
        <v>7</v>
      </c>
      <c r="C558" s="194" t="s">
        <v>8</v>
      </c>
      <c r="D558" s="184" t="s">
        <v>9</v>
      </c>
      <c r="E558" s="193" t="s">
        <v>10</v>
      </c>
      <c r="F558" s="193" t="s">
        <v>11</v>
      </c>
      <c r="G558" s="184" t="s">
        <v>12</v>
      </c>
      <c r="H558" s="184" t="s">
        <v>13</v>
      </c>
      <c r="I558" s="194" t="s">
        <v>14</v>
      </c>
      <c r="J558" s="194" t="s">
        <v>15</v>
      </c>
      <c r="K558" s="194" t="s">
        <v>16</v>
      </c>
      <c r="L558" s="183" t="s">
        <v>17</v>
      </c>
      <c r="M558" s="184" t="s">
        <v>18</v>
      </c>
      <c r="N558" s="184" t="s">
        <v>19</v>
      </c>
      <c r="O558" s="184" t="s">
        <v>20</v>
      </c>
    </row>
    <row r="559" spans="1:15">
      <c r="A559" s="193"/>
      <c r="B559" s="184"/>
      <c r="C559" s="194"/>
      <c r="D559" s="184"/>
      <c r="E559" s="193"/>
      <c r="F559" s="193"/>
      <c r="G559" s="184"/>
      <c r="H559" s="184"/>
      <c r="I559" s="194"/>
      <c r="J559" s="194"/>
      <c r="K559" s="194"/>
      <c r="L559" s="183"/>
      <c r="M559" s="184"/>
      <c r="N559" s="184"/>
      <c r="O559" s="184"/>
    </row>
    <row r="560" spans="1:15" ht="15.75">
      <c r="A560" s="9">
        <v>1</v>
      </c>
      <c r="B560" s="4">
        <v>42941</v>
      </c>
      <c r="C560" s="5">
        <v>120</v>
      </c>
      <c r="D560" s="5" t="s">
        <v>21</v>
      </c>
      <c r="E560" s="5" t="s">
        <v>22</v>
      </c>
      <c r="F560" s="5" t="s">
        <v>53</v>
      </c>
      <c r="G560" s="6">
        <v>2.5</v>
      </c>
      <c r="H560" s="6">
        <v>1.5</v>
      </c>
      <c r="I560" s="6">
        <v>3</v>
      </c>
      <c r="J560" s="6">
        <v>3.5</v>
      </c>
      <c r="K560" s="6">
        <v>4</v>
      </c>
      <c r="L560" s="6">
        <v>3</v>
      </c>
      <c r="M560" s="5">
        <v>11000</v>
      </c>
      <c r="N560" s="7">
        <f>IF('BTST OPTION CALLS'!E560="BUY",('BTST OPTION CALLS'!L560-'BTST OPTION CALLS'!G560)*('BTST OPTION CALLS'!M560),('BTST OPTION CALLS'!G560-'BTST OPTION CALLS'!L560)*('BTST OPTION CALLS'!M560))</f>
        <v>5500</v>
      </c>
      <c r="O560" s="8">
        <f>'BTST OPTION CALLS'!N560/('BTST OPTION CALLS'!M560)/'BTST OPTION CALLS'!G560%</f>
        <v>20</v>
      </c>
    </row>
    <row r="561" spans="1:15" ht="15.75">
      <c r="A561" s="9">
        <v>2</v>
      </c>
      <c r="B561" s="4">
        <v>42930</v>
      </c>
      <c r="C561" s="5">
        <v>740</v>
      </c>
      <c r="D561" s="5" t="s">
        <v>21</v>
      </c>
      <c r="E561" s="5" t="s">
        <v>22</v>
      </c>
      <c r="F561" s="5" t="s">
        <v>182</v>
      </c>
      <c r="G561" s="6">
        <v>27</v>
      </c>
      <c r="H561" s="6">
        <v>20</v>
      </c>
      <c r="I561" s="6">
        <v>31</v>
      </c>
      <c r="J561" s="6">
        <v>35</v>
      </c>
      <c r="K561" s="6">
        <v>39</v>
      </c>
      <c r="L561" s="6">
        <v>20</v>
      </c>
      <c r="M561" s="5">
        <v>800</v>
      </c>
      <c r="N561" s="7">
        <f>IF('BTST OPTION CALLS'!E561="BUY",('BTST OPTION CALLS'!L561-'BTST OPTION CALLS'!G561)*('BTST OPTION CALLS'!M561),('BTST OPTION CALLS'!G561-'BTST OPTION CALLS'!L561)*('BTST OPTION CALLS'!M561))</f>
        <v>-5600</v>
      </c>
      <c r="O561" s="8">
        <f>'BTST OPTION CALLS'!N561/('BTST OPTION CALLS'!M561)/'BTST OPTION CALLS'!G561%</f>
        <v>-25.925925925925924</v>
      </c>
    </row>
    <row r="562" spans="1:15" ht="15.75">
      <c r="A562" s="9">
        <v>3</v>
      </c>
      <c r="B562" s="4">
        <v>42929</v>
      </c>
      <c r="C562" s="5">
        <v>200</v>
      </c>
      <c r="D562" s="5" t="s">
        <v>21</v>
      </c>
      <c r="E562" s="5" t="s">
        <v>22</v>
      </c>
      <c r="F562" s="5" t="s">
        <v>24</v>
      </c>
      <c r="G562" s="6">
        <v>8</v>
      </c>
      <c r="H562" s="6">
        <v>7</v>
      </c>
      <c r="I562" s="6">
        <v>9</v>
      </c>
      <c r="J562" s="6">
        <v>10</v>
      </c>
      <c r="K562" s="6">
        <v>11</v>
      </c>
      <c r="L562" s="6">
        <v>9</v>
      </c>
      <c r="M562" s="5">
        <v>3500</v>
      </c>
      <c r="N562" s="7">
        <f>IF('BTST OPTION CALLS'!E562="BUY",('BTST OPTION CALLS'!L562-'BTST OPTION CALLS'!G562)*('BTST OPTION CALLS'!M562),('BTST OPTION CALLS'!G562-'BTST OPTION CALLS'!L562)*('BTST OPTION CALLS'!M562))</f>
        <v>3500</v>
      </c>
      <c r="O562" s="8">
        <f>'BTST OPTION CALLS'!N562/('BTST OPTION CALLS'!M562)/'BTST OPTION CALLS'!G562%</f>
        <v>12.5</v>
      </c>
    </row>
    <row r="563" spans="1:15" ht="15.75">
      <c r="A563" s="42" t="s">
        <v>95</v>
      </c>
      <c r="B563" s="28"/>
      <c r="C563" s="28"/>
      <c r="D563" s="32"/>
      <c r="E563" s="36"/>
      <c r="F563" s="33"/>
      <c r="G563" s="33"/>
      <c r="H563" s="34"/>
      <c r="I563" s="33"/>
      <c r="J563" s="33"/>
      <c r="K563" s="33"/>
      <c r="L563" s="43"/>
      <c r="M563" s="16"/>
      <c r="O563" s="44"/>
    </row>
    <row r="564" spans="1:15" ht="15.75">
      <c r="A564" s="42" t="s">
        <v>96</v>
      </c>
      <c r="B564" s="10"/>
      <c r="C564" s="28"/>
      <c r="D564" s="32"/>
      <c r="E564" s="36"/>
      <c r="F564" s="33"/>
      <c r="G564" s="33"/>
      <c r="H564" s="34"/>
      <c r="I564" s="33"/>
      <c r="J564" s="33"/>
      <c r="K564" s="33"/>
      <c r="L564" s="43"/>
      <c r="M564" s="16"/>
    </row>
    <row r="565" spans="1:15" ht="15.75">
      <c r="A565" s="42" t="s">
        <v>96</v>
      </c>
      <c r="B565" s="10"/>
      <c r="C565" s="10"/>
      <c r="D565" s="17"/>
      <c r="E565" s="45"/>
      <c r="F565" s="11"/>
      <c r="G565" s="11"/>
      <c r="H565" s="30"/>
      <c r="I565" s="11"/>
      <c r="J565" s="11"/>
      <c r="K565" s="11"/>
      <c r="L565" s="11"/>
      <c r="M565" s="16"/>
      <c r="N565" s="16"/>
      <c r="O565" s="16"/>
    </row>
    <row r="566" spans="1:15" ht="15.75">
      <c r="A566" s="17"/>
      <c r="B566" s="10"/>
      <c r="C566" s="10"/>
      <c r="D566" s="11"/>
      <c r="E566" s="11"/>
      <c r="F566" s="11"/>
      <c r="G566" s="12"/>
      <c r="H566" s="13"/>
      <c r="I566" s="14" t="s">
        <v>27</v>
      </c>
      <c r="J566" s="14"/>
      <c r="K566" s="15"/>
      <c r="L566" s="15"/>
      <c r="M566" s="16"/>
      <c r="N566" s="16"/>
      <c r="O566" s="16"/>
    </row>
    <row r="567" spans="1:15" ht="15.75">
      <c r="A567" s="17"/>
      <c r="B567" s="10"/>
      <c r="C567" s="10"/>
      <c r="D567" s="185" t="s">
        <v>28</v>
      </c>
      <c r="E567" s="185"/>
      <c r="F567" s="18">
        <v>3</v>
      </c>
      <c r="G567" s="19">
        <f>'BTST OPTION CALLS'!G568+'BTST OPTION CALLS'!G569+'BTST OPTION CALLS'!G570+'BTST OPTION CALLS'!G571+'BTST OPTION CALLS'!G572+'BTST OPTION CALLS'!G573</f>
        <v>99.999999999999986</v>
      </c>
      <c r="H567" s="11">
        <v>3</v>
      </c>
      <c r="I567" s="20">
        <f>'BTST OPTION CALLS'!H568/'BTST OPTION CALLS'!H567%</f>
        <v>66.666666666666671</v>
      </c>
      <c r="J567" s="20"/>
      <c r="K567" s="20"/>
      <c r="L567" s="21"/>
      <c r="M567" s="16"/>
    </row>
    <row r="568" spans="1:15" ht="15.75">
      <c r="A568" s="17"/>
      <c r="B568" s="10"/>
      <c r="C568" s="10"/>
      <c r="D568" s="186" t="s">
        <v>29</v>
      </c>
      <c r="E568" s="186"/>
      <c r="F568" s="22">
        <v>2</v>
      </c>
      <c r="G568" s="23">
        <f>('BTST OPTION CALLS'!F568/'BTST OPTION CALLS'!F567)*100</f>
        <v>66.666666666666657</v>
      </c>
      <c r="H568" s="11">
        <v>2</v>
      </c>
      <c r="I568" s="15"/>
      <c r="J568" s="15"/>
      <c r="K568" s="11"/>
      <c r="L568" s="15"/>
      <c r="N568" s="11" t="s">
        <v>30</v>
      </c>
      <c r="O568" s="11"/>
    </row>
    <row r="569" spans="1:15" ht="15.75">
      <c r="A569" s="24"/>
      <c r="B569" s="10"/>
      <c r="C569" s="10"/>
      <c r="D569" s="186" t="s">
        <v>31</v>
      </c>
      <c r="E569" s="186"/>
      <c r="F569" s="22">
        <v>0</v>
      </c>
      <c r="G569" s="23">
        <f>('BTST OPTION CALLS'!F569/'BTST OPTION CALLS'!F567)*100</f>
        <v>0</v>
      </c>
      <c r="H569" s="25"/>
      <c r="I569" s="11"/>
      <c r="J569" s="11"/>
      <c r="K569" s="11"/>
      <c r="L569" s="15"/>
      <c r="M569" s="16"/>
      <c r="N569" s="17"/>
      <c r="O569" s="17"/>
    </row>
    <row r="570" spans="1:15" ht="15.75">
      <c r="A570" s="24"/>
      <c r="B570" s="10"/>
      <c r="C570" s="10"/>
      <c r="D570" s="186" t="s">
        <v>32</v>
      </c>
      <c r="E570" s="186"/>
      <c r="F570" s="22">
        <v>0</v>
      </c>
      <c r="G570" s="23">
        <f>('BTST OPTION CALLS'!F570/'BTST OPTION CALLS'!F567)*100</f>
        <v>0</v>
      </c>
      <c r="H570" s="25"/>
      <c r="I570" s="11"/>
      <c r="J570" s="11"/>
      <c r="K570" s="11"/>
      <c r="L570" s="15"/>
      <c r="M570" s="16"/>
      <c r="N570" s="16"/>
      <c r="O570" s="16"/>
    </row>
    <row r="571" spans="1:15" ht="15.75">
      <c r="A571" s="24"/>
      <c r="B571" s="10"/>
      <c r="C571" s="10"/>
      <c r="D571" s="186" t="s">
        <v>33</v>
      </c>
      <c r="E571" s="186"/>
      <c r="F571" s="22">
        <v>1</v>
      </c>
      <c r="G571" s="23">
        <f>('BTST OPTION CALLS'!F571/'BTST OPTION CALLS'!F567)*100</f>
        <v>33.333333333333329</v>
      </c>
      <c r="H571" s="25"/>
      <c r="I571" s="11" t="s">
        <v>34</v>
      </c>
      <c r="J571" s="11"/>
      <c r="K571" s="15"/>
      <c r="L571" s="15"/>
      <c r="M571" s="16"/>
      <c r="N571" s="16"/>
      <c r="O571" s="16"/>
    </row>
    <row r="572" spans="1:15" ht="15.75">
      <c r="A572" s="24"/>
      <c r="B572" s="10"/>
      <c r="C572" s="10"/>
      <c r="D572" s="186" t="s">
        <v>35</v>
      </c>
      <c r="E572" s="186"/>
      <c r="F572" s="22">
        <v>0</v>
      </c>
      <c r="G572" s="23">
        <f>('BTST OPTION CALLS'!F572/'BTST OPTION CALLS'!F567)*100</f>
        <v>0</v>
      </c>
      <c r="H572" s="25"/>
      <c r="I572" s="11"/>
      <c r="J572" s="11"/>
      <c r="K572" s="15"/>
      <c r="L572" s="15"/>
      <c r="M572" s="16"/>
      <c r="N572" s="16"/>
      <c r="O572" s="16"/>
    </row>
    <row r="573" spans="1:15" ht="16.5" thickBot="1">
      <c r="A573" s="24"/>
      <c r="B573" s="10"/>
      <c r="C573" s="10"/>
      <c r="D573" s="191" t="s">
        <v>36</v>
      </c>
      <c r="E573" s="191"/>
      <c r="F573" s="26"/>
      <c r="G573" s="27">
        <f>('BTST OPTION CALLS'!F573/'BTST OPTION CALLS'!F567)*100</f>
        <v>0</v>
      </c>
      <c r="H573" s="25"/>
      <c r="I573" s="11"/>
      <c r="J573" s="11"/>
      <c r="K573" s="21"/>
      <c r="L573" s="21"/>
      <c r="N573" s="16"/>
      <c r="O573" s="16"/>
    </row>
    <row r="574" spans="1:15" ht="15.75">
      <c r="A574" s="31" t="s">
        <v>37</v>
      </c>
      <c r="B574" s="28"/>
      <c r="C574" s="28"/>
      <c r="D574" s="32"/>
      <c r="E574" s="32"/>
      <c r="F574" s="33"/>
      <c r="G574" s="33"/>
      <c r="H574" s="34"/>
      <c r="I574" s="35"/>
      <c r="J574" s="35"/>
      <c r="K574" s="35"/>
      <c r="L574" s="33"/>
      <c r="M574" s="16"/>
      <c r="N574" s="29"/>
      <c r="O574" s="29"/>
    </row>
    <row r="575" spans="1:15" ht="15.75">
      <c r="A575" s="36" t="s">
        <v>38</v>
      </c>
      <c r="B575" s="28"/>
      <c r="C575" s="28"/>
      <c r="D575" s="37"/>
      <c r="E575" s="38"/>
      <c r="F575" s="32"/>
      <c r="G575" s="35"/>
      <c r="H575" s="34"/>
      <c r="I575" s="35"/>
      <c r="J575" s="35"/>
      <c r="K575" s="35"/>
      <c r="L575" s="33"/>
      <c r="M575" s="16"/>
      <c r="N575" s="17"/>
      <c r="O575" s="17"/>
    </row>
    <row r="576" spans="1:15" ht="15" customHeight="1">
      <c r="A576" s="36" t="s">
        <v>39</v>
      </c>
      <c r="B576" s="28"/>
      <c r="C576" s="28"/>
      <c r="D576" s="32"/>
      <c r="E576" s="38"/>
      <c r="F576" s="32"/>
      <c r="G576" s="35"/>
      <c r="H576" s="34"/>
      <c r="I576" s="39"/>
      <c r="J576" s="39"/>
      <c r="K576" s="39"/>
      <c r="L576" s="33"/>
      <c r="M576" s="16"/>
      <c r="N576" s="16"/>
      <c r="O576" s="16"/>
    </row>
    <row r="577" spans="1:16" ht="15.75">
      <c r="A577" s="36" t="s">
        <v>40</v>
      </c>
      <c r="B577" s="37"/>
      <c r="C577" s="28"/>
      <c r="D577" s="32"/>
      <c r="E577" s="38"/>
      <c r="F577" s="32"/>
      <c r="G577" s="35"/>
      <c r="H577" s="40"/>
      <c r="I577" s="39"/>
      <c r="J577" s="39"/>
      <c r="K577" s="39"/>
      <c r="L577" s="33"/>
      <c r="M577" s="16"/>
      <c r="N577" s="16"/>
      <c r="O577" s="16"/>
    </row>
    <row r="578" spans="1:16" ht="15.75">
      <c r="A578" s="36" t="s">
        <v>41</v>
      </c>
      <c r="B578" s="24"/>
      <c r="C578" s="37"/>
      <c r="D578" s="32"/>
      <c r="E578" s="41"/>
      <c r="F578" s="35"/>
      <c r="G578" s="35"/>
      <c r="H578" s="40"/>
      <c r="I578" s="39"/>
      <c r="J578" s="39"/>
      <c r="K578" s="39"/>
      <c r="L578" s="35"/>
      <c r="M578" s="16"/>
      <c r="N578" s="16"/>
      <c r="O578" s="16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6">
      <c r="A580" s="187" t="s">
        <v>0</v>
      </c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</row>
    <row r="581" spans="1:16">
      <c r="A581" s="187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</row>
    <row r="582" spans="1:16">
      <c r="A582" s="187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</row>
    <row r="583" spans="1:16" ht="15.75">
      <c r="A583" s="188" t="s">
        <v>1</v>
      </c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</row>
    <row r="584" spans="1:16" ht="15.75">
      <c r="A584" s="188" t="s">
        <v>2</v>
      </c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</row>
    <row r="585" spans="1:16" ht="15.75">
      <c r="A585" s="189" t="s">
        <v>3</v>
      </c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</row>
    <row r="586" spans="1:16" ht="15.75">
      <c r="A586" s="190" t="s">
        <v>73</v>
      </c>
      <c r="B586" s="190"/>
      <c r="C586" s="19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</row>
    <row r="587" spans="1:16" ht="15.75">
      <c r="A587" s="192" t="s">
        <v>5</v>
      </c>
      <c r="B587" s="192"/>
      <c r="C587" s="192"/>
      <c r="D587" s="192"/>
      <c r="E587" s="192"/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</row>
    <row r="588" spans="1:16" ht="13.9" customHeight="1">
      <c r="A588" s="193" t="s">
        <v>6</v>
      </c>
      <c r="B588" s="184" t="s">
        <v>7</v>
      </c>
      <c r="C588" s="194" t="s">
        <v>8</v>
      </c>
      <c r="D588" s="184" t="s">
        <v>9</v>
      </c>
      <c r="E588" s="193" t="s">
        <v>10</v>
      </c>
      <c r="F588" s="193" t="s">
        <v>11</v>
      </c>
      <c r="G588" s="195" t="s">
        <v>12</v>
      </c>
      <c r="H588" s="195" t="s">
        <v>13</v>
      </c>
      <c r="I588" s="194" t="s">
        <v>14</v>
      </c>
      <c r="J588" s="194" t="s">
        <v>15</v>
      </c>
      <c r="K588" s="194" t="s">
        <v>16</v>
      </c>
      <c r="L588" s="196" t="s">
        <v>17</v>
      </c>
      <c r="M588" s="184" t="s">
        <v>18</v>
      </c>
      <c r="N588" s="184" t="s">
        <v>19</v>
      </c>
      <c r="O588" s="184" t="s">
        <v>20</v>
      </c>
    </row>
    <row r="589" spans="1:16">
      <c r="A589" s="193"/>
      <c r="B589" s="184"/>
      <c r="C589" s="194"/>
      <c r="D589" s="184"/>
      <c r="E589" s="193"/>
      <c r="F589" s="193"/>
      <c r="G589" s="195"/>
      <c r="H589" s="195"/>
      <c r="I589" s="194"/>
      <c r="J589" s="194"/>
      <c r="K589" s="194"/>
      <c r="L589" s="196"/>
      <c r="M589" s="184"/>
      <c r="N589" s="184"/>
      <c r="O589" s="184"/>
    </row>
    <row r="590" spans="1:16" ht="15.75">
      <c r="A590" s="9">
        <v>1</v>
      </c>
      <c r="B590" s="4">
        <v>42913</v>
      </c>
      <c r="C590" s="5">
        <v>470</v>
      </c>
      <c r="D590" s="5" t="s">
        <v>21</v>
      </c>
      <c r="E590" s="5" t="s">
        <v>22</v>
      </c>
      <c r="F590" s="5" t="s">
        <v>90</v>
      </c>
      <c r="G590" s="6">
        <v>4</v>
      </c>
      <c r="H590" s="6">
        <v>2</v>
      </c>
      <c r="I590" s="6">
        <v>5</v>
      </c>
      <c r="J590" s="6">
        <v>6</v>
      </c>
      <c r="K590" s="6">
        <v>7</v>
      </c>
      <c r="L590" s="6">
        <v>5</v>
      </c>
      <c r="M590" s="5">
        <v>2500</v>
      </c>
      <c r="N590" s="7">
        <f>IF('BTST OPTION CALLS'!E590="BUY",('BTST OPTION CALLS'!L590-'BTST OPTION CALLS'!G590)*('BTST OPTION CALLS'!M590),('BTST OPTION CALLS'!G590-'BTST OPTION CALLS'!L590)*('BTST OPTION CALLS'!M590))</f>
        <v>2500</v>
      </c>
      <c r="O590" s="8">
        <f>'BTST OPTION CALLS'!N590/('BTST OPTION CALLS'!M590)/'BTST OPTION CALLS'!G590%</f>
        <v>25</v>
      </c>
    </row>
    <row r="591" spans="1:16" ht="15.75">
      <c r="A591" s="9">
        <v>2</v>
      </c>
      <c r="B591" s="4">
        <v>42907</v>
      </c>
      <c r="C591" s="5">
        <v>1420</v>
      </c>
      <c r="D591" s="5" t="s">
        <v>21</v>
      </c>
      <c r="E591" s="5" t="s">
        <v>22</v>
      </c>
      <c r="F591" s="5" t="s">
        <v>163</v>
      </c>
      <c r="G591" s="6">
        <v>22</v>
      </c>
      <c r="H591" s="6">
        <v>5</v>
      </c>
      <c r="I591" s="6">
        <v>32</v>
      </c>
      <c r="J591" s="6">
        <v>42</v>
      </c>
      <c r="K591" s="6">
        <v>52</v>
      </c>
      <c r="L591" s="6">
        <v>32</v>
      </c>
      <c r="M591" s="5">
        <v>500</v>
      </c>
      <c r="N591" s="7">
        <f>IF('BTST OPTION CALLS'!E591="BUY",('BTST OPTION CALLS'!L591-'BTST OPTION CALLS'!G591)*('BTST OPTION CALLS'!M591),('BTST OPTION CALLS'!G591-'BTST OPTION CALLS'!L591)*('BTST OPTION CALLS'!M591))</f>
        <v>5000</v>
      </c>
      <c r="O591" s="8">
        <f>'BTST OPTION CALLS'!N591/('BTST OPTION CALLS'!M591)/'BTST OPTION CALLS'!G591%</f>
        <v>45.454545454545453</v>
      </c>
    </row>
    <row r="592" spans="1:16" ht="15.75">
      <c r="A592" s="9">
        <v>3</v>
      </c>
      <c r="B592" s="4">
        <v>42899</v>
      </c>
      <c r="C592" s="5">
        <v>450</v>
      </c>
      <c r="D592" s="5" t="s">
        <v>47</v>
      </c>
      <c r="E592" s="5" t="s">
        <v>22</v>
      </c>
      <c r="F592" s="5" t="s">
        <v>67</v>
      </c>
      <c r="G592" s="6">
        <v>10</v>
      </c>
      <c r="H592" s="6">
        <v>7</v>
      </c>
      <c r="I592" s="6">
        <v>12</v>
      </c>
      <c r="J592" s="6">
        <v>14</v>
      </c>
      <c r="K592" s="6">
        <v>16</v>
      </c>
      <c r="L592" s="6">
        <v>7</v>
      </c>
      <c r="M592" s="5">
        <v>1500</v>
      </c>
      <c r="N592" s="7">
        <f>IF('BTST OPTION CALLS'!E592="BUY",('BTST OPTION CALLS'!L592-'BTST OPTION CALLS'!G592)*('BTST OPTION CALLS'!M592),('BTST OPTION CALLS'!G592-'BTST OPTION CALLS'!L592)*('BTST OPTION CALLS'!M592))</f>
        <v>-4500</v>
      </c>
      <c r="O592" s="8">
        <f>'BTST OPTION CALLS'!N592/('BTST OPTION CALLS'!M592)/'BTST OPTION CALLS'!G592%</f>
        <v>-30</v>
      </c>
      <c r="P592" t="s">
        <v>72</v>
      </c>
    </row>
    <row r="594" spans="1:15" ht="15.75">
      <c r="A594" s="42" t="s">
        <v>95</v>
      </c>
      <c r="B594" s="28"/>
      <c r="C594" s="28"/>
      <c r="D594" s="32"/>
      <c r="E594" s="36"/>
      <c r="F594" s="33"/>
      <c r="G594" s="33"/>
      <c r="H594" s="34"/>
      <c r="I594" s="33"/>
      <c r="J594" s="33"/>
      <c r="K594" s="33"/>
      <c r="L594" s="43"/>
      <c r="M594" s="16"/>
      <c r="N594" s="1"/>
      <c r="O594" s="44"/>
    </row>
    <row r="595" spans="1:15" ht="15.75">
      <c r="A595" s="42" t="s">
        <v>96</v>
      </c>
      <c r="B595" s="10"/>
      <c r="C595" s="28"/>
      <c r="D595" s="32"/>
      <c r="E595" s="36"/>
      <c r="F595" s="33"/>
      <c r="G595" s="33"/>
      <c r="H595" s="34"/>
      <c r="I595" s="33"/>
      <c r="J595" s="33"/>
      <c r="K595" s="33"/>
      <c r="L595" s="43"/>
      <c r="M595" s="16"/>
      <c r="N595" s="1"/>
      <c r="O595" s="1"/>
    </row>
    <row r="596" spans="1:15" ht="15.75">
      <c r="A596" s="42" t="s">
        <v>96</v>
      </c>
      <c r="B596" s="10"/>
      <c r="C596" s="10"/>
      <c r="D596" s="17"/>
      <c r="E596" s="45"/>
      <c r="F596" s="11"/>
      <c r="G596" s="11"/>
      <c r="H596" s="30"/>
      <c r="I596" s="11"/>
      <c r="J596" s="11"/>
      <c r="K596" s="11"/>
      <c r="L596" s="11"/>
      <c r="M596" s="16"/>
      <c r="N596" s="16"/>
      <c r="O596" s="16"/>
    </row>
    <row r="597" spans="1:15" ht="15.75">
      <c r="A597" s="17"/>
      <c r="B597" s="10"/>
      <c r="C597" s="10"/>
      <c r="D597" s="11"/>
      <c r="E597" s="11"/>
      <c r="F597" s="11"/>
      <c r="G597" s="12"/>
      <c r="H597" s="13"/>
      <c r="I597" s="14" t="s">
        <v>27</v>
      </c>
      <c r="J597" s="14"/>
      <c r="K597" s="15"/>
      <c r="L597" s="15"/>
      <c r="M597" s="16"/>
      <c r="N597" s="16"/>
      <c r="O597" s="16"/>
    </row>
    <row r="598" spans="1:15" ht="15.75">
      <c r="A598" s="17"/>
      <c r="B598" s="10"/>
      <c r="C598" s="10"/>
      <c r="D598" s="185" t="s">
        <v>28</v>
      </c>
      <c r="E598" s="185"/>
      <c r="F598" s="18">
        <v>3</v>
      </c>
      <c r="G598" s="19">
        <f>'BTST OPTION CALLS'!G599+'BTST OPTION CALLS'!G600+'BTST OPTION CALLS'!G601+'BTST OPTION CALLS'!G602+'BTST OPTION CALLS'!G603+'BTST OPTION CALLS'!G604</f>
        <v>99.999999999999986</v>
      </c>
      <c r="H598" s="11">
        <v>3</v>
      </c>
      <c r="I598" s="20">
        <f>'BTST OPTION CALLS'!H599/'BTST OPTION CALLS'!H598%</f>
        <v>66.666666666666671</v>
      </c>
      <c r="J598" s="20"/>
      <c r="K598" s="20"/>
      <c r="L598" s="21"/>
      <c r="M598" s="16"/>
      <c r="N598" s="1"/>
      <c r="O598" s="1"/>
    </row>
    <row r="599" spans="1:15" ht="15.75">
      <c r="A599" s="17"/>
      <c r="B599" s="10"/>
      <c r="C599" s="10"/>
      <c r="D599" s="186" t="s">
        <v>29</v>
      </c>
      <c r="E599" s="186"/>
      <c r="F599" s="22">
        <v>2</v>
      </c>
      <c r="G599" s="23">
        <f>('BTST OPTION CALLS'!F599/'BTST OPTION CALLS'!F598)*100</f>
        <v>66.666666666666657</v>
      </c>
      <c r="H599" s="11">
        <v>2</v>
      </c>
      <c r="I599" s="15"/>
      <c r="J599" s="15"/>
      <c r="K599" s="11"/>
      <c r="L599" s="15"/>
      <c r="M599" s="1"/>
      <c r="N599" s="11" t="s">
        <v>30</v>
      </c>
      <c r="O599" s="11"/>
    </row>
    <row r="600" spans="1:15" ht="15.75">
      <c r="A600" s="24"/>
      <c r="B600" s="10"/>
      <c r="C600" s="10"/>
      <c r="D600" s="186" t="s">
        <v>31</v>
      </c>
      <c r="E600" s="186"/>
      <c r="F600" s="22">
        <v>0</v>
      </c>
      <c r="G600" s="23">
        <f>('BTST OPTION CALLS'!F600/'BTST OPTION CALLS'!F598)*100</f>
        <v>0</v>
      </c>
      <c r="H600" s="25"/>
      <c r="I600" s="11"/>
      <c r="J600" s="11"/>
      <c r="K600" s="11"/>
      <c r="L600" s="15"/>
      <c r="M600" s="16"/>
      <c r="N600" s="17"/>
      <c r="O600" s="17"/>
    </row>
    <row r="601" spans="1:15" ht="15.75">
      <c r="A601" s="24"/>
      <c r="B601" s="10"/>
      <c r="C601" s="10"/>
      <c r="D601" s="186" t="s">
        <v>32</v>
      </c>
      <c r="E601" s="186"/>
      <c r="F601" s="22">
        <v>0</v>
      </c>
      <c r="G601" s="23">
        <f>('BTST OPTION CALLS'!F601/'BTST OPTION CALLS'!F598)*100</f>
        <v>0</v>
      </c>
      <c r="H601" s="25"/>
      <c r="I601" s="11"/>
      <c r="J601" s="11"/>
      <c r="K601" s="11"/>
      <c r="L601" s="15"/>
      <c r="M601" s="16"/>
      <c r="N601" s="16"/>
      <c r="O601" s="16"/>
    </row>
    <row r="602" spans="1:15" ht="15.75">
      <c r="A602" s="24"/>
      <c r="B602" s="10"/>
      <c r="C602" s="10"/>
      <c r="D602" s="186" t="s">
        <v>33</v>
      </c>
      <c r="E602" s="186"/>
      <c r="F602" s="22">
        <v>1</v>
      </c>
      <c r="G602" s="23">
        <f>('BTST OPTION CALLS'!F602/'BTST OPTION CALLS'!F598)*100</f>
        <v>33.333333333333329</v>
      </c>
      <c r="H602" s="25"/>
      <c r="I602" s="11" t="s">
        <v>34</v>
      </c>
      <c r="J602" s="11"/>
      <c r="K602" s="15"/>
      <c r="L602" s="15"/>
      <c r="M602" s="16"/>
      <c r="N602" s="16"/>
      <c r="O602" s="16"/>
    </row>
    <row r="603" spans="1:15" ht="15.75">
      <c r="A603" s="24"/>
      <c r="B603" s="10"/>
      <c r="C603" s="10"/>
      <c r="D603" s="186" t="s">
        <v>35</v>
      </c>
      <c r="E603" s="186"/>
      <c r="F603" s="22">
        <v>0</v>
      </c>
      <c r="G603" s="23">
        <f>('BTST OPTION CALLS'!F603/'BTST OPTION CALLS'!F598)*100</f>
        <v>0</v>
      </c>
      <c r="H603" s="25"/>
      <c r="I603" s="11"/>
      <c r="J603" s="11"/>
      <c r="K603" s="15"/>
      <c r="L603" s="15"/>
      <c r="M603" s="16"/>
      <c r="N603" s="16"/>
      <c r="O603" s="16"/>
    </row>
    <row r="604" spans="1:15" ht="15.75">
      <c r="A604" s="24"/>
      <c r="B604" s="10"/>
      <c r="C604" s="10"/>
      <c r="D604" s="191" t="s">
        <v>36</v>
      </c>
      <c r="E604" s="191"/>
      <c r="F604" s="26"/>
      <c r="G604" s="27">
        <f>('BTST OPTION CALLS'!F604/'BTST OPTION CALLS'!F598)*100</f>
        <v>0</v>
      </c>
      <c r="H604" s="25"/>
      <c r="I604" s="11"/>
      <c r="J604" s="11"/>
      <c r="K604" s="21"/>
      <c r="L604" s="21"/>
      <c r="M604" s="1"/>
      <c r="N604" s="16"/>
      <c r="O604" s="16"/>
    </row>
    <row r="605" spans="1:15" ht="15.75">
      <c r="A605" s="24"/>
      <c r="B605" s="10"/>
      <c r="C605" s="10"/>
      <c r="D605" s="16"/>
      <c r="E605" s="16"/>
      <c r="F605" s="16"/>
      <c r="G605" s="15"/>
      <c r="H605" s="25"/>
      <c r="I605" s="20"/>
      <c r="J605" s="20"/>
      <c r="K605" s="15"/>
      <c r="L605" s="20"/>
      <c r="M605" s="16"/>
      <c r="N605" s="16"/>
      <c r="O605" s="16"/>
    </row>
    <row r="606" spans="1:15" ht="15.75">
      <c r="A606" s="31" t="s">
        <v>37</v>
      </c>
      <c r="B606" s="28"/>
      <c r="C606" s="28"/>
      <c r="D606" s="32"/>
      <c r="E606" s="32"/>
      <c r="F606" s="33"/>
      <c r="G606" s="33"/>
      <c r="H606" s="34"/>
      <c r="I606" s="35"/>
      <c r="J606" s="35"/>
      <c r="K606" s="35"/>
      <c r="L606" s="33"/>
      <c r="M606" s="16"/>
      <c r="N606" s="29"/>
      <c r="O606" s="29"/>
    </row>
    <row r="607" spans="1:15" ht="15.75">
      <c r="A607" s="36" t="s">
        <v>38</v>
      </c>
      <c r="B607" s="28"/>
      <c r="C607" s="28"/>
      <c r="D607" s="37"/>
      <c r="E607" s="38"/>
      <c r="F607" s="32"/>
      <c r="G607" s="35"/>
      <c r="H607" s="34"/>
      <c r="I607" s="35"/>
      <c r="J607" s="35"/>
      <c r="K607" s="35"/>
      <c r="L607" s="33"/>
      <c r="M607" s="16"/>
      <c r="N607" s="17"/>
      <c r="O607" s="17"/>
    </row>
    <row r="608" spans="1:15" ht="15.75">
      <c r="A608" s="36" t="s">
        <v>39</v>
      </c>
      <c r="B608" s="28"/>
      <c r="C608" s="28"/>
      <c r="D608" s="32"/>
      <c r="E608" s="38"/>
      <c r="F608" s="32"/>
      <c r="G608" s="35"/>
      <c r="H608" s="34"/>
      <c r="I608" s="39"/>
      <c r="J608" s="39"/>
      <c r="K608" s="39"/>
      <c r="L608" s="33"/>
      <c r="M608" s="16"/>
      <c r="N608" s="16"/>
      <c r="O608" s="16"/>
    </row>
    <row r="609" spans="1:16" ht="15.75">
      <c r="A609" s="36" t="s">
        <v>40</v>
      </c>
      <c r="B609" s="37"/>
      <c r="C609" s="28"/>
      <c r="D609" s="32"/>
      <c r="E609" s="38"/>
      <c r="F609" s="32"/>
      <c r="G609" s="35"/>
      <c r="H609" s="40"/>
      <c r="I609" s="39"/>
      <c r="J609" s="39"/>
      <c r="K609" s="39"/>
      <c r="L609" s="33"/>
      <c r="M609" s="16"/>
      <c r="N609" s="16"/>
      <c r="O609" s="16"/>
    </row>
    <row r="610" spans="1:16" ht="15.75">
      <c r="A610" s="36" t="s">
        <v>41</v>
      </c>
      <c r="B610" s="24"/>
      <c r="C610" s="37"/>
      <c r="D610" s="32"/>
      <c r="E610" s="41"/>
      <c r="F610" s="35"/>
      <c r="G610" s="35"/>
      <c r="H610" s="40"/>
      <c r="I610" s="39"/>
      <c r="J610" s="39"/>
      <c r="K610" s="39"/>
      <c r="L610" s="35"/>
      <c r="M610" s="16"/>
      <c r="N610" s="16"/>
      <c r="O610" s="16"/>
      <c r="P610" t="s">
        <v>72</v>
      </c>
    </row>
  </sheetData>
  <mergeCells count="504">
    <mergeCell ref="D52:E52"/>
    <mergeCell ref="D53:E53"/>
    <mergeCell ref="D54:E54"/>
    <mergeCell ref="D55:E55"/>
    <mergeCell ref="D56:E56"/>
    <mergeCell ref="D57:E57"/>
    <mergeCell ref="D58:E58"/>
    <mergeCell ref="A31:O33"/>
    <mergeCell ref="A34:O34"/>
    <mergeCell ref="A35:O35"/>
    <mergeCell ref="A36:O36"/>
    <mergeCell ref="A37:O37"/>
    <mergeCell ref="A38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104:O104"/>
    <mergeCell ref="A105:O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72:L73"/>
    <mergeCell ref="M72:M73"/>
    <mergeCell ref="N72:N73"/>
    <mergeCell ref="O72:O73"/>
    <mergeCell ref="A98:O100"/>
    <mergeCell ref="A101:O101"/>
    <mergeCell ref="A102:O102"/>
    <mergeCell ref="A204:O206"/>
    <mergeCell ref="A207:O207"/>
    <mergeCell ref="A208:O208"/>
    <mergeCell ref="A209:O209"/>
    <mergeCell ref="A210:O210"/>
    <mergeCell ref="D196:E196"/>
    <mergeCell ref="D197:E197"/>
    <mergeCell ref="A166:O168"/>
    <mergeCell ref="A169:O169"/>
    <mergeCell ref="A170:O170"/>
    <mergeCell ref="A171:O171"/>
    <mergeCell ref="A172:O172"/>
    <mergeCell ref="A173:O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A211:O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A239:O241"/>
    <mergeCell ref="A242:O242"/>
    <mergeCell ref="A243:O243"/>
    <mergeCell ref="A244:O244"/>
    <mergeCell ref="A245:O245"/>
    <mergeCell ref="D227:E227"/>
    <mergeCell ref="D228:E228"/>
    <mergeCell ref="D229:E229"/>
    <mergeCell ref="D230:E230"/>
    <mergeCell ref="D231:E231"/>
    <mergeCell ref="D232:E232"/>
    <mergeCell ref="D233:E233"/>
    <mergeCell ref="A246:O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D258:E258"/>
    <mergeCell ref="D259:E259"/>
    <mergeCell ref="D260:E260"/>
    <mergeCell ref="D261:E261"/>
    <mergeCell ref="D262:E262"/>
    <mergeCell ref="D263:E263"/>
    <mergeCell ref="D264:E264"/>
    <mergeCell ref="D294:E294"/>
    <mergeCell ref="D295:E295"/>
    <mergeCell ref="A380:O380"/>
    <mergeCell ref="A381:O381"/>
    <mergeCell ref="D367:E367"/>
    <mergeCell ref="D368:E368"/>
    <mergeCell ref="A340:O342"/>
    <mergeCell ref="A343:O343"/>
    <mergeCell ref="A344:O344"/>
    <mergeCell ref="A345:O345"/>
    <mergeCell ref="A346:O346"/>
    <mergeCell ref="A347:O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D363:E363"/>
    <mergeCell ref="D364:E364"/>
    <mergeCell ref="D365:E365"/>
    <mergeCell ref="D366:E366"/>
    <mergeCell ref="A375:O377"/>
    <mergeCell ref="A378:O378"/>
    <mergeCell ref="A379:O379"/>
    <mergeCell ref="D296:E296"/>
    <mergeCell ref="D297:E297"/>
    <mergeCell ref="H278:H279"/>
    <mergeCell ref="I278:I279"/>
    <mergeCell ref="J278:J279"/>
    <mergeCell ref="K278:K279"/>
    <mergeCell ref="L278:L279"/>
    <mergeCell ref="M278:M279"/>
    <mergeCell ref="N278:N279"/>
    <mergeCell ref="D327:E327"/>
    <mergeCell ref="L348:L349"/>
    <mergeCell ref="M348:M349"/>
    <mergeCell ref="N348:N349"/>
    <mergeCell ref="O348:O349"/>
    <mergeCell ref="D362:E362"/>
    <mergeCell ref="D328:E328"/>
    <mergeCell ref="D329:E329"/>
    <mergeCell ref="D330:E330"/>
    <mergeCell ref="D331:E331"/>
    <mergeCell ref="D332:E332"/>
    <mergeCell ref="D333:E333"/>
    <mergeCell ref="J348:J349"/>
    <mergeCell ref="A382:O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D397:E397"/>
    <mergeCell ref="L418:L419"/>
    <mergeCell ref="M418:M419"/>
    <mergeCell ref="N418:N419"/>
    <mergeCell ref="O418:O419"/>
    <mergeCell ref="D430:E430"/>
    <mergeCell ref="K418:K419"/>
    <mergeCell ref="D398:E398"/>
    <mergeCell ref="D399:E399"/>
    <mergeCell ref="D400:E400"/>
    <mergeCell ref="D401:E401"/>
    <mergeCell ref="D402:E402"/>
    <mergeCell ref="D403:E403"/>
    <mergeCell ref="A477:O479"/>
    <mergeCell ref="A480:O480"/>
    <mergeCell ref="A481:O481"/>
    <mergeCell ref="A482:O482"/>
    <mergeCell ref="A483:O483"/>
    <mergeCell ref="A450:O450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O451:O452"/>
    <mergeCell ref="L451:L452"/>
    <mergeCell ref="M451:M452"/>
    <mergeCell ref="A484:O484"/>
    <mergeCell ref="D464:E464"/>
    <mergeCell ref="D465:E465"/>
    <mergeCell ref="D466:E466"/>
    <mergeCell ref="D467:E467"/>
    <mergeCell ref="D468:E468"/>
    <mergeCell ref="D469:E469"/>
    <mergeCell ref="D470:E470"/>
    <mergeCell ref="A556:O556"/>
    <mergeCell ref="A521:O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D601:E601"/>
    <mergeCell ref="D602:E602"/>
    <mergeCell ref="D567:E567"/>
    <mergeCell ref="D568:E568"/>
    <mergeCell ref="D569:E569"/>
    <mergeCell ref="D570:E570"/>
    <mergeCell ref="D571:E571"/>
    <mergeCell ref="D572:E572"/>
    <mergeCell ref="D573:E573"/>
    <mergeCell ref="A580:O582"/>
    <mergeCell ref="A583:O583"/>
    <mergeCell ref="D603:E603"/>
    <mergeCell ref="D604:E604"/>
    <mergeCell ref="A584:O584"/>
    <mergeCell ref="A585:O585"/>
    <mergeCell ref="A586:O586"/>
    <mergeCell ref="A587:O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J588:J589"/>
    <mergeCell ref="K588:K589"/>
    <mergeCell ref="L588:L589"/>
    <mergeCell ref="M588:M589"/>
    <mergeCell ref="N588:N589"/>
    <mergeCell ref="O588:O589"/>
    <mergeCell ref="D598:E598"/>
    <mergeCell ref="D599:E599"/>
    <mergeCell ref="D600:E600"/>
    <mergeCell ref="D503:E503"/>
    <mergeCell ref="D504:E504"/>
    <mergeCell ref="D505:E505"/>
    <mergeCell ref="D506:E506"/>
    <mergeCell ref="L558:L559"/>
    <mergeCell ref="M558:M559"/>
    <mergeCell ref="N558:N559"/>
    <mergeCell ref="O558:O559"/>
    <mergeCell ref="D535:E535"/>
    <mergeCell ref="D536:E536"/>
    <mergeCell ref="D537:E537"/>
    <mergeCell ref="D538:E538"/>
    <mergeCell ref="D539:E539"/>
    <mergeCell ref="D540:E540"/>
    <mergeCell ref="D541:E541"/>
    <mergeCell ref="A550:O552"/>
    <mergeCell ref="A553:O553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A554:O554"/>
    <mergeCell ref="A555:O555"/>
    <mergeCell ref="A557:O557"/>
    <mergeCell ref="A558:A559"/>
    <mergeCell ref="B558:B559"/>
    <mergeCell ref="O522:O523"/>
    <mergeCell ref="A514:O516"/>
    <mergeCell ref="A517:O517"/>
    <mergeCell ref="A518:O518"/>
    <mergeCell ref="A519:O519"/>
    <mergeCell ref="A520:O520"/>
    <mergeCell ref="D500:E500"/>
    <mergeCell ref="D501:E501"/>
    <mergeCell ref="D502:E502"/>
    <mergeCell ref="N451:N452"/>
    <mergeCell ref="A443:O445"/>
    <mergeCell ref="A446:O446"/>
    <mergeCell ref="A447:O447"/>
    <mergeCell ref="A448:O448"/>
    <mergeCell ref="A449:O449"/>
    <mergeCell ref="L485:L486"/>
    <mergeCell ref="M485:M486"/>
    <mergeCell ref="N485:N486"/>
    <mergeCell ref="O485:O486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K485:K486"/>
    <mergeCell ref="D435:E435"/>
    <mergeCell ref="D436:E436"/>
    <mergeCell ref="A410:O412"/>
    <mergeCell ref="A413:O413"/>
    <mergeCell ref="A414:O414"/>
    <mergeCell ref="A415:O415"/>
    <mergeCell ref="A416:O416"/>
    <mergeCell ref="A417:O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D431:E431"/>
    <mergeCell ref="D432:E432"/>
    <mergeCell ref="D433:E433"/>
    <mergeCell ref="D434:E434"/>
    <mergeCell ref="K348:K349"/>
    <mergeCell ref="A313:O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A306:O308"/>
    <mergeCell ref="A309:O309"/>
    <mergeCell ref="A310:O310"/>
    <mergeCell ref="A311:O311"/>
    <mergeCell ref="A312:O312"/>
    <mergeCell ref="D298:E298"/>
    <mergeCell ref="D299:E299"/>
    <mergeCell ref="A270:O272"/>
    <mergeCell ref="A273:O273"/>
    <mergeCell ref="A274:O274"/>
    <mergeCell ref="A275:O275"/>
    <mergeCell ref="A276:O276"/>
    <mergeCell ref="A277:O277"/>
    <mergeCell ref="A278:A279"/>
    <mergeCell ref="B278:B279"/>
    <mergeCell ref="C278:C279"/>
    <mergeCell ref="D278:D279"/>
    <mergeCell ref="E278:E279"/>
    <mergeCell ref="F278:F279"/>
    <mergeCell ref="G278:G279"/>
    <mergeCell ref="O278:O279"/>
    <mergeCell ref="D293:E293"/>
    <mergeCell ref="L174:L175"/>
    <mergeCell ref="M174:M175"/>
    <mergeCell ref="N174:N175"/>
    <mergeCell ref="O174:O175"/>
    <mergeCell ref="D191:E191"/>
    <mergeCell ref="D192:E192"/>
    <mergeCell ref="D193:E193"/>
    <mergeCell ref="D194:E194"/>
    <mergeCell ref="D195:E195"/>
    <mergeCell ref="D155:E155"/>
    <mergeCell ref="D156:E156"/>
    <mergeCell ref="D157:E157"/>
    <mergeCell ref="D158:E158"/>
    <mergeCell ref="D159:E159"/>
    <mergeCell ref="A137:O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K72:K73"/>
    <mergeCell ref="D90:E90"/>
    <mergeCell ref="D91:E91"/>
    <mergeCell ref="D153:E153"/>
    <mergeCell ref="D154:E154"/>
    <mergeCell ref="A130:O132"/>
    <mergeCell ref="A133:O133"/>
    <mergeCell ref="A134:O134"/>
    <mergeCell ref="A135:O135"/>
    <mergeCell ref="A136:O136"/>
    <mergeCell ref="L106:L107"/>
    <mergeCell ref="M106:M107"/>
    <mergeCell ref="N106:N107"/>
    <mergeCell ref="O106:O107"/>
    <mergeCell ref="D118:E118"/>
    <mergeCell ref="D119:E119"/>
    <mergeCell ref="D120:E120"/>
    <mergeCell ref="D121:E121"/>
    <mergeCell ref="D122:E122"/>
    <mergeCell ref="D123:E123"/>
    <mergeCell ref="D124:E124"/>
    <mergeCell ref="D92:E92"/>
    <mergeCell ref="A103:O103"/>
    <mergeCell ref="L10:L11"/>
    <mergeCell ref="M10:M11"/>
    <mergeCell ref="N10:N11"/>
    <mergeCell ref="O10:O11"/>
    <mergeCell ref="D86:E86"/>
    <mergeCell ref="D87:E87"/>
    <mergeCell ref="D88:E88"/>
    <mergeCell ref="D89:E89"/>
    <mergeCell ref="A64:O66"/>
    <mergeCell ref="A67:O67"/>
    <mergeCell ref="A68:O68"/>
    <mergeCell ref="A69:O69"/>
    <mergeCell ref="A70:O70"/>
    <mergeCell ref="A71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604:O606 O590:O592 O560:O562 O524:O530 N487:O495 N453:O462 N420:O427 N385:O394 N350:O357 N316:O322 N281:O282 N281:N283 O280:O287 N285 N249:O253 N214:O222 N176:O186 N140:O148 N108:O113 N74:O81 N41:O47 N12:O14">
    <cfRule type="cellIs" dxfId="5" priority="362" operator="lessThan">
      <formula>0</formula>
    </cfRule>
    <cfRule type="cellIs" dxfId="4" priority="363" operator="greaterThan">
      <formula>0</formula>
    </cfRule>
  </conditionalFormatting>
  <conditionalFormatting sqref="O12:O14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2018-12-14T12:04:50Z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