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INDEX CALLS" sheetId="1" r:id="rId1"/>
  </sheets>
  <definedNames/>
  <calcPr fullCalcOnLoad="1"/>
</workbook>
</file>

<file path=xl/sharedStrings.xml><?xml version="1.0" encoding="utf-8"?>
<sst xmlns="http://schemas.openxmlformats.org/spreadsheetml/2006/main" count="475" uniqueCount="62">
  <si>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</si>
  <si>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</si>
  <si>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</si>
  <si>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</si>
  <si>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</si>
  <si>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</si>
  <si>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</si>
  <si>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</si>
  <si>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</si>
  <si>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</si>
  <si>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</si>
  <si>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</si>
  <si>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</si>
  <si>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</si>
  <si>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</si>
  <si>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</si>
  <si>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</si>
  <si>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</si>
  <si>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</si>
  <si>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BUY</t>
  </si>
  <si>
    <t>FUTURE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</si>
  <si>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</si>
  <si>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</si>
  <si>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</si>
  <si>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</si>
  <si>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</si>
  <si>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</si>
  <si>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</si>
  <si>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</si>
  <si>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</si>
  <si>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</si>
  <si>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</si>
  <si>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</si>
  <si>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</si>
  <si>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</si>
  <si>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</si>
  <si>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</si>
  <si>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SELL</t>
  </si>
  <si>
    <t>2-3 DAYS*</t>
  </si>
  <si>
    <t>HOLDING TIME</t>
  </si>
  <si>
    <t>BANK NIFTY</t>
  </si>
  <si>
    <t>INDEX CALLS Daily Performance Report  JULY – 2018</t>
  </si>
  <si>
    <t>INDEX CALLS Daily Performance Report  AUGUST – 2018</t>
  </si>
  <si>
    <t>INDEX CALLS Daily Performance Report  OCTOBER– 2018</t>
  </si>
  <si>
    <t>2 nd floor 201-202 Radha Krishna Apartment,Block “A”,Manorama Ganj, M.G. Road, Indore (M.P.) PIN : 452010.</t>
  </si>
  <si>
    <t>PH: +91-7987573460,+91-8878924480</t>
  </si>
  <si>
    <t>INDEX CALLS Daily Performance Report  NOVEMBER– 2018</t>
  </si>
  <si>
    <t>INDEX CALLS Daily Performance Report  DECEMBER– 2018</t>
  </si>
  <si>
    <t>NIFTY (11000)</t>
  </si>
  <si>
    <t>INDEX CALLS Daily Performance Report  JANUARY-2019</t>
  </si>
  <si>
    <t xml:space="preserve">NIFTY </t>
  </si>
  <si>
    <t>NIFTY</t>
  </si>
  <si>
    <t>INDEX CALLS Daily Performance Report  FEBRURY-2019</t>
  </si>
  <si>
    <t>NIFTY (CALL 11100)</t>
  </si>
  <si>
    <t>INDEX CALLS Daily Performance Report  MARCH-2019</t>
  </si>
  <si>
    <t xml:space="preserve"> BANK NIFTY</t>
  </si>
  <si>
    <t xml:space="preserve"> BANK NIFTY(29000 CALL)</t>
  </si>
  <si>
    <t xml:space="preserve"> BANK NIFTY(29100CALL)</t>
  </si>
  <si>
    <t>HOLD</t>
  </si>
  <si>
    <t xml:space="preserve"> BANK NIFTY(29500CALL)</t>
  </si>
  <si>
    <t>OPTION</t>
  </si>
  <si>
    <t xml:space="preserve"> BANK NIFTY(29900CALL)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</si>
</sst>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[$-409]dddd\,\ mmmm\ dd\,\ yyyy"/>
    <numFmt numFmtId="179" formatCode="[$-409]h:mm:ss\ AM/PM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2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2" fontId="12" fillId="0" borderId="13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2" fontId="16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72" fontId="56" fillId="0" borderId="16" xfId="0" applyNumberFormat="1" applyFont="1" applyBorder="1" applyAlignment="1">
      <alignment horizontal="center"/>
    </xf>
    <xf numFmtId="172" fontId="57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172" fontId="57" fillId="0" borderId="0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2" fontId="5" fillId="34" borderId="24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  <dxf>
      <font>
        <color rgb="FF9C0006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6"/>
  <sheetViews>
    <sheetView tabSelected="1" zoomScalePageLayoutView="0" workbookViewId="0" topLeftCell="A1">
      <selection activeCell="J29" sqref="J29"/>
    </sheetView>
  </sheetViews>
  <sheetFormatPr defaultColWidth="9.140625" defaultRowHeight="15" customHeight="1"/>
  <cols>
    <col min="1" max="1" width="9.7109375" style="1" customWidth="1"/>
    <col min="2" max="2" width="12.421875" style="1" customWidth="1"/>
    <col min="3" max="3" width="14.7109375" style="1" customWidth="1"/>
    <col min="4" max="4" width="11.7109375" style="1" customWidth="1"/>
    <col min="5" max="5" width="27.7109375" style="1" customWidth="1"/>
    <col min="6" max="6" width="13.421875" style="2" customWidth="1"/>
    <col min="7" max="7" width="12.421875" style="3" customWidth="1"/>
    <col min="8" max="8" width="12.8515625" style="2" customWidth="1"/>
    <col min="9" max="9" width="12.421875" style="2" customWidth="1"/>
    <col min="10" max="10" width="13.00390625" style="2" customWidth="1"/>
    <col min="11" max="11" width="15.28125" style="2" customWidth="1"/>
    <col min="12" max="12" width="8.57421875" style="1" customWidth="1"/>
    <col min="13" max="13" width="17.7109375" style="1" customWidth="1"/>
    <col min="14" max="14" width="11.00390625" style="1" customWidth="1"/>
    <col min="15" max="16384" width="9.140625" style="1" customWidth="1"/>
  </cols>
  <sheetData>
    <row r="1" ht="15" customHeight="1" thickBot="1"/>
    <row r="2" spans="1:14" ht="15" customHeight="1" thickBo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 customHeight="1">
      <c r="A5" s="64" t="s">
        <v>44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5" customHeight="1">
      <c r="A6" s="64" t="s">
        <v>45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5" customHeight="1" thickBot="1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5" customHeight="1">
      <c r="A8" s="66" t="s">
        <v>54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5" customHeight="1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" customHeight="1">
      <c r="A10" s="61" t="s">
        <v>5</v>
      </c>
      <c r="B10" s="57" t="s">
        <v>6</v>
      </c>
      <c r="C10" s="57" t="s">
        <v>7</v>
      </c>
      <c r="D10" s="61" t="s">
        <v>8</v>
      </c>
      <c r="E10" s="57" t="s">
        <v>9</v>
      </c>
      <c r="F10" s="57" t="s">
        <v>10</v>
      </c>
      <c r="G10" s="57" t="s">
        <v>11</v>
      </c>
      <c r="H10" s="57" t="s">
        <v>12</v>
      </c>
      <c r="I10" s="57" t="s">
        <v>13</v>
      </c>
      <c r="J10" s="57" t="s">
        <v>14</v>
      </c>
      <c r="K10" s="59" t="s">
        <v>15</v>
      </c>
      <c r="L10" s="57" t="s">
        <v>16</v>
      </c>
      <c r="M10" s="57" t="s">
        <v>17</v>
      </c>
      <c r="N10" s="57" t="s">
        <v>18</v>
      </c>
    </row>
    <row r="11" spans="1:14" ht="15" customHeight="1">
      <c r="A11" s="62"/>
      <c r="B11" s="58"/>
      <c r="C11" s="58"/>
      <c r="D11" s="62"/>
      <c r="E11" s="58"/>
      <c r="F11" s="58"/>
      <c r="G11" s="58"/>
      <c r="H11" s="58"/>
      <c r="I11" s="58"/>
      <c r="J11" s="58"/>
      <c r="K11" s="60"/>
      <c r="L11" s="58"/>
      <c r="M11" s="58"/>
      <c r="N11" s="58"/>
    </row>
    <row r="12" spans="1:14" ht="15" customHeight="1">
      <c r="A12" s="48">
        <v>1</v>
      </c>
      <c r="B12" s="49">
        <v>43542</v>
      </c>
      <c r="C12" s="44" t="s">
        <v>60</v>
      </c>
      <c r="D12" s="44" t="s">
        <v>19</v>
      </c>
      <c r="E12" s="44" t="s">
        <v>61</v>
      </c>
      <c r="F12" s="50">
        <v>70</v>
      </c>
      <c r="G12" s="48">
        <v>5</v>
      </c>
      <c r="H12" s="50">
        <v>170</v>
      </c>
      <c r="I12" s="50">
        <v>270</v>
      </c>
      <c r="J12" s="50">
        <v>370</v>
      </c>
      <c r="K12" s="53" t="s">
        <v>58</v>
      </c>
      <c r="L12" s="48">
        <v>20</v>
      </c>
      <c r="M12" s="51">
        <v>0</v>
      </c>
      <c r="N12" s="52">
        <v>0</v>
      </c>
    </row>
    <row r="13" spans="1:14" ht="15" customHeight="1">
      <c r="A13" s="48">
        <v>2</v>
      </c>
      <c r="B13" s="49">
        <v>43539</v>
      </c>
      <c r="C13" s="44" t="s">
        <v>60</v>
      </c>
      <c r="D13" s="44" t="s">
        <v>19</v>
      </c>
      <c r="E13" s="44" t="s">
        <v>59</v>
      </c>
      <c r="F13" s="50">
        <v>250</v>
      </c>
      <c r="G13" s="48">
        <v>70</v>
      </c>
      <c r="H13" s="50">
        <v>350</v>
      </c>
      <c r="I13" s="50">
        <v>450</v>
      </c>
      <c r="J13" s="50">
        <v>550</v>
      </c>
      <c r="K13" s="53">
        <v>450</v>
      </c>
      <c r="L13" s="48">
        <v>20</v>
      </c>
      <c r="M13" s="51">
        <f>IF(D13="BUY",(K13-F13)*(L13),(F13-K13)*(L13))</f>
        <v>4000</v>
      </c>
      <c r="N13" s="52">
        <f>M13/(L13)/F13%</f>
        <v>80</v>
      </c>
    </row>
    <row r="14" spans="1:14" ht="15" customHeight="1">
      <c r="A14" s="48">
        <v>3</v>
      </c>
      <c r="B14" s="49">
        <v>43539</v>
      </c>
      <c r="C14" s="48" t="s">
        <v>20</v>
      </c>
      <c r="D14" s="44" t="s">
        <v>19</v>
      </c>
      <c r="E14" s="44" t="s">
        <v>40</v>
      </c>
      <c r="F14" s="50">
        <v>29350</v>
      </c>
      <c r="G14" s="48">
        <v>29050</v>
      </c>
      <c r="H14" s="50">
        <v>29450</v>
      </c>
      <c r="I14" s="50">
        <v>29550</v>
      </c>
      <c r="J14" s="50">
        <v>29650</v>
      </c>
      <c r="K14" s="53">
        <v>29450</v>
      </c>
      <c r="L14" s="48">
        <v>20</v>
      </c>
      <c r="M14" s="51">
        <f>IF(D14="BUY",(K14-F14)*(L14),(F14-K14)*(L14))</f>
        <v>2000</v>
      </c>
      <c r="N14" s="52">
        <f>M14/(L14)/F14%</f>
        <v>0.34071550255536626</v>
      </c>
    </row>
    <row r="15" spans="1:14" ht="15" customHeight="1">
      <c r="A15" s="48">
        <v>4</v>
      </c>
      <c r="B15" s="49">
        <v>43538</v>
      </c>
      <c r="C15" s="44" t="s">
        <v>60</v>
      </c>
      <c r="D15" s="44" t="s">
        <v>19</v>
      </c>
      <c r="E15" s="44" t="s">
        <v>57</v>
      </c>
      <c r="F15" s="50">
        <v>200</v>
      </c>
      <c r="G15" s="48">
        <v>50</v>
      </c>
      <c r="H15" s="50">
        <v>300</v>
      </c>
      <c r="I15" s="50">
        <v>400</v>
      </c>
      <c r="J15" s="50">
        <v>500</v>
      </c>
      <c r="K15" s="53">
        <v>400</v>
      </c>
      <c r="L15" s="48">
        <v>20</v>
      </c>
      <c r="M15" s="51">
        <f>IF(D15="BUY",(K15-F15)*(L15),(F15-K15)*(L15))</f>
        <v>4000</v>
      </c>
      <c r="N15" s="52">
        <f>M15/(L15)/F15%</f>
        <v>100</v>
      </c>
    </row>
    <row r="16" spans="1:14" ht="15" customHeight="1">
      <c r="A16" s="48">
        <v>5</v>
      </c>
      <c r="B16" s="49">
        <v>43538</v>
      </c>
      <c r="C16" s="48" t="s">
        <v>20</v>
      </c>
      <c r="D16" s="44" t="s">
        <v>19</v>
      </c>
      <c r="E16" s="44" t="s">
        <v>55</v>
      </c>
      <c r="F16" s="50">
        <v>28950</v>
      </c>
      <c r="G16" s="48">
        <v>28750</v>
      </c>
      <c r="H16" s="50">
        <v>29050</v>
      </c>
      <c r="I16" s="50">
        <v>29150</v>
      </c>
      <c r="J16" s="50">
        <v>29250</v>
      </c>
      <c r="K16" s="53">
        <v>29050</v>
      </c>
      <c r="L16" s="48">
        <v>20</v>
      </c>
      <c r="M16" s="51">
        <f aca="true" t="shared" si="0" ref="M16:M21">IF(D16="BUY",(K16-F16)*(L16),(F16-K16)*(L16))</f>
        <v>2000</v>
      </c>
      <c r="N16" s="52">
        <f aca="true" t="shared" si="1" ref="N16:N21">M16/(L16)/F16%</f>
        <v>0.3454231433506045</v>
      </c>
    </row>
    <row r="17" spans="1:14" ht="15" customHeight="1">
      <c r="A17" s="48">
        <v>6</v>
      </c>
      <c r="B17" s="49">
        <v>43537</v>
      </c>
      <c r="C17" s="44" t="s">
        <v>60</v>
      </c>
      <c r="D17" s="44" t="s">
        <v>19</v>
      </c>
      <c r="E17" s="44" t="s">
        <v>56</v>
      </c>
      <c r="F17" s="50">
        <v>250</v>
      </c>
      <c r="G17" s="48">
        <v>80</v>
      </c>
      <c r="H17" s="50">
        <v>350</v>
      </c>
      <c r="I17" s="50">
        <v>450</v>
      </c>
      <c r="J17" s="50">
        <v>550</v>
      </c>
      <c r="K17" s="53">
        <v>350</v>
      </c>
      <c r="L17" s="48">
        <v>20</v>
      </c>
      <c r="M17" s="51">
        <f t="shared" si="0"/>
        <v>2000</v>
      </c>
      <c r="N17" s="52">
        <f t="shared" si="1"/>
        <v>40</v>
      </c>
    </row>
    <row r="18" spans="1:14" ht="15" customHeight="1">
      <c r="A18" s="48">
        <v>7</v>
      </c>
      <c r="B18" s="49">
        <v>43537</v>
      </c>
      <c r="C18" s="48" t="s">
        <v>20</v>
      </c>
      <c r="D18" s="44" t="s">
        <v>19</v>
      </c>
      <c r="E18" s="44" t="s">
        <v>55</v>
      </c>
      <c r="F18" s="50">
        <v>28650</v>
      </c>
      <c r="G18" s="48">
        <v>28470</v>
      </c>
      <c r="H18" s="50">
        <v>28750</v>
      </c>
      <c r="I18" s="50">
        <v>28850</v>
      </c>
      <c r="J18" s="50">
        <v>28950</v>
      </c>
      <c r="K18" s="53">
        <v>28850</v>
      </c>
      <c r="L18" s="48">
        <v>20</v>
      </c>
      <c r="M18" s="51">
        <f t="shared" si="0"/>
        <v>4000</v>
      </c>
      <c r="N18" s="52">
        <f t="shared" si="1"/>
        <v>0.6980802792321117</v>
      </c>
    </row>
    <row r="19" spans="1:14" ht="15" customHeight="1">
      <c r="A19" s="48">
        <v>8</v>
      </c>
      <c r="B19" s="49">
        <v>43536</v>
      </c>
      <c r="C19" s="48" t="s">
        <v>20</v>
      </c>
      <c r="D19" s="44" t="s">
        <v>19</v>
      </c>
      <c r="E19" s="44" t="s">
        <v>55</v>
      </c>
      <c r="F19" s="50">
        <v>27800</v>
      </c>
      <c r="G19" s="48">
        <v>27640</v>
      </c>
      <c r="H19" s="50">
        <v>27900</v>
      </c>
      <c r="I19" s="50">
        <v>28000</v>
      </c>
      <c r="J19" s="50">
        <v>28100</v>
      </c>
      <c r="K19" s="53">
        <v>27900</v>
      </c>
      <c r="L19" s="48">
        <v>20</v>
      </c>
      <c r="M19" s="51">
        <f t="shared" si="0"/>
        <v>2000</v>
      </c>
      <c r="N19" s="52">
        <f t="shared" si="1"/>
        <v>0.3597122302158273</v>
      </c>
    </row>
    <row r="20" spans="1:14" ht="15" customHeight="1">
      <c r="A20" s="48">
        <v>9</v>
      </c>
      <c r="B20" s="49">
        <v>43536</v>
      </c>
      <c r="C20" s="48" t="s">
        <v>20</v>
      </c>
      <c r="D20" s="44" t="s">
        <v>19</v>
      </c>
      <c r="E20" s="44" t="s">
        <v>55</v>
      </c>
      <c r="F20" s="50">
        <v>27800</v>
      </c>
      <c r="G20" s="48">
        <v>27640</v>
      </c>
      <c r="H20" s="50">
        <v>27900</v>
      </c>
      <c r="I20" s="50">
        <v>28000</v>
      </c>
      <c r="J20" s="50">
        <v>28100</v>
      </c>
      <c r="K20" s="53">
        <v>27900</v>
      </c>
      <c r="L20" s="48">
        <v>20</v>
      </c>
      <c r="M20" s="51">
        <f t="shared" si="0"/>
        <v>2000</v>
      </c>
      <c r="N20" s="52">
        <f t="shared" si="1"/>
        <v>0.3597122302158273</v>
      </c>
    </row>
    <row r="21" spans="1:14" ht="15" customHeight="1">
      <c r="A21" s="48">
        <v>10</v>
      </c>
      <c r="B21" s="49">
        <v>43531</v>
      </c>
      <c r="C21" s="48" t="s">
        <v>20</v>
      </c>
      <c r="D21" s="44" t="s">
        <v>19</v>
      </c>
      <c r="E21" s="44" t="s">
        <v>55</v>
      </c>
      <c r="F21" s="50">
        <v>27800</v>
      </c>
      <c r="G21" s="48">
        <v>27640</v>
      </c>
      <c r="H21" s="50">
        <v>27900</v>
      </c>
      <c r="I21" s="50">
        <v>28000</v>
      </c>
      <c r="J21" s="50">
        <v>28100</v>
      </c>
      <c r="K21" s="53">
        <v>27900</v>
      </c>
      <c r="L21" s="48">
        <v>20</v>
      </c>
      <c r="M21" s="51">
        <f t="shared" si="0"/>
        <v>2000</v>
      </c>
      <c r="N21" s="52">
        <f t="shared" si="1"/>
        <v>0.3597122302158273</v>
      </c>
    </row>
    <row r="22" spans="1:11" ht="15" customHeight="1">
      <c r="A22" s="4" t="s">
        <v>21</v>
      </c>
      <c r="B22" s="5"/>
      <c r="C22" s="6"/>
      <c r="D22" s="7"/>
      <c r="E22" s="8"/>
      <c r="F22" s="8"/>
      <c r="G22" s="9"/>
      <c r="H22" s="10"/>
      <c r="I22" s="10"/>
      <c r="J22" s="10"/>
      <c r="K22" s="11"/>
    </row>
    <row r="23" spans="1:14" ht="15" customHeight="1">
      <c r="A23" s="4" t="s">
        <v>22</v>
      </c>
      <c r="B23" s="13"/>
      <c r="C23" s="6"/>
      <c r="D23" s="7"/>
      <c r="E23" s="8"/>
      <c r="F23" s="8"/>
      <c r="G23" s="9"/>
      <c r="H23" s="8"/>
      <c r="I23" s="8"/>
      <c r="J23" s="8"/>
      <c r="L23" s="12"/>
      <c r="N23" s="34"/>
    </row>
    <row r="24" spans="1:14" ht="15" customHeight="1">
      <c r="A24" s="4" t="s">
        <v>22</v>
      </c>
      <c r="B24" s="13"/>
      <c r="C24" s="14"/>
      <c r="D24" s="15"/>
      <c r="E24" s="16"/>
      <c r="F24" s="16"/>
      <c r="G24" s="17"/>
      <c r="H24" s="16"/>
      <c r="I24" s="16"/>
      <c r="J24" s="16"/>
      <c r="N24" s="12"/>
    </row>
    <row r="25" spans="1:14" ht="15" customHeight="1" thickBot="1">
      <c r="A25" s="18"/>
      <c r="B25" s="13"/>
      <c r="C25" s="16"/>
      <c r="D25" s="16"/>
      <c r="E25" s="16"/>
      <c r="F25" s="19"/>
      <c r="G25" s="20"/>
      <c r="H25" s="21" t="s">
        <v>23</v>
      </c>
      <c r="I25" s="21"/>
      <c r="L25" s="12"/>
      <c r="M25" s="45" t="s">
        <v>39</v>
      </c>
      <c r="N25" s="46" t="s">
        <v>38</v>
      </c>
    </row>
    <row r="26" spans="1:11" ht="15" customHeight="1">
      <c r="A26" s="18"/>
      <c r="B26" s="13"/>
      <c r="C26" s="55" t="s">
        <v>24</v>
      </c>
      <c r="D26" s="55"/>
      <c r="E26" s="23">
        <v>9</v>
      </c>
      <c r="F26" s="24">
        <f>F27+F28+F29+F30+F31+F32</f>
        <v>100</v>
      </c>
      <c r="G26" s="25">
        <v>9</v>
      </c>
      <c r="H26" s="26">
        <f>G27/G26%</f>
        <v>100</v>
      </c>
      <c r="I26" s="26"/>
      <c r="K26" s="11"/>
    </row>
    <row r="27" spans="1:10" ht="15" customHeight="1">
      <c r="A27" s="18"/>
      <c r="B27" s="13"/>
      <c r="C27" s="56" t="s">
        <v>25</v>
      </c>
      <c r="D27" s="56"/>
      <c r="E27" s="27">
        <v>9</v>
      </c>
      <c r="F27" s="28">
        <f>(E27/E26)*100</f>
        <v>100</v>
      </c>
      <c r="G27" s="25">
        <v>9</v>
      </c>
      <c r="H27" s="22"/>
      <c r="I27" s="22"/>
      <c r="J27" s="16"/>
    </row>
    <row r="28" spans="1:11" ht="15" customHeight="1">
      <c r="A28" s="29"/>
      <c r="B28" s="13"/>
      <c r="C28" s="56" t="s">
        <v>26</v>
      </c>
      <c r="D28" s="56"/>
      <c r="E28" s="27">
        <v>0</v>
      </c>
      <c r="F28" s="28">
        <f>(E28/E26)*100</f>
        <v>0</v>
      </c>
      <c r="G28" s="30"/>
      <c r="H28" s="25"/>
      <c r="I28" s="25"/>
      <c r="J28" s="16"/>
      <c r="K28" s="22"/>
    </row>
    <row r="29" spans="1:13" ht="15" customHeight="1">
      <c r="A29" s="29"/>
      <c r="B29" s="13"/>
      <c r="C29" s="56" t="s">
        <v>27</v>
      </c>
      <c r="D29" s="56"/>
      <c r="E29" s="27">
        <v>0</v>
      </c>
      <c r="F29" s="28">
        <f>(E29/E26)*100</f>
        <v>0</v>
      </c>
      <c r="G29" s="30"/>
      <c r="H29" s="25"/>
      <c r="I29" s="25"/>
      <c r="M29" s="12"/>
    </row>
    <row r="30" spans="1:12" ht="15" customHeight="1">
      <c r="A30" s="29"/>
      <c r="B30" s="13"/>
      <c r="C30" s="56" t="s">
        <v>28</v>
      </c>
      <c r="D30" s="56"/>
      <c r="E30" s="27">
        <v>0</v>
      </c>
      <c r="F30" s="28">
        <f>(E30/E26)*100</f>
        <v>0</v>
      </c>
      <c r="G30" s="30"/>
      <c r="H30" s="16" t="s">
        <v>29</v>
      </c>
      <c r="I30" s="16"/>
      <c r="L30" s="2"/>
    </row>
    <row r="31" spans="1:12" ht="15" customHeight="1">
      <c r="A31" s="29"/>
      <c r="B31" s="13"/>
      <c r="C31" s="56" t="s">
        <v>30</v>
      </c>
      <c r="D31" s="56"/>
      <c r="E31" s="27">
        <v>0</v>
      </c>
      <c r="F31" s="28">
        <v>0</v>
      </c>
      <c r="G31" s="30"/>
      <c r="H31" s="16"/>
      <c r="I31" s="16"/>
      <c r="L31" s="2"/>
    </row>
    <row r="32" spans="1:9" ht="15" customHeight="1" thickBot="1">
      <c r="A32" s="29"/>
      <c r="B32" s="13"/>
      <c r="C32" s="67" t="s">
        <v>31</v>
      </c>
      <c r="D32" s="67"/>
      <c r="E32" s="32"/>
      <c r="F32" s="33">
        <f>(E32/E26)*100</f>
        <v>0</v>
      </c>
      <c r="G32" s="30"/>
      <c r="H32" s="16"/>
      <c r="I32" s="16"/>
    </row>
    <row r="33" spans="1:10" ht="15" customHeight="1">
      <c r="A33" s="35" t="s">
        <v>32</v>
      </c>
      <c r="B33" s="5"/>
      <c r="C33" s="6"/>
      <c r="D33" s="6"/>
      <c r="E33" s="8"/>
      <c r="F33" s="8"/>
      <c r="G33" s="36"/>
      <c r="H33" s="16"/>
      <c r="I33" s="37"/>
      <c r="J33" s="16"/>
    </row>
    <row r="34" spans="1:12" ht="15" customHeight="1">
      <c r="A34" s="7" t="s">
        <v>33</v>
      </c>
      <c r="B34" s="5"/>
      <c r="C34" s="38"/>
      <c r="D34" s="39"/>
      <c r="E34" s="40"/>
      <c r="F34" s="37"/>
      <c r="G34" s="36"/>
      <c r="H34" s="37"/>
      <c r="I34" s="37"/>
      <c r="J34" s="37"/>
      <c r="K34" s="8"/>
      <c r="L34" s="12"/>
    </row>
    <row r="35" spans="1:10" ht="15" customHeight="1">
      <c r="A35" s="7" t="s">
        <v>34</v>
      </c>
      <c r="B35" s="5"/>
      <c r="C35" s="6"/>
      <c r="D35" s="39"/>
      <c r="E35" s="40"/>
      <c r="F35" s="37"/>
      <c r="G35" s="36"/>
      <c r="H35" s="41"/>
      <c r="I35" s="41"/>
      <c r="J35" s="41"/>
    </row>
    <row r="36" spans="1:14" ht="15" customHeight="1">
      <c r="A36" s="7" t="s">
        <v>35</v>
      </c>
      <c r="B36" s="38"/>
      <c r="C36" s="6"/>
      <c r="D36" s="39"/>
      <c r="E36" s="40"/>
      <c r="F36" s="37"/>
      <c r="G36" s="42"/>
      <c r="H36" s="41"/>
      <c r="I36" s="41"/>
      <c r="J36" s="41"/>
      <c r="K36" s="8"/>
      <c r="L36" s="12"/>
      <c r="M36" s="18"/>
      <c r="N36" s="18"/>
    </row>
    <row r="37" spans="1:12" ht="15" customHeight="1" thickBot="1">
      <c r="A37" s="7" t="s">
        <v>36</v>
      </c>
      <c r="B37" s="29"/>
      <c r="C37" s="6"/>
      <c r="D37" s="43"/>
      <c r="E37" s="37"/>
      <c r="F37" s="37"/>
      <c r="G37" s="42"/>
      <c r="H37" s="41"/>
      <c r="I37" s="41"/>
      <c r="J37" s="41"/>
      <c r="K37" s="37"/>
      <c r="L37" s="12"/>
    </row>
    <row r="38" spans="1:14" ht="15" customHeight="1" thickBot="1">
      <c r="A38" s="63" t="s">
        <v>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ht="15" customHeight="1" thickBo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1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ht="15" customHeight="1">
      <c r="A41" s="64" t="s">
        <v>44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2" spans="1:14" ht="15" customHeight="1">
      <c r="A42" s="64" t="s">
        <v>45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</row>
    <row r="43" spans="1:14" ht="15" customHeight="1" thickBot="1">
      <c r="A43" s="65" t="s">
        <v>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ht="15" customHeight="1">
      <c r="A44" s="66" t="s">
        <v>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ht="15" customHeight="1">
      <c r="A45" s="66" t="s">
        <v>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1:14" ht="15" customHeight="1">
      <c r="A46" s="61" t="s">
        <v>5</v>
      </c>
      <c r="B46" s="57" t="s">
        <v>6</v>
      </c>
      <c r="C46" s="57" t="s">
        <v>7</v>
      </c>
      <c r="D46" s="61" t="s">
        <v>8</v>
      </c>
      <c r="E46" s="57" t="s">
        <v>9</v>
      </c>
      <c r="F46" s="57" t="s">
        <v>10</v>
      </c>
      <c r="G46" s="57" t="s">
        <v>11</v>
      </c>
      <c r="H46" s="57" t="s">
        <v>12</v>
      </c>
      <c r="I46" s="57" t="s">
        <v>13</v>
      </c>
      <c r="J46" s="57" t="s">
        <v>14</v>
      </c>
      <c r="K46" s="59" t="s">
        <v>15</v>
      </c>
      <c r="L46" s="57" t="s">
        <v>16</v>
      </c>
      <c r="M46" s="57" t="s">
        <v>17</v>
      </c>
      <c r="N46" s="57" t="s">
        <v>18</v>
      </c>
    </row>
    <row r="47" spans="1:14" ht="15" customHeight="1">
      <c r="A47" s="62"/>
      <c r="B47" s="58"/>
      <c r="C47" s="58"/>
      <c r="D47" s="62"/>
      <c r="E47" s="58"/>
      <c r="F47" s="58"/>
      <c r="G47" s="58"/>
      <c r="H47" s="58"/>
      <c r="I47" s="58"/>
      <c r="J47" s="58"/>
      <c r="K47" s="60"/>
      <c r="L47" s="58"/>
      <c r="M47" s="58"/>
      <c r="N47" s="58"/>
    </row>
    <row r="48" spans="1:14" ht="15" customHeight="1">
      <c r="A48" s="48">
        <v>1</v>
      </c>
      <c r="B48" s="49">
        <v>43523</v>
      </c>
      <c r="C48" s="48" t="s">
        <v>20</v>
      </c>
      <c r="D48" s="44" t="s">
        <v>37</v>
      </c>
      <c r="E48" s="44" t="s">
        <v>51</v>
      </c>
      <c r="F48" s="50">
        <v>26800</v>
      </c>
      <c r="G48" s="48">
        <v>26970</v>
      </c>
      <c r="H48" s="50">
        <v>26700</v>
      </c>
      <c r="I48" s="50">
        <v>26600</v>
      </c>
      <c r="J48" s="50">
        <v>26500</v>
      </c>
      <c r="K48" s="53">
        <v>26800</v>
      </c>
      <c r="L48" s="48">
        <v>75</v>
      </c>
      <c r="M48" s="51">
        <f>IF(D48="BUY",(K48-F48)*(L48),(F48-K48)*(L48))</f>
        <v>0</v>
      </c>
      <c r="N48" s="52">
        <f>M48/(L48)/F48%</f>
        <v>0</v>
      </c>
    </row>
    <row r="49" spans="1:14" ht="15" customHeight="1">
      <c r="A49" s="48">
        <v>2</v>
      </c>
      <c r="B49" s="49">
        <v>43521</v>
      </c>
      <c r="C49" s="48" t="s">
        <v>20</v>
      </c>
      <c r="D49" s="44" t="s">
        <v>19</v>
      </c>
      <c r="E49" s="44" t="s">
        <v>51</v>
      </c>
      <c r="F49" s="50">
        <v>10860</v>
      </c>
      <c r="G49" s="48">
        <v>10795</v>
      </c>
      <c r="H49" s="50">
        <v>10900</v>
      </c>
      <c r="I49" s="50">
        <v>10940</v>
      </c>
      <c r="J49" s="50">
        <v>10980</v>
      </c>
      <c r="K49" s="53">
        <v>10795</v>
      </c>
      <c r="L49" s="48">
        <v>75</v>
      </c>
      <c r="M49" s="51">
        <f>IF(D49="BUY",(K49-F49)*(L49),(F49-K49)*(L49))</f>
        <v>-4875</v>
      </c>
      <c r="N49" s="52">
        <f>M49/(L49)/F49%</f>
        <v>-0.5985267034990792</v>
      </c>
    </row>
    <row r="50" spans="1:14" ht="15" customHeight="1">
      <c r="A50" s="48">
        <v>3</v>
      </c>
      <c r="B50" s="49">
        <v>43516</v>
      </c>
      <c r="C50" s="48" t="s">
        <v>20</v>
      </c>
      <c r="D50" s="44" t="s">
        <v>19</v>
      </c>
      <c r="E50" s="44" t="s">
        <v>51</v>
      </c>
      <c r="F50" s="50">
        <v>10750</v>
      </c>
      <c r="G50" s="48">
        <v>10680</v>
      </c>
      <c r="H50" s="50">
        <v>10790</v>
      </c>
      <c r="I50" s="50">
        <v>10830</v>
      </c>
      <c r="J50" s="50">
        <v>10870</v>
      </c>
      <c r="K50" s="53">
        <v>10790</v>
      </c>
      <c r="L50" s="48">
        <v>75</v>
      </c>
      <c r="M50" s="51">
        <f aca="true" t="shared" si="2" ref="M50:M55">IF(D50="BUY",(K50-F50)*(L50),(F50-K50)*(L50))</f>
        <v>3000</v>
      </c>
      <c r="N50" s="52">
        <f aca="true" t="shared" si="3" ref="N50:N55">M50/(L50)/F50%</f>
        <v>0.37209302325581395</v>
      </c>
    </row>
    <row r="51" spans="1:14" ht="15" customHeight="1">
      <c r="A51" s="48">
        <v>4</v>
      </c>
      <c r="B51" s="49">
        <v>43503</v>
      </c>
      <c r="C51" s="48" t="s">
        <v>20</v>
      </c>
      <c r="D51" s="44" t="s">
        <v>19</v>
      </c>
      <c r="E51" s="44" t="s">
        <v>51</v>
      </c>
      <c r="F51" s="50">
        <v>11140</v>
      </c>
      <c r="G51" s="48">
        <v>11080</v>
      </c>
      <c r="H51" s="50">
        <v>11170</v>
      </c>
      <c r="I51" s="50">
        <v>11200</v>
      </c>
      <c r="J51" s="50">
        <v>11240</v>
      </c>
      <c r="K51" s="53">
        <v>11080</v>
      </c>
      <c r="L51" s="48">
        <v>75</v>
      </c>
      <c r="M51" s="51">
        <f t="shared" si="2"/>
        <v>-4500</v>
      </c>
      <c r="N51" s="52">
        <f t="shared" si="3"/>
        <v>-0.5385996409335727</v>
      </c>
    </row>
    <row r="52" spans="1:14" ht="15" customHeight="1">
      <c r="A52" s="48">
        <v>5</v>
      </c>
      <c r="B52" s="49">
        <v>43502</v>
      </c>
      <c r="C52" s="48" t="s">
        <v>20</v>
      </c>
      <c r="D52" s="44" t="s">
        <v>19</v>
      </c>
      <c r="E52" s="44" t="s">
        <v>40</v>
      </c>
      <c r="F52" s="50">
        <v>27470</v>
      </c>
      <c r="G52" s="48">
        <v>27300</v>
      </c>
      <c r="H52" s="50">
        <v>27570</v>
      </c>
      <c r="I52" s="50">
        <v>27670</v>
      </c>
      <c r="J52" s="50">
        <v>27770</v>
      </c>
      <c r="K52" s="53">
        <v>27570</v>
      </c>
      <c r="L52" s="48">
        <v>20</v>
      </c>
      <c r="M52" s="51">
        <f t="shared" si="2"/>
        <v>2000</v>
      </c>
      <c r="N52" s="52">
        <f t="shared" si="3"/>
        <v>0.3640334910811795</v>
      </c>
    </row>
    <row r="53" spans="1:14" ht="15" customHeight="1">
      <c r="A53" s="48">
        <v>6</v>
      </c>
      <c r="B53" s="49">
        <v>43500</v>
      </c>
      <c r="C53" s="48" t="s">
        <v>20</v>
      </c>
      <c r="D53" s="44" t="s">
        <v>19</v>
      </c>
      <c r="E53" s="44" t="s">
        <v>40</v>
      </c>
      <c r="F53" s="50">
        <v>27170</v>
      </c>
      <c r="G53" s="48">
        <v>27000</v>
      </c>
      <c r="H53" s="50">
        <v>27250</v>
      </c>
      <c r="I53" s="50">
        <v>27330</v>
      </c>
      <c r="J53" s="50">
        <v>27410</v>
      </c>
      <c r="K53" s="53">
        <v>27250</v>
      </c>
      <c r="L53" s="48">
        <v>20</v>
      </c>
      <c r="M53" s="51">
        <f t="shared" si="2"/>
        <v>1600</v>
      </c>
      <c r="N53" s="52">
        <f t="shared" si="3"/>
        <v>0.29444239970555763</v>
      </c>
    </row>
    <row r="54" spans="1:14" ht="15" customHeight="1">
      <c r="A54" s="48">
        <v>7</v>
      </c>
      <c r="B54" s="49">
        <v>43497</v>
      </c>
      <c r="C54" s="48" t="s">
        <v>20</v>
      </c>
      <c r="D54" s="44" t="s">
        <v>19</v>
      </c>
      <c r="E54" s="44" t="s">
        <v>53</v>
      </c>
      <c r="F54" s="50">
        <v>100</v>
      </c>
      <c r="G54" s="48">
        <v>38</v>
      </c>
      <c r="H54" s="50">
        <v>140</v>
      </c>
      <c r="I54" s="50">
        <v>180</v>
      </c>
      <c r="J54" s="50">
        <v>220</v>
      </c>
      <c r="K54" s="53">
        <v>140</v>
      </c>
      <c r="L54" s="48">
        <v>75</v>
      </c>
      <c r="M54" s="51">
        <f t="shared" si="2"/>
        <v>3000</v>
      </c>
      <c r="N54" s="52">
        <f t="shared" si="3"/>
        <v>40</v>
      </c>
    </row>
    <row r="55" spans="1:14" ht="15" customHeight="1">
      <c r="A55" s="48">
        <v>8</v>
      </c>
      <c r="B55" s="49">
        <v>43497</v>
      </c>
      <c r="C55" s="48" t="s">
        <v>20</v>
      </c>
      <c r="D55" s="44" t="s">
        <v>19</v>
      </c>
      <c r="E55" s="44" t="s">
        <v>51</v>
      </c>
      <c r="F55" s="50">
        <v>10920</v>
      </c>
      <c r="G55" s="48">
        <v>1850</v>
      </c>
      <c r="H55" s="50">
        <v>10960</v>
      </c>
      <c r="I55" s="50">
        <v>11000</v>
      </c>
      <c r="J55" s="50">
        <v>11040</v>
      </c>
      <c r="K55" s="53">
        <v>10960</v>
      </c>
      <c r="L55" s="48">
        <v>75</v>
      </c>
      <c r="M55" s="51">
        <f t="shared" si="2"/>
        <v>3000</v>
      </c>
      <c r="N55" s="52">
        <f t="shared" si="3"/>
        <v>0.3663003663003663</v>
      </c>
    </row>
    <row r="56" spans="1:11" ht="15" customHeight="1">
      <c r="A56" s="4" t="s">
        <v>21</v>
      </c>
      <c r="B56" s="5"/>
      <c r="C56" s="6"/>
      <c r="D56" s="7"/>
      <c r="E56" s="8"/>
      <c r="F56" s="8"/>
      <c r="G56" s="9"/>
      <c r="H56" s="10"/>
      <c r="I56" s="10"/>
      <c r="J56" s="10"/>
      <c r="K56" s="11"/>
    </row>
    <row r="57" spans="1:14" ht="15" customHeight="1">
      <c r="A57" s="4" t="s">
        <v>22</v>
      </c>
      <c r="B57" s="13"/>
      <c r="C57" s="6"/>
      <c r="D57" s="7"/>
      <c r="E57" s="8"/>
      <c r="F57" s="8"/>
      <c r="G57" s="9"/>
      <c r="H57" s="8"/>
      <c r="I57" s="8"/>
      <c r="J57" s="8"/>
      <c r="L57" s="12"/>
      <c r="N57" s="34"/>
    </row>
    <row r="58" spans="1:14" ht="15" customHeight="1">
      <c r="A58" s="4" t="s">
        <v>22</v>
      </c>
      <c r="B58" s="13"/>
      <c r="C58" s="14"/>
      <c r="D58" s="15"/>
      <c r="E58" s="16"/>
      <c r="F58" s="16"/>
      <c r="G58" s="17"/>
      <c r="H58" s="16"/>
      <c r="I58" s="16"/>
      <c r="J58" s="16"/>
      <c r="K58" s="11"/>
      <c r="L58" s="12"/>
      <c r="N58" s="12"/>
    </row>
    <row r="59" spans="1:14" ht="15" customHeight="1" thickBot="1">
      <c r="A59" s="18"/>
      <c r="B59" s="13"/>
      <c r="C59" s="16"/>
      <c r="D59" s="16"/>
      <c r="E59" s="16"/>
      <c r="F59" s="19"/>
      <c r="G59" s="20"/>
      <c r="H59" s="21" t="s">
        <v>23</v>
      </c>
      <c r="I59" s="21"/>
      <c r="L59" s="12"/>
      <c r="M59" s="45" t="s">
        <v>39</v>
      </c>
      <c r="N59" s="46" t="s">
        <v>38</v>
      </c>
    </row>
    <row r="60" spans="1:9" ht="15" customHeight="1">
      <c r="A60" s="18"/>
      <c r="B60" s="13"/>
      <c r="C60" s="55" t="s">
        <v>24</v>
      </c>
      <c r="D60" s="55"/>
      <c r="E60" s="23">
        <v>7</v>
      </c>
      <c r="F60" s="24">
        <f>F61+F62+F63+F64+F65+F66</f>
        <v>100</v>
      </c>
      <c r="G60" s="25">
        <v>7</v>
      </c>
      <c r="H60" s="26">
        <f>G61/G60%</f>
        <v>71.42857142857142</v>
      </c>
      <c r="I60" s="26"/>
    </row>
    <row r="61" spans="1:11" ht="15" customHeight="1">
      <c r="A61" s="18"/>
      <c r="B61" s="13"/>
      <c r="C61" s="56" t="s">
        <v>25</v>
      </c>
      <c r="D61" s="56"/>
      <c r="E61" s="27">
        <v>5</v>
      </c>
      <c r="F61" s="28">
        <f>(E61/E60)*100</f>
        <v>71.42857142857143</v>
      </c>
      <c r="G61" s="25">
        <v>5</v>
      </c>
      <c r="H61" s="22"/>
      <c r="I61" s="22"/>
      <c r="J61" s="16"/>
      <c r="K61" s="22"/>
    </row>
    <row r="62" spans="1:10" ht="15" customHeight="1">
      <c r="A62" s="29"/>
      <c r="B62" s="13"/>
      <c r="C62" s="56" t="s">
        <v>26</v>
      </c>
      <c r="D62" s="56"/>
      <c r="E62" s="27">
        <v>0</v>
      </c>
      <c r="F62" s="28">
        <f>(E62/E60)*100</f>
        <v>0</v>
      </c>
      <c r="G62" s="30"/>
      <c r="H62" s="25"/>
      <c r="I62" s="25"/>
      <c r="J62" s="16"/>
    </row>
    <row r="63" spans="1:9" ht="15" customHeight="1">
      <c r="A63" s="29"/>
      <c r="B63" s="13"/>
      <c r="C63" s="56" t="s">
        <v>27</v>
      </c>
      <c r="D63" s="56"/>
      <c r="E63" s="27">
        <v>0</v>
      </c>
      <c r="F63" s="28">
        <f>(E63/E60)*100</f>
        <v>0</v>
      </c>
      <c r="G63" s="30"/>
      <c r="H63" s="25"/>
      <c r="I63" s="25"/>
    </row>
    <row r="64" spans="1:12" ht="15" customHeight="1">
      <c r="A64" s="29"/>
      <c r="B64" s="13"/>
      <c r="C64" s="56" t="s">
        <v>28</v>
      </c>
      <c r="D64" s="56"/>
      <c r="E64" s="27">
        <v>2</v>
      </c>
      <c r="F64" s="28">
        <f>(E64/E60)*100</f>
        <v>28.57142857142857</v>
      </c>
      <c r="G64" s="30"/>
      <c r="H64" s="16" t="s">
        <v>29</v>
      </c>
      <c r="I64" s="16"/>
      <c r="L64" s="22"/>
    </row>
    <row r="65" spans="1:9" ht="15" customHeight="1">
      <c r="A65" s="29"/>
      <c r="B65" s="13"/>
      <c r="C65" s="56" t="s">
        <v>30</v>
      </c>
      <c r="D65" s="56"/>
      <c r="E65" s="27">
        <v>0</v>
      </c>
      <c r="F65" s="28">
        <v>0</v>
      </c>
      <c r="G65" s="30"/>
      <c r="H65" s="16"/>
      <c r="I65" s="16"/>
    </row>
    <row r="66" spans="1:10" ht="15" customHeight="1" thickBot="1">
      <c r="A66" s="29"/>
      <c r="B66" s="13"/>
      <c r="C66" s="67" t="s">
        <v>31</v>
      </c>
      <c r="D66" s="67"/>
      <c r="E66" s="32"/>
      <c r="F66" s="33">
        <f>(E66/E60)*100</f>
        <v>0</v>
      </c>
      <c r="G66" s="30"/>
      <c r="H66" s="16"/>
      <c r="I66" s="16"/>
      <c r="J66" s="16"/>
    </row>
    <row r="67" spans="1:11" ht="15" customHeight="1">
      <c r="A67" s="35" t="s">
        <v>32</v>
      </c>
      <c r="B67" s="5"/>
      <c r="C67" s="6"/>
      <c r="D67" s="6"/>
      <c r="E67" s="8"/>
      <c r="F67" s="8"/>
      <c r="G67" s="36"/>
      <c r="H67" s="16"/>
      <c r="I67" s="37"/>
      <c r="J67" s="37"/>
      <c r="K67" s="8"/>
    </row>
    <row r="68" spans="1:12" ht="15" customHeight="1">
      <c r="A68" s="7" t="s">
        <v>33</v>
      </c>
      <c r="B68" s="5"/>
      <c r="C68" s="38"/>
      <c r="D68" s="39"/>
      <c r="E68" s="40"/>
      <c r="F68" s="37"/>
      <c r="G68" s="36"/>
      <c r="H68" s="37"/>
      <c r="I68" s="37"/>
      <c r="J68" s="37"/>
      <c r="K68" s="8"/>
      <c r="L68" s="12"/>
    </row>
    <row r="69" spans="1:10" ht="15" customHeight="1">
      <c r="A69" s="7" t="s">
        <v>34</v>
      </c>
      <c r="B69" s="5"/>
      <c r="C69" s="6"/>
      <c r="D69" s="39"/>
      <c r="E69" s="40"/>
      <c r="F69" s="37"/>
      <c r="G69" s="36"/>
      <c r="H69" s="41"/>
      <c r="I69" s="41"/>
      <c r="J69" s="41"/>
    </row>
    <row r="70" spans="1:14" ht="15" customHeight="1">
      <c r="A70" s="7" t="s">
        <v>35</v>
      </c>
      <c r="B70" s="38"/>
      <c r="C70" s="6"/>
      <c r="D70" s="39"/>
      <c r="E70" s="40"/>
      <c r="F70" s="37"/>
      <c r="G70" s="42"/>
      <c r="H70" s="41"/>
      <c r="I70" s="41"/>
      <c r="J70" s="41"/>
      <c r="K70" s="8"/>
      <c r="L70" s="12"/>
      <c r="M70" s="18"/>
      <c r="N70" s="18"/>
    </row>
    <row r="71" spans="1:12" ht="15" customHeight="1" thickBot="1">
      <c r="A71" s="7" t="s">
        <v>36</v>
      </c>
      <c r="B71" s="29"/>
      <c r="C71" s="6"/>
      <c r="D71" s="43"/>
      <c r="E71" s="37"/>
      <c r="F71" s="37"/>
      <c r="G71" s="42"/>
      <c r="H71" s="41"/>
      <c r="I71" s="41"/>
      <c r="J71" s="41"/>
      <c r="K71" s="37"/>
      <c r="L71" s="12"/>
    </row>
    <row r="72" spans="1:14" ht="15" customHeight="1" thickBot="1">
      <c r="A72" s="63" t="s">
        <v>0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5" customHeight="1" thickBo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5" customHeight="1">
      <c r="A75" s="64" t="s">
        <v>44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</row>
    <row r="76" spans="1:14" ht="15" customHeight="1">
      <c r="A76" s="64" t="s">
        <v>45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</row>
    <row r="77" spans="1:14" ht="15" customHeight="1" thickBot="1">
      <c r="A77" s="65" t="s">
        <v>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1:14" ht="15" customHeight="1">
      <c r="A78" s="66" t="s">
        <v>49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</row>
    <row r="79" spans="1:14" ht="15" customHeight="1">
      <c r="A79" s="66" t="s">
        <v>4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</row>
    <row r="80" spans="1:14" ht="15" customHeight="1">
      <c r="A80" s="61" t="s">
        <v>5</v>
      </c>
      <c r="B80" s="57" t="s">
        <v>6</v>
      </c>
      <c r="C80" s="57" t="s">
        <v>7</v>
      </c>
      <c r="D80" s="61" t="s">
        <v>8</v>
      </c>
      <c r="E80" s="57" t="s">
        <v>9</v>
      </c>
      <c r="F80" s="57" t="s">
        <v>10</v>
      </c>
      <c r="G80" s="57" t="s">
        <v>11</v>
      </c>
      <c r="H80" s="57" t="s">
        <v>12</v>
      </c>
      <c r="I80" s="57" t="s">
        <v>13</v>
      </c>
      <c r="J80" s="57" t="s">
        <v>14</v>
      </c>
      <c r="K80" s="59" t="s">
        <v>15</v>
      </c>
      <c r="L80" s="57" t="s">
        <v>16</v>
      </c>
      <c r="M80" s="57" t="s">
        <v>17</v>
      </c>
      <c r="N80" s="57" t="s">
        <v>18</v>
      </c>
    </row>
    <row r="81" spans="1:14" ht="15" customHeight="1">
      <c r="A81" s="62"/>
      <c r="B81" s="58"/>
      <c r="C81" s="58"/>
      <c r="D81" s="62"/>
      <c r="E81" s="58"/>
      <c r="F81" s="58"/>
      <c r="G81" s="58"/>
      <c r="H81" s="58"/>
      <c r="I81" s="58"/>
      <c r="J81" s="58"/>
      <c r="K81" s="60"/>
      <c r="L81" s="58"/>
      <c r="M81" s="58"/>
      <c r="N81" s="58"/>
    </row>
    <row r="82" spans="1:14" ht="15" customHeight="1">
      <c r="A82" s="48">
        <v>1</v>
      </c>
      <c r="B82" s="49">
        <v>43496</v>
      </c>
      <c r="C82" s="48" t="s">
        <v>20</v>
      </c>
      <c r="D82" s="44" t="s">
        <v>19</v>
      </c>
      <c r="E82" s="44" t="s">
        <v>51</v>
      </c>
      <c r="F82" s="50">
        <v>10860</v>
      </c>
      <c r="G82" s="48">
        <v>10790</v>
      </c>
      <c r="H82" s="50">
        <v>10900</v>
      </c>
      <c r="I82" s="50">
        <v>10940</v>
      </c>
      <c r="J82" s="50">
        <v>10980</v>
      </c>
      <c r="K82" s="53">
        <v>10900</v>
      </c>
      <c r="L82" s="48">
        <v>75</v>
      </c>
      <c r="M82" s="51">
        <f>IF(D82="BUY",(K82-F82)*(L82),(F82-K82)*(L82))</f>
        <v>3000</v>
      </c>
      <c r="N82" s="52">
        <f>M82/(L82)/F82%</f>
        <v>0.3683241252302026</v>
      </c>
    </row>
    <row r="83" spans="1:14" ht="15" customHeight="1">
      <c r="A83" s="48">
        <v>2</v>
      </c>
      <c r="B83" s="49">
        <v>43496</v>
      </c>
      <c r="C83" s="48" t="s">
        <v>20</v>
      </c>
      <c r="D83" s="44" t="s">
        <v>19</v>
      </c>
      <c r="E83" s="44" t="s">
        <v>40</v>
      </c>
      <c r="F83" s="50">
        <v>27150</v>
      </c>
      <c r="G83" s="48">
        <v>26990</v>
      </c>
      <c r="H83" s="50">
        <v>27230</v>
      </c>
      <c r="I83" s="50">
        <v>27310</v>
      </c>
      <c r="J83" s="50">
        <v>27390</v>
      </c>
      <c r="K83" s="53">
        <v>27310</v>
      </c>
      <c r="L83" s="48">
        <v>20</v>
      </c>
      <c r="M83" s="51">
        <f>IF(D83="BUY",(K83-F83)*(L83),(F83-K83)*(L83))</f>
        <v>3200</v>
      </c>
      <c r="N83" s="52">
        <f>M83/(L83)/F83%</f>
        <v>0.5893186003683242</v>
      </c>
    </row>
    <row r="84" spans="1:14" ht="15" customHeight="1">
      <c r="A84" s="48">
        <v>3</v>
      </c>
      <c r="B84" s="49">
        <v>43495</v>
      </c>
      <c r="C84" s="48" t="s">
        <v>20</v>
      </c>
      <c r="D84" s="44" t="s">
        <v>19</v>
      </c>
      <c r="E84" s="44" t="s">
        <v>40</v>
      </c>
      <c r="F84" s="50">
        <v>26700</v>
      </c>
      <c r="G84" s="48">
        <v>26570</v>
      </c>
      <c r="H84" s="50">
        <v>26780</v>
      </c>
      <c r="I84" s="50">
        <v>26860</v>
      </c>
      <c r="J84" s="50">
        <v>26940</v>
      </c>
      <c r="K84" s="53">
        <v>26860</v>
      </c>
      <c r="L84" s="48">
        <v>20</v>
      </c>
      <c r="M84" s="51">
        <f>IF(D84="BUY",(K84-F84)*(L84),(F84-K84)*(L84))</f>
        <v>3200</v>
      </c>
      <c r="N84" s="52">
        <f>M84/(L84)/F84%</f>
        <v>0.599250936329588</v>
      </c>
    </row>
    <row r="85" spans="1:14" ht="15" customHeight="1">
      <c r="A85" s="48">
        <v>4</v>
      </c>
      <c r="B85" s="49">
        <v>43494</v>
      </c>
      <c r="C85" s="48" t="s">
        <v>20</v>
      </c>
      <c r="D85" s="44" t="s">
        <v>19</v>
      </c>
      <c r="E85" s="44" t="s">
        <v>50</v>
      </c>
      <c r="F85" s="50">
        <v>10650</v>
      </c>
      <c r="G85" s="48">
        <v>10580</v>
      </c>
      <c r="H85" s="50">
        <v>10690</v>
      </c>
      <c r="I85" s="50">
        <v>10730</v>
      </c>
      <c r="J85" s="50">
        <v>10770</v>
      </c>
      <c r="K85" s="53">
        <v>10690</v>
      </c>
      <c r="L85" s="48">
        <v>75</v>
      </c>
      <c r="M85" s="51">
        <f aca="true" t="shared" si="4" ref="M85:M91">IF(D85="BUY",(K85-F85)*(L85),(F85-K85)*(L85))</f>
        <v>3000</v>
      </c>
      <c r="N85" s="52">
        <f aca="true" t="shared" si="5" ref="N85:N91">M85/(L85)/F85%</f>
        <v>0.3755868544600939</v>
      </c>
    </row>
    <row r="86" spans="1:14" ht="15" customHeight="1">
      <c r="A86" s="48">
        <v>5</v>
      </c>
      <c r="B86" s="49">
        <v>43476</v>
      </c>
      <c r="C86" s="48" t="s">
        <v>20</v>
      </c>
      <c r="D86" s="44" t="s">
        <v>19</v>
      </c>
      <c r="E86" s="44" t="s">
        <v>50</v>
      </c>
      <c r="F86" s="50">
        <v>10940</v>
      </c>
      <c r="G86" s="48">
        <v>10860</v>
      </c>
      <c r="H86" s="50">
        <v>10980</v>
      </c>
      <c r="I86" s="50">
        <v>11020</v>
      </c>
      <c r="J86" s="50">
        <v>11060</v>
      </c>
      <c r="K86" s="53">
        <v>10860</v>
      </c>
      <c r="L86" s="48">
        <v>75</v>
      </c>
      <c r="M86" s="51">
        <f t="shared" si="4"/>
        <v>-6000</v>
      </c>
      <c r="N86" s="52">
        <f t="shared" si="5"/>
        <v>-0.7312614259597806</v>
      </c>
    </row>
    <row r="87" spans="1:14" ht="15" customHeight="1">
      <c r="A87" s="48">
        <v>6</v>
      </c>
      <c r="B87" s="49">
        <v>43476</v>
      </c>
      <c r="C87" s="48" t="s">
        <v>20</v>
      </c>
      <c r="D87" s="44" t="s">
        <v>19</v>
      </c>
      <c r="E87" s="44" t="s">
        <v>40</v>
      </c>
      <c r="F87" s="50">
        <v>27560</v>
      </c>
      <c r="G87" s="48">
        <v>27480</v>
      </c>
      <c r="H87" s="50">
        <v>27640</v>
      </c>
      <c r="I87" s="50">
        <v>27720</v>
      </c>
      <c r="J87" s="50">
        <v>27800</v>
      </c>
      <c r="K87" s="53">
        <v>27480</v>
      </c>
      <c r="L87" s="48">
        <v>20</v>
      </c>
      <c r="M87" s="51">
        <f t="shared" si="4"/>
        <v>-1600</v>
      </c>
      <c r="N87" s="52">
        <f t="shared" si="5"/>
        <v>-0.29027576197387517</v>
      </c>
    </row>
    <row r="88" spans="1:14" ht="15" customHeight="1">
      <c r="A88" s="48">
        <v>7</v>
      </c>
      <c r="B88" s="49">
        <v>43474</v>
      </c>
      <c r="C88" s="48" t="s">
        <v>20</v>
      </c>
      <c r="D88" s="44" t="s">
        <v>37</v>
      </c>
      <c r="E88" s="44" t="s">
        <v>40</v>
      </c>
      <c r="F88" s="50">
        <v>27650</v>
      </c>
      <c r="G88" s="48">
        <v>27730</v>
      </c>
      <c r="H88" s="50">
        <v>27570</v>
      </c>
      <c r="I88" s="50">
        <v>27490</v>
      </c>
      <c r="J88" s="50">
        <v>27410</v>
      </c>
      <c r="K88" s="53">
        <v>27730</v>
      </c>
      <c r="L88" s="48">
        <v>20</v>
      </c>
      <c r="M88" s="51">
        <f t="shared" si="4"/>
        <v>-1600</v>
      </c>
      <c r="N88" s="52">
        <f t="shared" si="5"/>
        <v>-0.28933092224231466</v>
      </c>
    </row>
    <row r="89" spans="1:14" ht="15" customHeight="1">
      <c r="A89" s="48">
        <v>8</v>
      </c>
      <c r="B89" s="49">
        <v>43469</v>
      </c>
      <c r="C89" s="48" t="s">
        <v>20</v>
      </c>
      <c r="D89" s="44" t="s">
        <v>37</v>
      </c>
      <c r="E89" s="44" t="s">
        <v>40</v>
      </c>
      <c r="F89" s="50">
        <v>27350</v>
      </c>
      <c r="G89" s="48">
        <v>27510</v>
      </c>
      <c r="H89" s="50">
        <v>27270</v>
      </c>
      <c r="I89" s="50">
        <v>27190</v>
      </c>
      <c r="J89" s="50">
        <v>27110</v>
      </c>
      <c r="K89" s="53">
        <v>27270</v>
      </c>
      <c r="L89" s="48">
        <v>20</v>
      </c>
      <c r="M89" s="51">
        <f t="shared" si="4"/>
        <v>1600</v>
      </c>
      <c r="N89" s="52">
        <f t="shared" si="5"/>
        <v>0.29250457038391225</v>
      </c>
    </row>
    <row r="90" spans="1:14" ht="15" customHeight="1">
      <c r="A90" s="48">
        <v>9</v>
      </c>
      <c r="B90" s="49">
        <v>43467</v>
      </c>
      <c r="C90" s="48" t="s">
        <v>20</v>
      </c>
      <c r="D90" s="44" t="s">
        <v>19</v>
      </c>
      <c r="E90" s="44" t="s">
        <v>40</v>
      </c>
      <c r="F90" s="50">
        <v>27280</v>
      </c>
      <c r="G90" s="48">
        <v>27120</v>
      </c>
      <c r="H90" s="50">
        <v>27360</v>
      </c>
      <c r="I90" s="50">
        <v>27440</v>
      </c>
      <c r="J90" s="50">
        <v>27520</v>
      </c>
      <c r="K90" s="53">
        <v>27520</v>
      </c>
      <c r="L90" s="48">
        <v>20</v>
      </c>
      <c r="M90" s="51">
        <f t="shared" si="4"/>
        <v>4800</v>
      </c>
      <c r="N90" s="52">
        <f t="shared" si="5"/>
        <v>0.8797653958944281</v>
      </c>
    </row>
    <row r="91" spans="1:14" ht="15" customHeight="1">
      <c r="A91" s="48">
        <v>10</v>
      </c>
      <c r="B91" s="49">
        <v>43466</v>
      </c>
      <c r="C91" s="48" t="s">
        <v>20</v>
      </c>
      <c r="D91" s="44" t="s">
        <v>19</v>
      </c>
      <c r="E91" s="44" t="s">
        <v>40</v>
      </c>
      <c r="F91" s="50">
        <v>27280</v>
      </c>
      <c r="G91" s="48">
        <v>27060</v>
      </c>
      <c r="H91" s="50">
        <v>27300</v>
      </c>
      <c r="I91" s="50">
        <v>27380</v>
      </c>
      <c r="J91" s="50">
        <v>27460</v>
      </c>
      <c r="K91" s="53">
        <v>27460</v>
      </c>
      <c r="L91" s="48">
        <v>20</v>
      </c>
      <c r="M91" s="51">
        <f t="shared" si="4"/>
        <v>3600</v>
      </c>
      <c r="N91" s="52">
        <f t="shared" si="5"/>
        <v>0.6598240469208211</v>
      </c>
    </row>
    <row r="92" spans="1:11" ht="15" customHeight="1">
      <c r="A92" s="4" t="s">
        <v>21</v>
      </c>
      <c r="B92" s="5"/>
      <c r="C92" s="6"/>
      <c r="D92" s="7"/>
      <c r="E92" s="8"/>
      <c r="F92" s="8"/>
      <c r="G92" s="9"/>
      <c r="H92" s="10"/>
      <c r="I92" s="10"/>
      <c r="J92" s="10"/>
      <c r="K92" s="11"/>
    </row>
    <row r="93" spans="1:14" ht="15" customHeight="1">
      <c r="A93" s="4" t="s">
        <v>22</v>
      </c>
      <c r="B93" s="13"/>
      <c r="C93" s="6"/>
      <c r="D93" s="7"/>
      <c r="E93" s="8"/>
      <c r="F93" s="8"/>
      <c r="G93" s="9"/>
      <c r="H93" s="8"/>
      <c r="I93" s="8"/>
      <c r="J93" s="8"/>
      <c r="L93" s="12"/>
      <c r="N93" s="34"/>
    </row>
    <row r="94" spans="1:14" ht="15" customHeight="1">
      <c r="A94" s="4" t="s">
        <v>22</v>
      </c>
      <c r="B94" s="13"/>
      <c r="C94" s="14"/>
      <c r="D94" s="15"/>
      <c r="E94" s="16"/>
      <c r="F94" s="16"/>
      <c r="G94" s="17"/>
      <c r="H94" s="16"/>
      <c r="I94" s="16"/>
      <c r="J94" s="16"/>
      <c r="K94" s="11"/>
      <c r="L94" s="12"/>
      <c r="N94" s="12"/>
    </row>
    <row r="95" spans="1:14" ht="15" customHeight="1" thickBot="1">
      <c r="A95" s="18"/>
      <c r="B95" s="13"/>
      <c r="C95" s="16"/>
      <c r="D95" s="16"/>
      <c r="E95" s="16"/>
      <c r="F95" s="19"/>
      <c r="G95" s="20"/>
      <c r="H95" s="21" t="s">
        <v>23</v>
      </c>
      <c r="I95" s="21"/>
      <c r="L95" s="12"/>
      <c r="M95" s="45" t="s">
        <v>39</v>
      </c>
      <c r="N95" s="46" t="s">
        <v>38</v>
      </c>
    </row>
    <row r="96" spans="1:9" ht="15" customHeight="1">
      <c r="A96" s="18"/>
      <c r="B96" s="13"/>
      <c r="C96" s="55" t="s">
        <v>24</v>
      </c>
      <c r="D96" s="55"/>
      <c r="E96" s="23">
        <v>10</v>
      </c>
      <c r="F96" s="24">
        <f>F97+F98+F99+F100+F101+F102</f>
        <v>100</v>
      </c>
      <c r="G96" s="25">
        <v>10</v>
      </c>
      <c r="H96" s="26">
        <f>G97/G96%</f>
        <v>70</v>
      </c>
      <c r="I96" s="26"/>
    </row>
    <row r="97" spans="1:11" ht="15" customHeight="1">
      <c r="A97" s="18"/>
      <c r="B97" s="13"/>
      <c r="C97" s="56" t="s">
        <v>25</v>
      </c>
      <c r="D97" s="56"/>
      <c r="E97" s="27">
        <v>7</v>
      </c>
      <c r="F97" s="28">
        <f>(E97/E96)*100</f>
        <v>70</v>
      </c>
      <c r="G97" s="25">
        <v>7</v>
      </c>
      <c r="H97" s="22"/>
      <c r="I97" s="22"/>
      <c r="J97" s="16"/>
      <c r="K97" s="22"/>
    </row>
    <row r="98" spans="1:10" ht="15" customHeight="1">
      <c r="A98" s="29"/>
      <c r="B98" s="13"/>
      <c r="C98" s="56" t="s">
        <v>26</v>
      </c>
      <c r="D98" s="56"/>
      <c r="E98" s="27">
        <v>0</v>
      </c>
      <c r="F98" s="28">
        <f>(E98/E96)*100</f>
        <v>0</v>
      </c>
      <c r="G98" s="30"/>
      <c r="H98" s="25"/>
      <c r="I98" s="25"/>
      <c r="J98" s="16"/>
    </row>
    <row r="99" spans="1:9" ht="15" customHeight="1">
      <c r="A99" s="29"/>
      <c r="B99" s="13"/>
      <c r="C99" s="56" t="s">
        <v>27</v>
      </c>
      <c r="D99" s="56"/>
      <c r="E99" s="27">
        <v>0</v>
      </c>
      <c r="F99" s="28">
        <f>(E99/E96)*100</f>
        <v>0</v>
      </c>
      <c r="G99" s="30"/>
      <c r="H99" s="25"/>
      <c r="I99" s="25"/>
    </row>
    <row r="100" spans="1:12" ht="15" customHeight="1">
      <c r="A100" s="29"/>
      <c r="B100" s="13"/>
      <c r="C100" s="56" t="s">
        <v>28</v>
      </c>
      <c r="D100" s="56"/>
      <c r="E100" s="27">
        <v>3</v>
      </c>
      <c r="F100" s="28">
        <f>(E100/E96)*100</f>
        <v>30</v>
      </c>
      <c r="G100" s="30"/>
      <c r="H100" s="16" t="s">
        <v>29</v>
      </c>
      <c r="I100" s="16"/>
      <c r="L100" s="22"/>
    </row>
    <row r="101" spans="1:9" ht="15" customHeight="1">
      <c r="A101" s="29"/>
      <c r="B101" s="13"/>
      <c r="C101" s="56" t="s">
        <v>30</v>
      </c>
      <c r="D101" s="56"/>
      <c r="E101" s="27">
        <v>0</v>
      </c>
      <c r="F101" s="28">
        <v>0</v>
      </c>
      <c r="G101" s="30"/>
      <c r="H101" s="16"/>
      <c r="I101" s="16"/>
    </row>
    <row r="102" spans="1:10" ht="15" customHeight="1" thickBot="1">
      <c r="A102" s="29"/>
      <c r="B102" s="13"/>
      <c r="C102" s="67" t="s">
        <v>31</v>
      </c>
      <c r="D102" s="67"/>
      <c r="E102" s="32"/>
      <c r="F102" s="33">
        <f>(E102/E96)*100</f>
        <v>0</v>
      </c>
      <c r="G102" s="30"/>
      <c r="H102" s="16"/>
      <c r="I102" s="16"/>
      <c r="J102" s="16"/>
    </row>
    <row r="103" spans="1:14" ht="15" customHeight="1">
      <c r="A103" s="35" t="s">
        <v>32</v>
      </c>
      <c r="B103" s="5"/>
      <c r="C103" s="6"/>
      <c r="D103" s="6"/>
      <c r="E103" s="8"/>
      <c r="F103" s="8"/>
      <c r="G103" s="36"/>
      <c r="H103" s="16"/>
      <c r="I103" s="37"/>
      <c r="J103" s="37"/>
      <c r="K103" s="8"/>
      <c r="M103" s="12"/>
      <c r="N103" s="2"/>
    </row>
    <row r="104" spans="1:12" ht="15" customHeight="1">
      <c r="A104" s="7" t="s">
        <v>33</v>
      </c>
      <c r="B104" s="5"/>
      <c r="C104" s="38"/>
      <c r="D104" s="39"/>
      <c r="E104" s="40"/>
      <c r="F104" s="37"/>
      <c r="G104" s="36"/>
      <c r="H104" s="37"/>
      <c r="I104" s="37"/>
      <c r="J104" s="37"/>
      <c r="K104" s="8"/>
      <c r="L104" s="12"/>
    </row>
    <row r="105" spans="1:10" ht="15" customHeight="1">
      <c r="A105" s="7" t="s">
        <v>34</v>
      </c>
      <c r="B105" s="5"/>
      <c r="C105" s="6"/>
      <c r="D105" s="39"/>
      <c r="E105" s="40"/>
      <c r="F105" s="37"/>
      <c r="G105" s="36"/>
      <c r="H105" s="41"/>
      <c r="I105" s="41"/>
      <c r="J105" s="41"/>
    </row>
    <row r="106" spans="1:14" ht="15" customHeight="1">
      <c r="A106" s="7" t="s">
        <v>35</v>
      </c>
      <c r="B106" s="38"/>
      <c r="C106" s="6"/>
      <c r="D106" s="39"/>
      <c r="E106" s="40"/>
      <c r="F106" s="37"/>
      <c r="G106" s="42"/>
      <c r="H106" s="41"/>
      <c r="I106" s="41"/>
      <c r="J106" s="41"/>
      <c r="K106" s="8"/>
      <c r="L106" s="12"/>
      <c r="M106" s="18"/>
      <c r="N106" s="18"/>
    </row>
    <row r="107" spans="1:12" ht="15" customHeight="1" thickBot="1">
      <c r="A107" s="7" t="s">
        <v>36</v>
      </c>
      <c r="B107" s="29"/>
      <c r="C107" s="6"/>
      <c r="D107" s="43"/>
      <c r="E107" s="37"/>
      <c r="F107" s="37"/>
      <c r="G107" s="42"/>
      <c r="H107" s="41"/>
      <c r="I107" s="41"/>
      <c r="J107" s="41"/>
      <c r="K107" s="37"/>
      <c r="L107" s="12"/>
    </row>
    <row r="108" spans="1:16" ht="15" customHeight="1" thickBot="1">
      <c r="A108" s="63" t="s">
        <v>0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P108" s="12"/>
    </row>
    <row r="109" spans="1:14" ht="15" customHeight="1" thickBo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1:14" ht="1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1:14" ht="15" customHeight="1">
      <c r="A111" s="64" t="s">
        <v>44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</row>
    <row r="112" spans="1:14" ht="15" customHeight="1">
      <c r="A112" s="64" t="s">
        <v>45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</row>
    <row r="113" spans="1:14" ht="15" customHeight="1" thickBot="1">
      <c r="A113" s="65" t="s">
        <v>3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</row>
    <row r="114" spans="1:14" ht="15" customHeight="1">
      <c r="A114" s="66" t="s">
        <v>47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</row>
    <row r="115" spans="1:14" ht="15" customHeight="1">
      <c r="A115" s="66" t="s">
        <v>4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</row>
    <row r="116" spans="1:14" ht="15" customHeight="1">
      <c r="A116" s="61" t="s">
        <v>5</v>
      </c>
      <c r="B116" s="57" t="s">
        <v>6</v>
      </c>
      <c r="C116" s="57" t="s">
        <v>7</v>
      </c>
      <c r="D116" s="61" t="s">
        <v>8</v>
      </c>
      <c r="E116" s="57" t="s">
        <v>9</v>
      </c>
      <c r="F116" s="57" t="s">
        <v>10</v>
      </c>
      <c r="G116" s="57" t="s">
        <v>11</v>
      </c>
      <c r="H116" s="57" t="s">
        <v>12</v>
      </c>
      <c r="I116" s="57" t="s">
        <v>13</v>
      </c>
      <c r="J116" s="57" t="s">
        <v>14</v>
      </c>
      <c r="K116" s="59" t="s">
        <v>15</v>
      </c>
      <c r="L116" s="57" t="s">
        <v>16</v>
      </c>
      <c r="M116" s="57" t="s">
        <v>17</v>
      </c>
      <c r="N116" s="57" t="s">
        <v>18</v>
      </c>
    </row>
    <row r="117" spans="1:14" ht="15" customHeight="1">
      <c r="A117" s="62"/>
      <c r="B117" s="58"/>
      <c r="C117" s="58"/>
      <c r="D117" s="62"/>
      <c r="E117" s="58"/>
      <c r="F117" s="58"/>
      <c r="G117" s="58"/>
      <c r="H117" s="58"/>
      <c r="I117" s="58"/>
      <c r="J117" s="58"/>
      <c r="K117" s="60"/>
      <c r="L117" s="58"/>
      <c r="M117" s="58"/>
      <c r="N117" s="58"/>
    </row>
    <row r="118" spans="1:14" ht="15" customHeight="1">
      <c r="A118" s="48">
        <v>1</v>
      </c>
      <c r="B118" s="49">
        <v>43453</v>
      </c>
      <c r="C118" s="48" t="s">
        <v>20</v>
      </c>
      <c r="D118" s="44" t="s">
        <v>19</v>
      </c>
      <c r="E118" s="44" t="s">
        <v>48</v>
      </c>
      <c r="F118" s="50">
        <v>78</v>
      </c>
      <c r="G118" s="48">
        <v>20</v>
      </c>
      <c r="H118" s="50">
        <v>120</v>
      </c>
      <c r="I118" s="50">
        <v>140</v>
      </c>
      <c r="J118" s="50">
        <v>160</v>
      </c>
      <c r="K118" s="53">
        <v>20</v>
      </c>
      <c r="L118" s="48">
        <v>50</v>
      </c>
      <c r="M118" s="51">
        <f>IF(D118="BUY",(K118-F118)*(L118),(F118-K118)*(L118))</f>
        <v>-2900</v>
      </c>
      <c r="N118" s="52">
        <v>0</v>
      </c>
    </row>
    <row r="119" spans="1:14" ht="15" customHeight="1">
      <c r="A119" s="48">
        <v>2</v>
      </c>
      <c r="B119" s="49">
        <v>43451</v>
      </c>
      <c r="C119" s="48" t="s">
        <v>20</v>
      </c>
      <c r="D119" s="44" t="s">
        <v>19</v>
      </c>
      <c r="E119" s="44" t="s">
        <v>40</v>
      </c>
      <c r="F119" s="50">
        <v>27000</v>
      </c>
      <c r="G119" s="48">
        <v>26850</v>
      </c>
      <c r="H119" s="50">
        <v>27080</v>
      </c>
      <c r="I119" s="50">
        <v>27160</v>
      </c>
      <c r="J119" s="50">
        <v>27240</v>
      </c>
      <c r="K119" s="53">
        <v>26850</v>
      </c>
      <c r="L119" s="48">
        <v>40</v>
      </c>
      <c r="M119" s="51">
        <f>IF(D119="BUY",(K119-F119)*(L119),(F119-K119)*(L119))</f>
        <v>-6000</v>
      </c>
      <c r="N119" s="52">
        <f>M119/(L119)/F119%</f>
        <v>-0.5555555555555556</v>
      </c>
    </row>
    <row r="120" spans="1:14" ht="15" customHeight="1">
      <c r="A120" s="48">
        <v>3</v>
      </c>
      <c r="B120" s="49">
        <v>43438</v>
      </c>
      <c r="C120" s="48" t="s">
        <v>20</v>
      </c>
      <c r="D120" s="44" t="s">
        <v>19</v>
      </c>
      <c r="E120" s="44" t="s">
        <v>40</v>
      </c>
      <c r="F120" s="50">
        <v>26700</v>
      </c>
      <c r="G120" s="48">
        <v>26550</v>
      </c>
      <c r="H120" s="50">
        <v>26780</v>
      </c>
      <c r="I120" s="50">
        <v>26860</v>
      </c>
      <c r="J120" s="50">
        <v>26940</v>
      </c>
      <c r="K120" s="53">
        <v>26550</v>
      </c>
      <c r="L120" s="48">
        <v>40</v>
      </c>
      <c r="M120" s="51">
        <f>IF(D120="BUY",(K120-F120)*(L120),(F120-K120)*(L120))</f>
        <v>-6000</v>
      </c>
      <c r="N120" s="52">
        <f>M120/(L120)/F120%</f>
        <v>-0.5617977528089888</v>
      </c>
    </row>
    <row r="121" spans="1:11" ht="15" customHeight="1">
      <c r="A121" s="4" t="s">
        <v>21</v>
      </c>
      <c r="B121" s="5"/>
      <c r="C121" s="6"/>
      <c r="D121" s="7"/>
      <c r="E121" s="8"/>
      <c r="F121" s="8"/>
      <c r="G121" s="9"/>
      <c r="H121" s="10"/>
      <c r="I121" s="10"/>
      <c r="J121" s="10"/>
      <c r="K121" s="11"/>
    </row>
    <row r="122" spans="1:14" ht="15" customHeight="1">
      <c r="A122" s="4" t="s">
        <v>22</v>
      </c>
      <c r="B122" s="13"/>
      <c r="C122" s="6"/>
      <c r="D122" s="7"/>
      <c r="E122" s="8"/>
      <c r="F122" s="8"/>
      <c r="G122" s="9"/>
      <c r="H122" s="8"/>
      <c r="I122" s="8"/>
      <c r="J122" s="8"/>
      <c r="L122" s="12"/>
      <c r="N122" s="34"/>
    </row>
    <row r="123" spans="1:14" ht="15" customHeight="1">
      <c r="A123" s="4" t="s">
        <v>22</v>
      </c>
      <c r="B123" s="13"/>
      <c r="C123" s="14"/>
      <c r="D123" s="15"/>
      <c r="E123" s="16"/>
      <c r="F123" s="16"/>
      <c r="G123" s="17"/>
      <c r="H123" s="16"/>
      <c r="I123" s="16"/>
      <c r="J123" s="16"/>
      <c r="K123" s="11"/>
      <c r="L123" s="12"/>
      <c r="M123" s="12"/>
      <c r="N123" s="12"/>
    </row>
    <row r="124" spans="1:14" ht="15" customHeight="1" thickBot="1">
      <c r="A124" s="18"/>
      <c r="B124" s="13"/>
      <c r="C124" s="16"/>
      <c r="D124" s="16"/>
      <c r="E124" s="16"/>
      <c r="F124" s="19"/>
      <c r="G124" s="20"/>
      <c r="H124" s="21" t="s">
        <v>23</v>
      </c>
      <c r="I124" s="21"/>
      <c r="L124" s="12"/>
      <c r="M124" s="45" t="s">
        <v>39</v>
      </c>
      <c r="N124" s="46" t="s">
        <v>38</v>
      </c>
    </row>
    <row r="125" spans="1:11" ht="15" customHeight="1">
      <c r="A125" s="18"/>
      <c r="B125" s="13"/>
      <c r="C125" s="55" t="s">
        <v>24</v>
      </c>
      <c r="D125" s="55"/>
      <c r="E125" s="23">
        <v>3</v>
      </c>
      <c r="F125" s="24">
        <f>F126+F127+F128+F129+F130+F131</f>
        <v>100</v>
      </c>
      <c r="G125" s="25">
        <v>3</v>
      </c>
      <c r="H125" s="26">
        <f>G126/G125%</f>
        <v>0</v>
      </c>
      <c r="I125" s="26"/>
      <c r="K125" s="22"/>
    </row>
    <row r="126" spans="1:12" ht="15" customHeight="1">
      <c r="A126" s="18"/>
      <c r="B126" s="13"/>
      <c r="C126" s="56" t="s">
        <v>25</v>
      </c>
      <c r="D126" s="56"/>
      <c r="E126" s="27">
        <v>0</v>
      </c>
      <c r="F126" s="28">
        <f>(E126/E125)*100</f>
        <v>0</v>
      </c>
      <c r="G126" s="25">
        <v>0</v>
      </c>
      <c r="H126" s="22"/>
      <c r="I126" s="22"/>
      <c r="J126" s="16"/>
      <c r="K126" s="26"/>
      <c r="L126" s="2"/>
    </row>
    <row r="127" spans="1:10" ht="15" customHeight="1">
      <c r="A127" s="29"/>
      <c r="B127" s="13"/>
      <c r="C127" s="56" t="s">
        <v>26</v>
      </c>
      <c r="D127" s="56"/>
      <c r="E127" s="27">
        <v>0</v>
      </c>
      <c r="F127" s="28">
        <f>(E127/E125)*100</f>
        <v>0</v>
      </c>
      <c r="G127" s="30"/>
      <c r="H127" s="25"/>
      <c r="I127" s="25"/>
      <c r="J127" s="16"/>
    </row>
    <row r="128" spans="1:14" ht="15" customHeight="1">
      <c r="A128" s="29"/>
      <c r="B128" s="13"/>
      <c r="C128" s="56" t="s">
        <v>27</v>
      </c>
      <c r="D128" s="56"/>
      <c r="E128" s="27">
        <v>0</v>
      </c>
      <c r="F128" s="28">
        <f>(E128/E125)*100</f>
        <v>0</v>
      </c>
      <c r="G128" s="30"/>
      <c r="H128" s="25"/>
      <c r="I128" s="25"/>
      <c r="N128" s="2"/>
    </row>
    <row r="129" spans="1:14" ht="15" customHeight="1">
      <c r="A129" s="29"/>
      <c r="B129" s="13"/>
      <c r="C129" s="56" t="s">
        <v>28</v>
      </c>
      <c r="D129" s="56"/>
      <c r="E129" s="27">
        <v>3</v>
      </c>
      <c r="F129" s="28">
        <f>(E129/E125)*100</f>
        <v>100</v>
      </c>
      <c r="G129" s="30"/>
      <c r="H129" s="16" t="s">
        <v>29</v>
      </c>
      <c r="I129" s="16"/>
      <c r="L129" s="22"/>
      <c r="N129" s="2"/>
    </row>
    <row r="130" spans="1:14" ht="15" customHeight="1">
      <c r="A130" s="29"/>
      <c r="B130" s="13"/>
      <c r="C130" s="56" t="s">
        <v>30</v>
      </c>
      <c r="D130" s="56"/>
      <c r="E130" s="27">
        <v>0</v>
      </c>
      <c r="F130" s="28">
        <v>0</v>
      </c>
      <c r="G130" s="30"/>
      <c r="H130" s="16"/>
      <c r="I130" s="16"/>
      <c r="J130" s="16"/>
      <c r="N130" s="12"/>
    </row>
    <row r="131" spans="1:14" ht="15" customHeight="1" thickBot="1">
      <c r="A131" s="29"/>
      <c r="B131" s="13"/>
      <c r="C131" s="67" t="s">
        <v>31</v>
      </c>
      <c r="D131" s="67"/>
      <c r="E131" s="32"/>
      <c r="F131" s="33">
        <f>(E131/E125)*100</f>
        <v>0</v>
      </c>
      <c r="G131" s="30"/>
      <c r="H131" s="16"/>
      <c r="I131" s="16"/>
      <c r="J131" s="31"/>
      <c r="L131" s="12"/>
      <c r="N131" s="12"/>
    </row>
    <row r="132" spans="1:14" ht="15" customHeight="1">
      <c r="A132" s="35" t="s">
        <v>32</v>
      </c>
      <c r="B132" s="5"/>
      <c r="C132" s="6"/>
      <c r="D132" s="6"/>
      <c r="E132" s="8"/>
      <c r="F132" s="8"/>
      <c r="G132" s="36"/>
      <c r="H132" s="16"/>
      <c r="I132" s="37"/>
      <c r="J132" s="37"/>
      <c r="K132" s="8"/>
      <c r="M132" s="12"/>
      <c r="N132" s="34"/>
    </row>
    <row r="133" spans="1:14" ht="15" customHeight="1">
      <c r="A133" s="7" t="s">
        <v>33</v>
      </c>
      <c r="B133" s="5"/>
      <c r="C133" s="38"/>
      <c r="D133" s="39"/>
      <c r="E133" s="40"/>
      <c r="F133" s="37"/>
      <c r="G133" s="36"/>
      <c r="H133" s="37"/>
      <c r="I133" s="37"/>
      <c r="J133" s="37"/>
      <c r="K133" s="8"/>
      <c r="L133" s="12"/>
      <c r="N133" s="18"/>
    </row>
    <row r="134" spans="1:14" ht="15" customHeight="1">
      <c r="A134" s="7" t="s">
        <v>34</v>
      </c>
      <c r="B134" s="5"/>
      <c r="C134" s="6"/>
      <c r="D134" s="39"/>
      <c r="E134" s="40"/>
      <c r="F134" s="37"/>
      <c r="G134" s="36"/>
      <c r="H134" s="41"/>
      <c r="I134" s="41"/>
      <c r="J134" s="41"/>
      <c r="N134" s="12"/>
    </row>
    <row r="135" spans="1:14" ht="15" customHeight="1">
      <c r="A135" s="7" t="s">
        <v>35</v>
      </c>
      <c r="B135" s="38"/>
      <c r="C135" s="6"/>
      <c r="D135" s="39"/>
      <c r="E135" s="40"/>
      <c r="F135" s="37"/>
      <c r="G135" s="42"/>
      <c r="H135" s="41"/>
      <c r="I135" s="41"/>
      <c r="J135" s="41"/>
      <c r="K135" s="8"/>
      <c r="L135" s="12"/>
      <c r="M135" s="18"/>
      <c r="N135" s="12"/>
    </row>
    <row r="136" spans="1:12" ht="15" customHeight="1" thickBot="1">
      <c r="A136" s="7" t="s">
        <v>36</v>
      </c>
      <c r="B136" s="29"/>
      <c r="C136" s="6"/>
      <c r="D136" s="43"/>
      <c r="E136" s="37"/>
      <c r="F136" s="37"/>
      <c r="G136" s="42"/>
      <c r="H136" s="41"/>
      <c r="I136" s="41"/>
      <c r="J136" s="41"/>
      <c r="K136" s="37"/>
      <c r="L136" s="12"/>
    </row>
    <row r="137" spans="1:14" ht="15" customHeight="1" thickBot="1">
      <c r="A137" s="63" t="s">
        <v>0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</row>
    <row r="138" spans="1:14" ht="15" customHeight="1" thickBo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</row>
    <row r="139" spans="1:14" ht="1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</row>
    <row r="140" spans="1:14" ht="15" customHeight="1">
      <c r="A140" s="64" t="s">
        <v>44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</row>
    <row r="141" spans="1:14" ht="15" customHeight="1">
      <c r="A141" s="64" t="s">
        <v>45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</row>
    <row r="142" spans="1:14" ht="15" customHeight="1" thickBot="1">
      <c r="A142" s="65" t="s">
        <v>3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</row>
    <row r="143" spans="1:14" ht="15" customHeight="1">
      <c r="A143" s="66" t="s">
        <v>46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</row>
    <row r="144" spans="1:14" ht="15" customHeight="1">
      <c r="A144" s="66" t="s">
        <v>4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</row>
    <row r="145" spans="1:14" ht="15" customHeight="1">
      <c r="A145" s="61" t="s">
        <v>5</v>
      </c>
      <c r="B145" s="57" t="s">
        <v>6</v>
      </c>
      <c r="C145" s="57" t="s">
        <v>7</v>
      </c>
      <c r="D145" s="61" t="s">
        <v>8</v>
      </c>
      <c r="E145" s="57" t="s">
        <v>9</v>
      </c>
      <c r="F145" s="57" t="s">
        <v>10</v>
      </c>
      <c r="G145" s="57" t="s">
        <v>11</v>
      </c>
      <c r="H145" s="57" t="s">
        <v>12</v>
      </c>
      <c r="I145" s="57" t="s">
        <v>13</v>
      </c>
      <c r="J145" s="57" t="s">
        <v>14</v>
      </c>
      <c r="K145" s="59" t="s">
        <v>15</v>
      </c>
      <c r="L145" s="57" t="s">
        <v>16</v>
      </c>
      <c r="M145" s="57" t="s">
        <v>17</v>
      </c>
      <c r="N145" s="57" t="s">
        <v>18</v>
      </c>
    </row>
    <row r="146" spans="1:14" ht="15" customHeight="1">
      <c r="A146" s="62"/>
      <c r="B146" s="58"/>
      <c r="C146" s="58"/>
      <c r="D146" s="62"/>
      <c r="E146" s="58"/>
      <c r="F146" s="58"/>
      <c r="G146" s="58"/>
      <c r="H146" s="58"/>
      <c r="I146" s="58"/>
      <c r="J146" s="58"/>
      <c r="K146" s="60"/>
      <c r="L146" s="58"/>
      <c r="M146" s="58"/>
      <c r="N146" s="58"/>
    </row>
    <row r="147" spans="1:14" ht="15" customHeight="1">
      <c r="A147" s="48">
        <v>1</v>
      </c>
      <c r="B147" s="49">
        <v>43434</v>
      </c>
      <c r="C147" s="48" t="s">
        <v>20</v>
      </c>
      <c r="D147" s="44" t="s">
        <v>19</v>
      </c>
      <c r="E147" s="44" t="s">
        <v>40</v>
      </c>
      <c r="F147" s="50">
        <v>26850</v>
      </c>
      <c r="G147" s="48">
        <v>26600</v>
      </c>
      <c r="H147" s="50">
        <v>26930</v>
      </c>
      <c r="I147" s="50">
        <v>27000</v>
      </c>
      <c r="J147" s="50">
        <v>27080</v>
      </c>
      <c r="K147" s="53">
        <v>27000</v>
      </c>
      <c r="L147" s="48">
        <v>40</v>
      </c>
      <c r="M147" s="51">
        <f aca="true" t="shared" si="6" ref="M147:M154">IF(D147="BUY",(K147-F147)*(L147),(F147-K147)*(L147))</f>
        <v>6000</v>
      </c>
      <c r="N147" s="52">
        <f aca="true" t="shared" si="7" ref="N147:N154">M147/(L147)/F147%</f>
        <v>0.5586592178770949</v>
      </c>
    </row>
    <row r="148" spans="1:15" ht="15" customHeight="1">
      <c r="A148" s="48">
        <v>2</v>
      </c>
      <c r="B148" s="49">
        <v>43433</v>
      </c>
      <c r="C148" s="48" t="s">
        <v>20</v>
      </c>
      <c r="D148" s="44" t="s">
        <v>19</v>
      </c>
      <c r="E148" s="44" t="s">
        <v>40</v>
      </c>
      <c r="F148" s="50">
        <v>26700</v>
      </c>
      <c r="G148" s="48">
        <v>26550</v>
      </c>
      <c r="H148" s="50">
        <v>26780</v>
      </c>
      <c r="I148" s="50">
        <v>26860</v>
      </c>
      <c r="J148" s="50">
        <v>26940</v>
      </c>
      <c r="K148" s="53">
        <v>26940</v>
      </c>
      <c r="L148" s="48">
        <v>40</v>
      </c>
      <c r="M148" s="51">
        <f t="shared" si="6"/>
        <v>9600</v>
      </c>
      <c r="N148" s="52">
        <f t="shared" si="7"/>
        <v>0.898876404494382</v>
      </c>
      <c r="O148" s="54"/>
    </row>
    <row r="149" spans="1:14" ht="15" customHeight="1">
      <c r="A149" s="48">
        <v>3</v>
      </c>
      <c r="B149" s="49">
        <v>43432</v>
      </c>
      <c r="C149" s="48" t="s">
        <v>20</v>
      </c>
      <c r="D149" s="44" t="s">
        <v>19</v>
      </c>
      <c r="E149" s="44" t="s">
        <v>40</v>
      </c>
      <c r="F149" s="50">
        <v>26550</v>
      </c>
      <c r="G149" s="48">
        <v>26400</v>
      </c>
      <c r="H149" s="50">
        <v>26630</v>
      </c>
      <c r="I149" s="50">
        <v>26700</v>
      </c>
      <c r="J149" s="50">
        <v>26780</v>
      </c>
      <c r="K149" s="53">
        <v>26630</v>
      </c>
      <c r="L149" s="48">
        <v>40</v>
      </c>
      <c r="M149" s="51">
        <f t="shared" si="6"/>
        <v>3200</v>
      </c>
      <c r="N149" s="52">
        <f t="shared" si="7"/>
        <v>0.3013182674199623</v>
      </c>
    </row>
    <row r="150" spans="1:14" ht="15" customHeight="1">
      <c r="A150" s="48">
        <v>4</v>
      </c>
      <c r="B150" s="49">
        <v>43431</v>
      </c>
      <c r="C150" s="48" t="s">
        <v>20</v>
      </c>
      <c r="D150" s="44" t="s">
        <v>19</v>
      </c>
      <c r="E150" s="44" t="s">
        <v>40</v>
      </c>
      <c r="F150" s="50">
        <v>26280</v>
      </c>
      <c r="G150" s="48">
        <v>26140</v>
      </c>
      <c r="H150" s="50">
        <v>26360</v>
      </c>
      <c r="I150" s="50">
        <v>26440</v>
      </c>
      <c r="J150" s="50">
        <v>26520</v>
      </c>
      <c r="K150" s="53">
        <v>26360</v>
      </c>
      <c r="L150" s="48">
        <v>40</v>
      </c>
      <c r="M150" s="51">
        <f t="shared" si="6"/>
        <v>3200</v>
      </c>
      <c r="N150" s="52">
        <f t="shared" si="7"/>
        <v>0.30441400304414</v>
      </c>
    </row>
    <row r="151" spans="1:14" ht="15" customHeight="1">
      <c r="A151" s="48">
        <v>5</v>
      </c>
      <c r="B151" s="49">
        <v>43425</v>
      </c>
      <c r="C151" s="48" t="s">
        <v>20</v>
      </c>
      <c r="D151" s="44" t="s">
        <v>19</v>
      </c>
      <c r="E151" s="44" t="s">
        <v>40</v>
      </c>
      <c r="F151" s="50">
        <v>26280</v>
      </c>
      <c r="G151" s="48">
        <v>26130</v>
      </c>
      <c r="H151" s="50">
        <v>26360</v>
      </c>
      <c r="I151" s="50">
        <v>26440</v>
      </c>
      <c r="J151" s="50">
        <v>26520</v>
      </c>
      <c r="K151" s="53">
        <v>26360</v>
      </c>
      <c r="L151" s="48">
        <v>40</v>
      </c>
      <c r="M151" s="51">
        <f t="shared" si="6"/>
        <v>3200</v>
      </c>
      <c r="N151" s="52">
        <f t="shared" si="7"/>
        <v>0.30441400304414</v>
      </c>
    </row>
    <row r="152" spans="1:14" ht="15" customHeight="1">
      <c r="A152" s="48">
        <v>6</v>
      </c>
      <c r="B152" s="49">
        <v>43423</v>
      </c>
      <c r="C152" s="48" t="s">
        <v>20</v>
      </c>
      <c r="D152" s="44" t="s">
        <v>19</v>
      </c>
      <c r="E152" s="44" t="s">
        <v>40</v>
      </c>
      <c r="F152" s="50">
        <v>26300</v>
      </c>
      <c r="G152" s="48">
        <v>26150</v>
      </c>
      <c r="H152" s="50">
        <v>26380</v>
      </c>
      <c r="I152" s="50">
        <v>26460</v>
      </c>
      <c r="J152" s="50">
        <v>26540</v>
      </c>
      <c r="K152" s="53">
        <v>26150</v>
      </c>
      <c r="L152" s="48">
        <v>40</v>
      </c>
      <c r="M152" s="51">
        <f t="shared" si="6"/>
        <v>-6000</v>
      </c>
      <c r="N152" s="52">
        <f t="shared" si="7"/>
        <v>-0.5703422053231939</v>
      </c>
    </row>
    <row r="153" spans="1:14" ht="15" customHeight="1">
      <c r="A153" s="48">
        <v>7</v>
      </c>
      <c r="B153" s="49">
        <v>43420</v>
      </c>
      <c r="C153" s="48" t="s">
        <v>20</v>
      </c>
      <c r="D153" s="44" t="s">
        <v>19</v>
      </c>
      <c r="E153" s="44" t="s">
        <v>40</v>
      </c>
      <c r="F153" s="50">
        <v>26250</v>
      </c>
      <c r="G153" s="48">
        <v>26100</v>
      </c>
      <c r="H153" s="50">
        <v>26330</v>
      </c>
      <c r="I153" s="50">
        <v>26400</v>
      </c>
      <c r="J153" s="50">
        <v>26480</v>
      </c>
      <c r="K153" s="53">
        <v>26330</v>
      </c>
      <c r="L153" s="48">
        <v>40</v>
      </c>
      <c r="M153" s="51">
        <f t="shared" si="6"/>
        <v>3200</v>
      </c>
      <c r="N153" s="52">
        <f t="shared" si="7"/>
        <v>0.3047619047619048</v>
      </c>
    </row>
    <row r="154" spans="1:14" ht="15" customHeight="1">
      <c r="A154" s="48">
        <v>8</v>
      </c>
      <c r="B154" s="49">
        <v>43406</v>
      </c>
      <c r="C154" s="48" t="s">
        <v>20</v>
      </c>
      <c r="D154" s="44" t="s">
        <v>19</v>
      </c>
      <c r="E154" s="44" t="s">
        <v>40</v>
      </c>
      <c r="F154" s="50">
        <v>25820</v>
      </c>
      <c r="G154" s="48">
        <v>25670</v>
      </c>
      <c r="H154" s="50">
        <v>25900</v>
      </c>
      <c r="I154" s="50">
        <v>25980</v>
      </c>
      <c r="J154" s="50">
        <v>26060</v>
      </c>
      <c r="K154" s="53">
        <v>25900</v>
      </c>
      <c r="L154" s="48">
        <v>40</v>
      </c>
      <c r="M154" s="51">
        <f t="shared" si="6"/>
        <v>3200</v>
      </c>
      <c r="N154" s="52">
        <f t="shared" si="7"/>
        <v>0.30983733539891556</v>
      </c>
    </row>
    <row r="155" spans="1:11" ht="15" customHeight="1">
      <c r="A155" s="4" t="s">
        <v>21</v>
      </c>
      <c r="B155" s="5"/>
      <c r="C155" s="6"/>
      <c r="D155" s="7"/>
      <c r="E155" s="8"/>
      <c r="F155" s="8"/>
      <c r="G155" s="9"/>
      <c r="H155" s="10"/>
      <c r="I155" s="10"/>
      <c r="J155" s="10"/>
      <c r="K155" s="11"/>
    </row>
    <row r="156" spans="1:14" ht="15" customHeight="1">
      <c r="A156" s="4" t="s">
        <v>22</v>
      </c>
      <c r="B156" s="13"/>
      <c r="C156" s="6"/>
      <c r="D156" s="7"/>
      <c r="E156" s="8"/>
      <c r="F156" s="8"/>
      <c r="G156" s="9"/>
      <c r="H156" s="8"/>
      <c r="I156" s="8"/>
      <c r="J156" s="8"/>
      <c r="L156" s="12"/>
      <c r="N156" s="34"/>
    </row>
    <row r="157" spans="1:14" ht="15" customHeight="1">
      <c r="A157" s="4" t="s">
        <v>22</v>
      </c>
      <c r="B157" s="13"/>
      <c r="C157" s="14"/>
      <c r="D157" s="15"/>
      <c r="E157" s="16"/>
      <c r="F157" s="16"/>
      <c r="G157" s="17"/>
      <c r="H157" s="16"/>
      <c r="I157" s="16"/>
      <c r="J157" s="16"/>
      <c r="K157" s="11"/>
      <c r="L157" s="12"/>
      <c r="M157" s="12"/>
      <c r="N157" s="12"/>
    </row>
    <row r="158" spans="1:14" ht="15" customHeight="1" thickBot="1">
      <c r="A158" s="18"/>
      <c r="B158" s="13"/>
      <c r="C158" s="16"/>
      <c r="D158" s="16"/>
      <c r="E158" s="16"/>
      <c r="F158" s="19"/>
      <c r="G158" s="20"/>
      <c r="H158" s="21" t="s">
        <v>23</v>
      </c>
      <c r="I158" s="21"/>
      <c r="L158" s="12"/>
      <c r="M158" s="45" t="s">
        <v>39</v>
      </c>
      <c r="N158" s="46" t="s">
        <v>38</v>
      </c>
    </row>
    <row r="159" spans="1:12" ht="15" customHeight="1">
      <c r="A159" s="18"/>
      <c r="B159" s="13"/>
      <c r="C159" s="55" t="s">
        <v>24</v>
      </c>
      <c r="D159" s="55"/>
      <c r="E159" s="23">
        <v>7</v>
      </c>
      <c r="F159" s="24">
        <f>F160+F161+F162+F163+F164+F165</f>
        <v>100</v>
      </c>
      <c r="G159" s="25">
        <v>7</v>
      </c>
      <c r="H159" s="26">
        <f>G160/G159%</f>
        <v>85.71428571428571</v>
      </c>
      <c r="I159" s="26"/>
      <c r="K159" s="22"/>
      <c r="L159" s="2"/>
    </row>
    <row r="160" spans="1:12" ht="15" customHeight="1">
      <c r="A160" s="18"/>
      <c r="B160" s="13"/>
      <c r="C160" s="56" t="s">
        <v>25</v>
      </c>
      <c r="D160" s="56"/>
      <c r="E160" s="27">
        <v>6</v>
      </c>
      <c r="F160" s="28">
        <f>(E160/E159)*100</f>
        <v>85.71428571428571</v>
      </c>
      <c r="G160" s="25">
        <v>6</v>
      </c>
      <c r="H160" s="22"/>
      <c r="I160" s="22"/>
      <c r="J160" s="16"/>
      <c r="K160" s="26"/>
      <c r="L160" s="2"/>
    </row>
    <row r="161" spans="1:12" ht="15" customHeight="1">
      <c r="A161" s="29"/>
      <c r="B161" s="13"/>
      <c r="C161" s="56" t="s">
        <v>26</v>
      </c>
      <c r="D161" s="56"/>
      <c r="E161" s="27">
        <v>0</v>
      </c>
      <c r="F161" s="28">
        <f>(E161/E159)*100</f>
        <v>0</v>
      </c>
      <c r="G161" s="30"/>
      <c r="H161" s="25"/>
      <c r="I161" s="25"/>
      <c r="J161" s="16"/>
      <c r="L161" s="2"/>
    </row>
    <row r="162" spans="1:9" ht="15" customHeight="1">
      <c r="A162" s="29"/>
      <c r="B162" s="13"/>
      <c r="C162" s="56" t="s">
        <v>27</v>
      </c>
      <c r="D162" s="56"/>
      <c r="E162" s="27">
        <v>0</v>
      </c>
      <c r="F162" s="28">
        <f>(E162/E159)*100</f>
        <v>0</v>
      </c>
      <c r="G162" s="30"/>
      <c r="H162" s="25"/>
      <c r="I162" s="25"/>
    </row>
    <row r="163" spans="1:12" ht="15" customHeight="1">
      <c r="A163" s="29"/>
      <c r="B163" s="13"/>
      <c r="C163" s="56" t="s">
        <v>28</v>
      </c>
      <c r="D163" s="56"/>
      <c r="E163" s="27">
        <v>1</v>
      </c>
      <c r="F163" s="28">
        <f>(E163/E159)*100</f>
        <v>14.285714285714285</v>
      </c>
      <c r="G163" s="30"/>
      <c r="H163" s="16" t="s">
        <v>29</v>
      </c>
      <c r="I163" s="16"/>
      <c r="L163" s="22"/>
    </row>
    <row r="164" spans="1:14" ht="15" customHeight="1">
      <c r="A164" s="29"/>
      <c r="B164" s="13"/>
      <c r="C164" s="56" t="s">
        <v>30</v>
      </c>
      <c r="D164" s="56"/>
      <c r="E164" s="27">
        <v>0</v>
      </c>
      <c r="F164" s="28">
        <v>0</v>
      </c>
      <c r="G164" s="30"/>
      <c r="H164" s="16"/>
      <c r="I164" s="16"/>
      <c r="J164" s="16"/>
      <c r="L164" s="12"/>
      <c r="M164" s="12"/>
      <c r="N164" s="12"/>
    </row>
    <row r="165" spans="1:14" ht="15" customHeight="1" thickBot="1">
      <c r="A165" s="29"/>
      <c r="B165" s="13"/>
      <c r="C165" s="67" t="s">
        <v>31</v>
      </c>
      <c r="D165" s="67"/>
      <c r="E165" s="32"/>
      <c r="F165" s="33">
        <f>(E165/E159)*100</f>
        <v>0</v>
      </c>
      <c r="G165" s="30"/>
      <c r="H165" s="16"/>
      <c r="I165" s="16"/>
      <c r="J165" s="31"/>
      <c r="N165" s="12"/>
    </row>
    <row r="166" spans="1:14" ht="15" customHeight="1">
      <c r="A166" s="35" t="s">
        <v>32</v>
      </c>
      <c r="B166" s="5"/>
      <c r="C166" s="6"/>
      <c r="D166" s="6"/>
      <c r="E166" s="8"/>
      <c r="F166" s="8"/>
      <c r="G166" s="36"/>
      <c r="H166" s="16"/>
      <c r="I166" s="37"/>
      <c r="J166" s="37"/>
      <c r="K166" s="8"/>
      <c r="L166" s="12"/>
      <c r="M166" s="34"/>
      <c r="N166" s="34"/>
    </row>
    <row r="167" spans="1:14" ht="15" customHeight="1">
      <c r="A167" s="7" t="s">
        <v>33</v>
      </c>
      <c r="B167" s="5"/>
      <c r="C167" s="38"/>
      <c r="D167" s="39"/>
      <c r="E167" s="40"/>
      <c r="F167" s="37"/>
      <c r="G167" s="36"/>
      <c r="H167" s="37"/>
      <c r="I167" s="37"/>
      <c r="J167" s="37"/>
      <c r="K167" s="8"/>
      <c r="N167" s="18"/>
    </row>
    <row r="168" spans="1:14" ht="15" customHeight="1">
      <c r="A168" s="7" t="s">
        <v>34</v>
      </c>
      <c r="B168" s="5"/>
      <c r="C168" s="6"/>
      <c r="D168" s="39"/>
      <c r="E168" s="40"/>
      <c r="F168" s="37"/>
      <c r="G168" s="36"/>
      <c r="H168" s="41"/>
      <c r="I168" s="41"/>
      <c r="J168" s="41"/>
      <c r="L168" s="12"/>
      <c r="N168" s="12"/>
    </row>
    <row r="169" spans="1:14" ht="15" customHeight="1">
      <c r="A169" s="7" t="s">
        <v>35</v>
      </c>
      <c r="B169" s="38"/>
      <c r="C169" s="6"/>
      <c r="D169" s="39"/>
      <c r="E169" s="40"/>
      <c r="F169" s="37"/>
      <c r="G169" s="42"/>
      <c r="H169" s="41"/>
      <c r="I169" s="41"/>
      <c r="J169" s="41"/>
      <c r="K169" s="8"/>
      <c r="L169" s="12"/>
      <c r="M169" s="18"/>
      <c r="N169" s="12"/>
    </row>
    <row r="170" spans="1:12" ht="15" customHeight="1" thickBot="1">
      <c r="A170" s="7" t="s">
        <v>36</v>
      </c>
      <c r="B170" s="29"/>
      <c r="C170" s="6"/>
      <c r="D170" s="43"/>
      <c r="E170" s="37"/>
      <c r="F170" s="37"/>
      <c r="G170" s="42"/>
      <c r="H170" s="41"/>
      <c r="I170" s="41"/>
      <c r="J170" s="41"/>
      <c r="K170" s="37"/>
      <c r="L170" s="12"/>
    </row>
    <row r="171" spans="1:14" ht="15" customHeight="1" thickBot="1">
      <c r="A171" s="63" t="s">
        <v>0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</row>
    <row r="172" spans="1:14" ht="15" customHeight="1" thickBo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</row>
    <row r="173" spans="1:14" ht="1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</row>
    <row r="174" spans="1:14" ht="15" customHeight="1">
      <c r="A174" s="64" t="s">
        <v>44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</row>
    <row r="175" spans="1:14" ht="15" customHeight="1">
      <c r="A175" s="64" t="s">
        <v>45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</row>
    <row r="176" spans="1:14" ht="15" customHeight="1" thickBot="1">
      <c r="A176" s="65" t="s">
        <v>3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</row>
    <row r="177" spans="1:14" ht="15" customHeight="1">
      <c r="A177" s="66" t="s">
        <v>43</v>
      </c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</row>
    <row r="178" spans="1:14" ht="15" customHeight="1">
      <c r="A178" s="66" t="s">
        <v>4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</row>
    <row r="179" spans="1:14" ht="15" customHeight="1">
      <c r="A179" s="61" t="s">
        <v>5</v>
      </c>
      <c r="B179" s="57" t="s">
        <v>6</v>
      </c>
      <c r="C179" s="57" t="s">
        <v>7</v>
      </c>
      <c r="D179" s="61" t="s">
        <v>8</v>
      </c>
      <c r="E179" s="57" t="s">
        <v>9</v>
      </c>
      <c r="F179" s="57" t="s">
        <v>10</v>
      </c>
      <c r="G179" s="57" t="s">
        <v>11</v>
      </c>
      <c r="H179" s="57" t="s">
        <v>12</v>
      </c>
      <c r="I179" s="57" t="s">
        <v>13</v>
      </c>
      <c r="J179" s="57" t="s">
        <v>14</v>
      </c>
      <c r="K179" s="59" t="s">
        <v>15</v>
      </c>
      <c r="L179" s="57" t="s">
        <v>16</v>
      </c>
      <c r="M179" s="57" t="s">
        <v>17</v>
      </c>
      <c r="N179" s="57" t="s">
        <v>18</v>
      </c>
    </row>
    <row r="180" spans="1:14" ht="15" customHeight="1">
      <c r="A180" s="62"/>
      <c r="B180" s="58"/>
      <c r="C180" s="58"/>
      <c r="D180" s="62"/>
      <c r="E180" s="58"/>
      <c r="F180" s="58"/>
      <c r="G180" s="58"/>
      <c r="H180" s="58"/>
      <c r="I180" s="58"/>
      <c r="J180" s="58"/>
      <c r="K180" s="60"/>
      <c r="L180" s="58"/>
      <c r="M180" s="58"/>
      <c r="N180" s="58"/>
    </row>
    <row r="181" spans="1:14" ht="15" customHeight="1">
      <c r="A181" s="48">
        <v>1</v>
      </c>
      <c r="B181" s="49">
        <v>43397</v>
      </c>
      <c r="C181" s="48" t="s">
        <v>20</v>
      </c>
      <c r="D181" s="44" t="s">
        <v>37</v>
      </c>
      <c r="E181" s="44" t="s">
        <v>40</v>
      </c>
      <c r="F181" s="50">
        <v>24900</v>
      </c>
      <c r="G181" s="48">
        <v>25050</v>
      </c>
      <c r="H181" s="50">
        <v>24820</v>
      </c>
      <c r="I181" s="50">
        <v>24740</v>
      </c>
      <c r="J181" s="50">
        <v>24660</v>
      </c>
      <c r="K181" s="53">
        <v>25050</v>
      </c>
      <c r="L181" s="48">
        <v>40</v>
      </c>
      <c r="M181" s="51">
        <f aca="true" t="shared" si="8" ref="M181:M187">IF(D181="BUY",(K181-F181)*(L181),(F181-K181)*(L181))</f>
        <v>-6000</v>
      </c>
      <c r="N181" s="52">
        <f aca="true" t="shared" si="9" ref="N181:N186">M181/(L181)/F181%</f>
        <v>-0.6024096385542169</v>
      </c>
    </row>
    <row r="182" spans="1:14" ht="15" customHeight="1">
      <c r="A182" s="48">
        <v>2</v>
      </c>
      <c r="B182" s="49">
        <v>43389</v>
      </c>
      <c r="C182" s="48" t="s">
        <v>20</v>
      </c>
      <c r="D182" s="44" t="s">
        <v>19</v>
      </c>
      <c r="E182" s="44" t="s">
        <v>40</v>
      </c>
      <c r="F182" s="50">
        <v>25650</v>
      </c>
      <c r="G182" s="48">
        <v>25500</v>
      </c>
      <c r="H182" s="50">
        <v>25730</v>
      </c>
      <c r="I182" s="50">
        <v>25800</v>
      </c>
      <c r="J182" s="50">
        <v>25880</v>
      </c>
      <c r="K182" s="53">
        <v>25880</v>
      </c>
      <c r="L182" s="48">
        <v>40</v>
      </c>
      <c r="M182" s="51">
        <f>IF(D182="BUY",(K182-F182)*(L182),(F182-K182)*(L182))</f>
        <v>9200</v>
      </c>
      <c r="N182" s="52">
        <f t="shared" si="9"/>
        <v>0.8966861598440545</v>
      </c>
    </row>
    <row r="183" spans="1:14" ht="15" customHeight="1">
      <c r="A183" s="48">
        <v>3</v>
      </c>
      <c r="B183" s="49">
        <v>43382</v>
      </c>
      <c r="C183" s="48" t="s">
        <v>20</v>
      </c>
      <c r="D183" s="44" t="s">
        <v>19</v>
      </c>
      <c r="E183" s="44" t="s">
        <v>40</v>
      </c>
      <c r="F183" s="50">
        <v>24760</v>
      </c>
      <c r="G183" s="48">
        <v>24620</v>
      </c>
      <c r="H183" s="50">
        <v>24840</v>
      </c>
      <c r="I183" s="50">
        <v>24920</v>
      </c>
      <c r="J183" s="50">
        <v>25000</v>
      </c>
      <c r="K183" s="53">
        <v>24840</v>
      </c>
      <c r="L183" s="48">
        <v>40</v>
      </c>
      <c r="M183" s="51">
        <f t="shared" si="8"/>
        <v>3200</v>
      </c>
      <c r="N183" s="52">
        <f t="shared" si="9"/>
        <v>0.32310177705977383</v>
      </c>
    </row>
    <row r="184" spans="1:14" ht="15" customHeight="1">
      <c r="A184" s="48">
        <v>4</v>
      </c>
      <c r="B184" s="49">
        <v>43378</v>
      </c>
      <c r="C184" s="48" t="s">
        <v>20</v>
      </c>
      <c r="D184" s="44" t="s">
        <v>19</v>
      </c>
      <c r="E184" s="44" t="s">
        <v>40</v>
      </c>
      <c r="F184" s="50">
        <v>24950</v>
      </c>
      <c r="G184" s="48">
        <v>24790</v>
      </c>
      <c r="H184" s="50">
        <v>25030</v>
      </c>
      <c r="I184" s="50">
        <v>25110</v>
      </c>
      <c r="J184" s="50">
        <v>25090</v>
      </c>
      <c r="K184" s="53">
        <v>25030</v>
      </c>
      <c r="L184" s="48">
        <v>40</v>
      </c>
      <c r="M184" s="51">
        <f t="shared" si="8"/>
        <v>3200</v>
      </c>
      <c r="N184" s="52">
        <f t="shared" si="9"/>
        <v>0.32064128256513025</v>
      </c>
    </row>
    <row r="185" spans="1:14" ht="15" customHeight="1">
      <c r="A185" s="48">
        <v>5</v>
      </c>
      <c r="B185" s="49">
        <v>43376</v>
      </c>
      <c r="C185" s="48" t="s">
        <v>20</v>
      </c>
      <c r="D185" s="44" t="s">
        <v>37</v>
      </c>
      <c r="E185" s="44" t="s">
        <v>40</v>
      </c>
      <c r="F185" s="50">
        <v>25160</v>
      </c>
      <c r="G185" s="48">
        <v>25300</v>
      </c>
      <c r="H185" s="50">
        <v>25080</v>
      </c>
      <c r="I185" s="50">
        <v>25000</v>
      </c>
      <c r="J185" s="50">
        <v>24920</v>
      </c>
      <c r="K185" s="53">
        <v>24920</v>
      </c>
      <c r="L185" s="48">
        <v>40</v>
      </c>
      <c r="M185" s="51">
        <f t="shared" si="8"/>
        <v>9600</v>
      </c>
      <c r="N185" s="52">
        <f t="shared" si="9"/>
        <v>0.9538950715421304</v>
      </c>
    </row>
    <row r="186" spans="1:14" ht="15" customHeight="1">
      <c r="A186" s="48">
        <v>6</v>
      </c>
      <c r="B186" s="49">
        <v>43374</v>
      </c>
      <c r="C186" s="48" t="s">
        <v>20</v>
      </c>
      <c r="D186" s="44" t="s">
        <v>19</v>
      </c>
      <c r="E186" s="44" t="s">
        <v>40</v>
      </c>
      <c r="F186" s="50">
        <v>25450</v>
      </c>
      <c r="G186" s="48">
        <v>25300</v>
      </c>
      <c r="H186" s="50">
        <v>25530</v>
      </c>
      <c r="I186" s="50">
        <v>25610</v>
      </c>
      <c r="J186" s="50">
        <v>25700</v>
      </c>
      <c r="K186" s="53">
        <v>25530</v>
      </c>
      <c r="L186" s="48">
        <v>40</v>
      </c>
      <c r="M186" s="51">
        <f t="shared" si="8"/>
        <v>3200</v>
      </c>
      <c r="N186" s="52">
        <f t="shared" si="9"/>
        <v>0.3143418467583497</v>
      </c>
    </row>
    <row r="187" spans="1:14" ht="15" customHeight="1">
      <c r="A187" s="48">
        <v>7</v>
      </c>
      <c r="B187" s="49">
        <v>43350</v>
      </c>
      <c r="C187" s="48" t="s">
        <v>20</v>
      </c>
      <c r="D187" s="44" t="s">
        <v>19</v>
      </c>
      <c r="E187" s="44" t="s">
        <v>40</v>
      </c>
      <c r="F187" s="50">
        <v>27600</v>
      </c>
      <c r="G187" s="48">
        <v>27480</v>
      </c>
      <c r="H187" s="50">
        <v>67760</v>
      </c>
      <c r="I187" s="50">
        <v>67840</v>
      </c>
      <c r="J187" s="50">
        <v>27460</v>
      </c>
      <c r="K187" s="53">
        <v>27480</v>
      </c>
      <c r="L187" s="48">
        <v>40</v>
      </c>
      <c r="M187" s="51">
        <f t="shared" si="8"/>
        <v>-4800</v>
      </c>
      <c r="N187" s="52">
        <v>0</v>
      </c>
    </row>
    <row r="189" spans="1:11" ht="15" customHeight="1">
      <c r="A189" s="4" t="s">
        <v>21</v>
      </c>
      <c r="B189" s="5"/>
      <c r="C189" s="6"/>
      <c r="D189" s="7"/>
      <c r="E189" s="8"/>
      <c r="F189" s="8"/>
      <c r="G189" s="9"/>
      <c r="H189" s="10"/>
      <c r="I189" s="10"/>
      <c r="J189" s="10"/>
      <c r="K189" s="11"/>
    </row>
    <row r="190" spans="1:13" ht="15" customHeight="1">
      <c r="A190" s="4" t="s">
        <v>22</v>
      </c>
      <c r="B190" s="13"/>
      <c r="C190" s="6"/>
      <c r="D190" s="7"/>
      <c r="E190" s="8"/>
      <c r="F190" s="8"/>
      <c r="G190" s="9"/>
      <c r="H190" s="8"/>
      <c r="I190" s="8"/>
      <c r="J190" s="8"/>
      <c r="L190" s="12"/>
      <c r="M190" s="34"/>
    </row>
    <row r="191" spans="1:14" ht="15" customHeight="1">
      <c r="A191" s="4" t="s">
        <v>22</v>
      </c>
      <c r="B191" s="13"/>
      <c r="C191" s="14"/>
      <c r="D191" s="15"/>
      <c r="E191" s="16"/>
      <c r="F191" s="16"/>
      <c r="G191" s="17"/>
      <c r="H191" s="16"/>
      <c r="I191" s="16"/>
      <c r="J191" s="16"/>
      <c r="K191" s="11"/>
      <c r="L191" s="12"/>
      <c r="M191" s="12"/>
      <c r="N191" s="12"/>
    </row>
    <row r="192" spans="1:14" ht="15" customHeight="1" thickBot="1">
      <c r="A192" s="18"/>
      <c r="B192" s="13"/>
      <c r="C192" s="16"/>
      <c r="D192" s="16"/>
      <c r="E192" s="16"/>
      <c r="F192" s="19"/>
      <c r="G192" s="20"/>
      <c r="H192" s="21" t="s">
        <v>23</v>
      </c>
      <c r="I192" s="21"/>
      <c r="L192" s="12"/>
      <c r="M192" s="45" t="s">
        <v>39</v>
      </c>
      <c r="N192" s="46" t="s">
        <v>38</v>
      </c>
    </row>
    <row r="193" spans="1:12" ht="15" customHeight="1">
      <c r="A193" s="18"/>
      <c r="B193" s="13"/>
      <c r="C193" s="55" t="s">
        <v>24</v>
      </c>
      <c r="D193" s="55"/>
      <c r="E193" s="23">
        <v>7</v>
      </c>
      <c r="F193" s="24">
        <f>F194+F195+F196+F197+F198+F199</f>
        <v>100</v>
      </c>
      <c r="G193" s="25">
        <v>7</v>
      </c>
      <c r="H193" s="26">
        <f>G194/G193%</f>
        <v>71.42857142857142</v>
      </c>
      <c r="I193" s="26"/>
      <c r="K193" s="22"/>
      <c r="L193" s="2"/>
    </row>
    <row r="194" spans="1:12" ht="15" customHeight="1">
      <c r="A194" s="18"/>
      <c r="B194" s="13"/>
      <c r="C194" s="56" t="s">
        <v>25</v>
      </c>
      <c r="D194" s="56"/>
      <c r="E194" s="27">
        <v>5</v>
      </c>
      <c r="F194" s="28">
        <f>(E194/E193)*100</f>
        <v>71.42857142857143</v>
      </c>
      <c r="G194" s="25">
        <v>5</v>
      </c>
      <c r="H194" s="22"/>
      <c r="I194" s="22"/>
      <c r="J194" s="16"/>
      <c r="K194" s="26"/>
      <c r="L194" s="2"/>
    </row>
    <row r="195" spans="1:12" ht="15" customHeight="1">
      <c r="A195" s="29"/>
      <c r="B195" s="13"/>
      <c r="C195" s="56" t="s">
        <v>26</v>
      </c>
      <c r="D195" s="56"/>
      <c r="E195" s="27">
        <v>0</v>
      </c>
      <c r="F195" s="28">
        <f>(E195/E193)*100</f>
        <v>0</v>
      </c>
      <c r="G195" s="30"/>
      <c r="H195" s="25"/>
      <c r="I195" s="25"/>
      <c r="J195" s="16"/>
      <c r="L195" s="2"/>
    </row>
    <row r="196" spans="1:12" ht="15" customHeight="1">
      <c r="A196" s="29"/>
      <c r="B196" s="13"/>
      <c r="C196" s="56" t="s">
        <v>27</v>
      </c>
      <c r="D196" s="56"/>
      <c r="E196" s="27">
        <v>0</v>
      </c>
      <c r="F196" s="28">
        <f>(E196/E193)*100</f>
        <v>0</v>
      </c>
      <c r="G196" s="30"/>
      <c r="H196" s="25"/>
      <c r="I196" s="25"/>
      <c r="L196" s="22"/>
    </row>
    <row r="197" spans="1:12" ht="15" customHeight="1">
      <c r="A197" s="29"/>
      <c r="B197" s="13"/>
      <c r="C197" s="56" t="s">
        <v>28</v>
      </c>
      <c r="D197" s="56"/>
      <c r="E197" s="27">
        <v>2</v>
      </c>
      <c r="F197" s="28">
        <f>(E197/E193)*100</f>
        <v>28.57142857142857</v>
      </c>
      <c r="G197" s="30"/>
      <c r="H197" s="16" t="s">
        <v>29</v>
      </c>
      <c r="I197" s="16"/>
      <c r="L197" s="2"/>
    </row>
    <row r="198" spans="1:14" ht="15" customHeight="1">
      <c r="A198" s="29"/>
      <c r="B198" s="13"/>
      <c r="C198" s="56" t="s">
        <v>30</v>
      </c>
      <c r="D198" s="56"/>
      <c r="E198" s="27">
        <v>0</v>
      </c>
      <c r="F198" s="28">
        <v>0</v>
      </c>
      <c r="G198" s="30"/>
      <c r="H198" s="16"/>
      <c r="I198" s="16"/>
      <c r="J198" s="16"/>
      <c r="L198" s="12"/>
      <c r="M198" s="12"/>
      <c r="N198" s="12"/>
    </row>
    <row r="199" spans="1:14" ht="15" customHeight="1" thickBot="1">
      <c r="A199" s="29"/>
      <c r="B199" s="13"/>
      <c r="C199" s="67" t="s">
        <v>31</v>
      </c>
      <c r="D199" s="67"/>
      <c r="E199" s="32"/>
      <c r="F199" s="33">
        <f>(E199/E193)*100</f>
        <v>0</v>
      </c>
      <c r="G199" s="30"/>
      <c r="H199" s="16"/>
      <c r="I199" s="16"/>
      <c r="J199" s="31"/>
      <c r="N199" s="12"/>
    </row>
    <row r="200" spans="1:14" ht="15" customHeight="1">
      <c r="A200" s="35" t="s">
        <v>32</v>
      </c>
      <c r="B200" s="5"/>
      <c r="C200" s="6"/>
      <c r="D200" s="6"/>
      <c r="E200" s="8"/>
      <c r="F200" s="8"/>
      <c r="G200" s="36"/>
      <c r="H200" s="16"/>
      <c r="I200" s="37"/>
      <c r="J200" s="37"/>
      <c r="K200" s="8"/>
      <c r="L200" s="12"/>
      <c r="M200" s="34"/>
      <c r="N200" s="34"/>
    </row>
    <row r="201" spans="1:14" ht="15" customHeight="1">
      <c r="A201" s="7" t="s">
        <v>33</v>
      </c>
      <c r="B201" s="5"/>
      <c r="C201" s="38"/>
      <c r="D201" s="39"/>
      <c r="E201" s="40"/>
      <c r="F201" s="37"/>
      <c r="G201" s="36"/>
      <c r="H201" s="37"/>
      <c r="I201" s="37"/>
      <c r="J201" s="37"/>
      <c r="K201" s="8"/>
      <c r="N201" s="18"/>
    </row>
    <row r="202" spans="1:14" ht="15" customHeight="1">
      <c r="A202" s="7" t="s">
        <v>34</v>
      </c>
      <c r="B202" s="5"/>
      <c r="C202" s="6"/>
      <c r="D202" s="39"/>
      <c r="E202" s="40"/>
      <c r="F202" s="37"/>
      <c r="G202" s="36"/>
      <c r="H202" s="41"/>
      <c r="I202" s="41"/>
      <c r="J202" s="41"/>
      <c r="L202" s="12"/>
      <c r="N202" s="12"/>
    </row>
    <row r="203" spans="1:14" ht="15" customHeight="1">
      <c r="A203" s="7" t="s">
        <v>35</v>
      </c>
      <c r="B203" s="38"/>
      <c r="C203" s="6"/>
      <c r="D203" s="39"/>
      <c r="E203" s="40"/>
      <c r="F203" s="37"/>
      <c r="G203" s="42"/>
      <c r="H203" s="41"/>
      <c r="I203" s="41"/>
      <c r="J203" s="41"/>
      <c r="K203" s="8"/>
      <c r="L203" s="12"/>
      <c r="M203" s="18"/>
      <c r="N203" s="12"/>
    </row>
    <row r="204" spans="1:12" ht="15" customHeight="1" thickBot="1">
      <c r="A204" s="7" t="s">
        <v>36</v>
      </c>
      <c r="B204" s="29"/>
      <c r="C204" s="6"/>
      <c r="D204" s="43"/>
      <c r="E204" s="37"/>
      <c r="F204" s="37"/>
      <c r="G204" s="42"/>
      <c r="H204" s="41"/>
      <c r="I204" s="41"/>
      <c r="J204" s="41"/>
      <c r="K204" s="37"/>
      <c r="L204" s="12"/>
    </row>
    <row r="205" spans="1:14" ht="15" customHeight="1" thickBot="1">
      <c r="A205" s="63" t="s">
        <v>0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</row>
    <row r="206" spans="1:14" ht="15" customHeight="1" thickBo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</row>
    <row r="207" spans="1:14" ht="1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</row>
    <row r="208" spans="1:14" ht="15" customHeight="1">
      <c r="A208" s="64" t="s">
        <v>44</v>
      </c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</row>
    <row r="209" spans="1:14" ht="15" customHeight="1">
      <c r="A209" s="64" t="s">
        <v>45</v>
      </c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</row>
    <row r="210" spans="1:14" ht="15" customHeight="1" thickBot="1">
      <c r="A210" s="65" t="s">
        <v>3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</row>
    <row r="211" spans="1:14" ht="15" customHeight="1">
      <c r="A211" s="66" t="s">
        <v>42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</row>
    <row r="212" spans="1:14" ht="15" customHeight="1">
      <c r="A212" s="66" t="s">
        <v>4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</row>
    <row r="213" spans="1:14" ht="15" customHeight="1">
      <c r="A213" s="61" t="s">
        <v>5</v>
      </c>
      <c r="B213" s="57" t="s">
        <v>6</v>
      </c>
      <c r="C213" s="57" t="s">
        <v>7</v>
      </c>
      <c r="D213" s="61" t="s">
        <v>8</v>
      </c>
      <c r="E213" s="57" t="s">
        <v>9</v>
      </c>
      <c r="F213" s="57" t="s">
        <v>10</v>
      </c>
      <c r="G213" s="57" t="s">
        <v>11</v>
      </c>
      <c r="H213" s="57" t="s">
        <v>12</v>
      </c>
      <c r="I213" s="57" t="s">
        <v>13</v>
      </c>
      <c r="J213" s="57" t="s">
        <v>14</v>
      </c>
      <c r="K213" s="59" t="s">
        <v>15</v>
      </c>
      <c r="L213" s="57" t="s">
        <v>16</v>
      </c>
      <c r="M213" s="57" t="s">
        <v>17</v>
      </c>
      <c r="N213" s="57" t="s">
        <v>18</v>
      </c>
    </row>
    <row r="214" spans="1:14" ht="15" customHeight="1">
      <c r="A214" s="62"/>
      <c r="B214" s="58"/>
      <c r="C214" s="58"/>
      <c r="D214" s="62"/>
      <c r="E214" s="58"/>
      <c r="F214" s="58"/>
      <c r="G214" s="58"/>
      <c r="H214" s="58"/>
      <c r="I214" s="58"/>
      <c r="J214" s="58"/>
      <c r="K214" s="60"/>
      <c r="L214" s="58"/>
      <c r="M214" s="58"/>
      <c r="N214" s="58"/>
    </row>
    <row r="215" spans="1:14" ht="15" customHeight="1">
      <c r="A215" s="48">
        <v>1</v>
      </c>
      <c r="B215" s="49">
        <v>43326</v>
      </c>
      <c r="C215" s="48" t="s">
        <v>20</v>
      </c>
      <c r="D215" s="44" t="s">
        <v>19</v>
      </c>
      <c r="E215" s="44" t="s">
        <v>40</v>
      </c>
      <c r="F215" s="50">
        <v>28000</v>
      </c>
      <c r="G215" s="48">
        <v>27860</v>
      </c>
      <c r="H215" s="50">
        <v>28080</v>
      </c>
      <c r="I215" s="50">
        <v>28160</v>
      </c>
      <c r="J215" s="50">
        <v>28240</v>
      </c>
      <c r="K215" s="53">
        <v>28080</v>
      </c>
      <c r="L215" s="48">
        <v>40</v>
      </c>
      <c r="M215" s="51">
        <f>IF(D215="BUY",(K215-F215)*(L215),(F215-K215)*(L215))</f>
        <v>3200</v>
      </c>
      <c r="N215" s="52">
        <f>M215/(L215)/F215%</f>
        <v>0.2857142857142857</v>
      </c>
    </row>
    <row r="216" spans="1:14" ht="15" customHeight="1">
      <c r="A216" s="48">
        <v>2</v>
      </c>
      <c r="B216" s="49">
        <v>43320</v>
      </c>
      <c r="C216" s="48" t="s">
        <v>20</v>
      </c>
      <c r="D216" s="44" t="s">
        <v>19</v>
      </c>
      <c r="E216" s="44" t="s">
        <v>40</v>
      </c>
      <c r="F216" s="50">
        <v>28060</v>
      </c>
      <c r="G216" s="48">
        <v>27900</v>
      </c>
      <c r="H216" s="50">
        <v>28140</v>
      </c>
      <c r="I216" s="50">
        <v>28220</v>
      </c>
      <c r="J216" s="50">
        <v>28300</v>
      </c>
      <c r="K216" s="53">
        <v>28140</v>
      </c>
      <c r="L216" s="48">
        <v>40</v>
      </c>
      <c r="M216" s="51">
        <f>IF(D216="BUY",(K216-F216)*(L216),(F216-K216)*(L216))</f>
        <v>3200</v>
      </c>
      <c r="N216" s="52">
        <f>M216/(L216)/F216%</f>
        <v>0.28510334996436204</v>
      </c>
    </row>
    <row r="217" spans="1:14" ht="15" customHeight="1">
      <c r="A217" s="48">
        <v>3</v>
      </c>
      <c r="B217" s="49">
        <v>43318</v>
      </c>
      <c r="C217" s="48" t="s">
        <v>20</v>
      </c>
      <c r="D217" s="44" t="s">
        <v>19</v>
      </c>
      <c r="E217" s="44" t="s">
        <v>40</v>
      </c>
      <c r="F217" s="50">
        <v>28000</v>
      </c>
      <c r="G217" s="48">
        <v>27870</v>
      </c>
      <c r="H217" s="50">
        <v>28080</v>
      </c>
      <c r="I217" s="50">
        <v>28160</v>
      </c>
      <c r="J217" s="50">
        <v>28240</v>
      </c>
      <c r="K217" s="53">
        <v>27870</v>
      </c>
      <c r="L217" s="48">
        <v>40</v>
      </c>
      <c r="M217" s="51">
        <f>IF(D217="BUY",(K217-F217)*(L217),(F217-K217)*(L217))</f>
        <v>-5200</v>
      </c>
      <c r="N217" s="52">
        <f>M217/(L217)/F217%</f>
        <v>-0.4642857142857143</v>
      </c>
    </row>
    <row r="218" spans="1:14" ht="15" customHeight="1">
      <c r="A218" s="48">
        <v>4</v>
      </c>
      <c r="B218" s="49">
        <v>43315</v>
      </c>
      <c r="C218" s="48" t="s">
        <v>20</v>
      </c>
      <c r="D218" s="44" t="s">
        <v>19</v>
      </c>
      <c r="E218" s="44" t="s">
        <v>40</v>
      </c>
      <c r="F218" s="50">
        <v>27730</v>
      </c>
      <c r="G218" s="48">
        <v>27590</v>
      </c>
      <c r="H218" s="50">
        <v>27800</v>
      </c>
      <c r="I218" s="50">
        <v>27880</v>
      </c>
      <c r="J218" s="50">
        <v>27960</v>
      </c>
      <c r="K218" s="53">
        <v>27800</v>
      </c>
      <c r="L218" s="48">
        <v>40</v>
      </c>
      <c r="M218" s="51">
        <f>IF(D218="BUY",(K218-F218)*(L218),(F218-K218)*(L218))</f>
        <v>2800</v>
      </c>
      <c r="N218" s="52">
        <f>M218/(L218)/F218%</f>
        <v>0.2524341868012982</v>
      </c>
    </row>
    <row r="220" spans="1:14" ht="15" customHeight="1">
      <c r="A220" s="4" t="s">
        <v>21</v>
      </c>
      <c r="B220" s="5"/>
      <c r="C220" s="6"/>
      <c r="D220" s="7"/>
      <c r="E220" s="8"/>
      <c r="F220" s="8"/>
      <c r="G220" s="9"/>
      <c r="H220" s="10"/>
      <c r="I220" s="10"/>
      <c r="J220" s="10"/>
      <c r="K220" s="11"/>
      <c r="L220" s="12"/>
      <c r="M220" s="34"/>
      <c r="N220" s="47"/>
    </row>
    <row r="221" spans="1:10" ht="15" customHeight="1">
      <c r="A221" s="4" t="s">
        <v>22</v>
      </c>
      <c r="B221" s="13"/>
      <c r="C221" s="6"/>
      <c r="D221" s="7"/>
      <c r="E221" s="8"/>
      <c r="F221" s="8"/>
      <c r="G221" s="9"/>
      <c r="H221" s="8"/>
      <c r="I221" s="8"/>
      <c r="J221" s="8"/>
    </row>
    <row r="222" spans="1:14" ht="15" customHeight="1">
      <c r="A222" s="4" t="s">
        <v>22</v>
      </c>
      <c r="B222" s="13"/>
      <c r="C222" s="14"/>
      <c r="D222" s="15"/>
      <c r="E222" s="16"/>
      <c r="F222" s="16"/>
      <c r="G222" s="17"/>
      <c r="H222" s="16"/>
      <c r="I222" s="16"/>
      <c r="J222" s="16"/>
      <c r="K222" s="11"/>
      <c r="L222" s="12"/>
      <c r="M222" s="12"/>
      <c r="N222" s="12"/>
    </row>
    <row r="223" spans="1:14" ht="15" customHeight="1" thickBot="1">
      <c r="A223" s="18"/>
      <c r="B223" s="13"/>
      <c r="C223" s="16"/>
      <c r="D223" s="16"/>
      <c r="E223" s="16"/>
      <c r="F223" s="19"/>
      <c r="G223" s="20"/>
      <c r="H223" s="21" t="s">
        <v>23</v>
      </c>
      <c r="I223" s="21"/>
      <c r="J223" s="22"/>
      <c r="L223" s="12"/>
      <c r="M223" s="45" t="s">
        <v>39</v>
      </c>
      <c r="N223" s="46" t="s">
        <v>38</v>
      </c>
    </row>
    <row r="224" spans="1:12" ht="15" customHeight="1">
      <c r="A224" s="18"/>
      <c r="B224" s="13"/>
      <c r="C224" s="55" t="s">
        <v>24</v>
      </c>
      <c r="D224" s="55"/>
      <c r="E224" s="23">
        <v>4</v>
      </c>
      <c r="F224" s="24">
        <f>F225+F226+F227+F228+F229+F230</f>
        <v>100</v>
      </c>
      <c r="G224" s="25">
        <v>4</v>
      </c>
      <c r="H224" s="26">
        <f>G225/G224%</f>
        <v>75</v>
      </c>
      <c r="I224" s="26"/>
      <c r="J224" s="26"/>
      <c r="L224" s="2"/>
    </row>
    <row r="225" spans="1:12" ht="15" customHeight="1">
      <c r="A225" s="18"/>
      <c r="B225" s="13"/>
      <c r="C225" s="56" t="s">
        <v>25</v>
      </c>
      <c r="D225" s="56"/>
      <c r="E225" s="27">
        <v>3</v>
      </c>
      <c r="F225" s="28">
        <f>(E225/E224)*100</f>
        <v>75</v>
      </c>
      <c r="G225" s="25">
        <v>3</v>
      </c>
      <c r="H225" s="22"/>
      <c r="I225" s="22"/>
      <c r="J225" s="16"/>
      <c r="L225" s="2"/>
    </row>
    <row r="226" spans="1:12" ht="15" customHeight="1">
      <c r="A226" s="29"/>
      <c r="B226" s="13"/>
      <c r="C226" s="56" t="s">
        <v>26</v>
      </c>
      <c r="D226" s="56"/>
      <c r="E226" s="27">
        <v>0</v>
      </c>
      <c r="F226" s="28">
        <f>(E226/E224)*100</f>
        <v>0</v>
      </c>
      <c r="G226" s="30"/>
      <c r="H226" s="25"/>
      <c r="I226" s="25"/>
      <c r="J226" s="16"/>
      <c r="K226" s="22"/>
      <c r="L226" s="2"/>
    </row>
    <row r="227" spans="1:12" ht="15" customHeight="1">
      <c r="A227" s="29"/>
      <c r="B227" s="13"/>
      <c r="C227" s="56" t="s">
        <v>27</v>
      </c>
      <c r="D227" s="56"/>
      <c r="E227" s="27">
        <v>0</v>
      </c>
      <c r="F227" s="28">
        <f>(E227/E224)*100</f>
        <v>0</v>
      </c>
      <c r="G227" s="30"/>
      <c r="H227" s="25"/>
      <c r="I227" s="25"/>
      <c r="L227" s="12"/>
    </row>
    <row r="228" spans="1:12" ht="15" customHeight="1">
      <c r="A228" s="29"/>
      <c r="B228" s="13"/>
      <c r="C228" s="56" t="s">
        <v>28</v>
      </c>
      <c r="D228" s="56"/>
      <c r="E228" s="27">
        <v>1</v>
      </c>
      <c r="F228" s="28">
        <f>(E228/E224)*100</f>
        <v>25</v>
      </c>
      <c r="G228" s="30"/>
      <c r="H228" s="16" t="s">
        <v>29</v>
      </c>
      <c r="I228" s="16"/>
      <c r="L228" s="12"/>
    </row>
    <row r="229" spans="1:14" ht="15" customHeight="1">
      <c r="A229" s="29"/>
      <c r="B229" s="13"/>
      <c r="C229" s="56" t="s">
        <v>30</v>
      </c>
      <c r="D229" s="56"/>
      <c r="E229" s="27">
        <v>0</v>
      </c>
      <c r="F229" s="28">
        <v>0</v>
      </c>
      <c r="G229" s="30"/>
      <c r="H229" s="16"/>
      <c r="I229" s="16"/>
      <c r="J229" s="16"/>
      <c r="L229" s="12"/>
      <c r="M229" s="12"/>
      <c r="N229" s="12"/>
    </row>
    <row r="230" spans="1:14" ht="15" customHeight="1" thickBot="1">
      <c r="A230" s="29"/>
      <c r="B230" s="13"/>
      <c r="C230" s="67" t="s">
        <v>31</v>
      </c>
      <c r="D230" s="67"/>
      <c r="E230" s="32"/>
      <c r="F230" s="33">
        <f>(E230/E224)*100</f>
        <v>0</v>
      </c>
      <c r="G230" s="30"/>
      <c r="H230" s="16"/>
      <c r="I230" s="16"/>
      <c r="J230" s="31"/>
      <c r="N230" s="12"/>
    </row>
    <row r="231" spans="1:14" ht="15" customHeight="1">
      <c r="A231" s="35" t="s">
        <v>32</v>
      </c>
      <c r="B231" s="5"/>
      <c r="C231" s="6"/>
      <c r="D231" s="6"/>
      <c r="E231" s="8"/>
      <c r="F231" s="8"/>
      <c r="G231" s="36"/>
      <c r="H231" s="16"/>
      <c r="I231" s="37"/>
      <c r="J231" s="37"/>
      <c r="K231" s="8"/>
      <c r="L231" s="12"/>
      <c r="M231" s="34"/>
      <c r="N231" s="34"/>
    </row>
    <row r="232" spans="1:14" ht="15" customHeight="1">
      <c r="A232" s="7" t="s">
        <v>33</v>
      </c>
      <c r="B232" s="5"/>
      <c r="C232" s="38"/>
      <c r="D232" s="39"/>
      <c r="E232" s="40"/>
      <c r="F232" s="37"/>
      <c r="G232" s="36"/>
      <c r="H232" s="37"/>
      <c r="I232" s="37"/>
      <c r="J232" s="37"/>
      <c r="K232" s="8"/>
      <c r="N232" s="18"/>
    </row>
    <row r="233" spans="1:14" ht="15" customHeight="1">
      <c r="A233" s="7" t="s">
        <v>34</v>
      </c>
      <c r="B233" s="5"/>
      <c r="C233" s="6"/>
      <c r="D233" s="39"/>
      <c r="E233" s="40"/>
      <c r="F233" s="37"/>
      <c r="G233" s="36"/>
      <c r="H233" s="41"/>
      <c r="I233" s="41"/>
      <c r="J233" s="41"/>
      <c r="L233" s="12"/>
      <c r="N233" s="12"/>
    </row>
    <row r="234" spans="1:14" ht="15" customHeight="1">
      <c r="A234" s="7" t="s">
        <v>35</v>
      </c>
      <c r="B234" s="38"/>
      <c r="C234" s="6"/>
      <c r="D234" s="39"/>
      <c r="E234" s="40"/>
      <c r="F234" s="37"/>
      <c r="G234" s="42"/>
      <c r="H234" s="41"/>
      <c r="I234" s="41"/>
      <c r="J234" s="41"/>
      <c r="K234" s="8"/>
      <c r="L234" s="12"/>
      <c r="M234" s="18"/>
      <c r="N234" s="12"/>
    </row>
    <row r="235" spans="1:12" ht="15" customHeight="1">
      <c r="A235" s="7" t="s">
        <v>36</v>
      </c>
      <c r="B235" s="29"/>
      <c r="C235" s="6"/>
      <c r="D235" s="43"/>
      <c r="E235" s="37"/>
      <c r="F235" s="37"/>
      <c r="G235" s="42"/>
      <c r="H235" s="41"/>
      <c r="I235" s="41"/>
      <c r="J235" s="41"/>
      <c r="K235" s="37"/>
      <c r="L235" s="12"/>
    </row>
    <row r="236" ht="15" customHeight="1" thickBot="1">
      <c r="N236" s="12"/>
    </row>
    <row r="237" spans="1:14" ht="15" customHeight="1" thickBot="1">
      <c r="A237" s="63" t="s">
        <v>0</v>
      </c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</row>
    <row r="238" spans="1:14" ht="15" customHeight="1" thickBo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</row>
    <row r="239" spans="1:14" ht="1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</row>
    <row r="240" spans="1:14" ht="15" customHeight="1">
      <c r="A240" s="64" t="s">
        <v>1</v>
      </c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</row>
    <row r="241" spans="1:14" ht="15" customHeight="1">
      <c r="A241" s="64" t="s">
        <v>2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</row>
    <row r="242" spans="1:14" ht="15" customHeight="1" thickBot="1">
      <c r="A242" s="65" t="s">
        <v>3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</row>
    <row r="243" spans="1:14" ht="15" customHeight="1">
      <c r="A243" s="66" t="s">
        <v>41</v>
      </c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</row>
    <row r="244" spans="1:14" ht="15" customHeight="1">
      <c r="A244" s="66" t="s">
        <v>4</v>
      </c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</row>
    <row r="245" spans="1:14" ht="15" customHeight="1">
      <c r="A245" s="61" t="s">
        <v>5</v>
      </c>
      <c r="B245" s="57" t="s">
        <v>6</v>
      </c>
      <c r="C245" s="57" t="s">
        <v>7</v>
      </c>
      <c r="D245" s="61" t="s">
        <v>8</v>
      </c>
      <c r="E245" s="57" t="s">
        <v>9</v>
      </c>
      <c r="F245" s="57" t="s">
        <v>10</v>
      </c>
      <c r="G245" s="57" t="s">
        <v>11</v>
      </c>
      <c r="H245" s="57" t="s">
        <v>12</v>
      </c>
      <c r="I245" s="57" t="s">
        <v>13</v>
      </c>
      <c r="J245" s="57" t="s">
        <v>14</v>
      </c>
      <c r="K245" s="59" t="s">
        <v>15</v>
      </c>
      <c r="L245" s="57" t="s">
        <v>16</v>
      </c>
      <c r="M245" s="57" t="s">
        <v>17</v>
      </c>
      <c r="N245" s="57" t="s">
        <v>18</v>
      </c>
    </row>
    <row r="246" spans="1:14" ht="15" customHeight="1">
      <c r="A246" s="62"/>
      <c r="B246" s="58"/>
      <c r="C246" s="58"/>
      <c r="D246" s="62"/>
      <c r="E246" s="58"/>
      <c r="F246" s="58"/>
      <c r="G246" s="58"/>
      <c r="H246" s="58"/>
      <c r="I246" s="58"/>
      <c r="J246" s="58"/>
      <c r="K246" s="60"/>
      <c r="L246" s="58"/>
      <c r="M246" s="58"/>
      <c r="N246" s="58"/>
    </row>
    <row r="247" spans="1:14" ht="15" customHeight="1">
      <c r="A247" s="48">
        <v>1</v>
      </c>
      <c r="B247" s="49">
        <v>43311</v>
      </c>
      <c r="C247" s="48" t="s">
        <v>20</v>
      </c>
      <c r="D247" s="44" t="s">
        <v>19</v>
      </c>
      <c r="E247" s="44" t="s">
        <v>40</v>
      </c>
      <c r="F247" s="50">
        <v>27840</v>
      </c>
      <c r="G247" s="48">
        <v>27700</v>
      </c>
      <c r="H247" s="50">
        <v>27920</v>
      </c>
      <c r="I247" s="50">
        <v>28000</v>
      </c>
      <c r="J247" s="50">
        <v>28080</v>
      </c>
      <c r="K247" s="53">
        <v>27700</v>
      </c>
      <c r="L247" s="48">
        <v>40</v>
      </c>
      <c r="M247" s="51">
        <f>IF(D247="BUY",(K247-F247)*(L247),(F247-K247)*(L247))</f>
        <v>-5600</v>
      </c>
      <c r="N247" s="52">
        <f>M247/(L247)/F247%</f>
        <v>-0.5028735632183908</v>
      </c>
    </row>
    <row r="248" spans="1:14" ht="15" customHeight="1">
      <c r="A248" s="48">
        <v>2</v>
      </c>
      <c r="B248" s="49">
        <v>43301</v>
      </c>
      <c r="C248" s="48" t="s">
        <v>20</v>
      </c>
      <c r="D248" s="44" t="s">
        <v>19</v>
      </c>
      <c r="E248" s="44" t="s">
        <v>40</v>
      </c>
      <c r="F248" s="50">
        <v>26940</v>
      </c>
      <c r="G248" s="48">
        <v>26800</v>
      </c>
      <c r="H248" s="50">
        <v>27020</v>
      </c>
      <c r="I248" s="50">
        <v>27100</v>
      </c>
      <c r="J248" s="50">
        <v>27180</v>
      </c>
      <c r="K248" s="53">
        <v>26800</v>
      </c>
      <c r="L248" s="48">
        <v>40</v>
      </c>
      <c r="M248" s="51">
        <f>IF(D248="BUY",(K248-F248)*(L248),(F248-K248)*(L248))</f>
        <v>-5600</v>
      </c>
      <c r="N248" s="52">
        <f>M248/(L248)/F248%</f>
        <v>-0.5196733481811433</v>
      </c>
    </row>
    <row r="249" spans="1:14" ht="15" customHeight="1">
      <c r="A249" s="48">
        <v>3</v>
      </c>
      <c r="B249" s="49">
        <v>43298</v>
      </c>
      <c r="C249" s="48" t="s">
        <v>20</v>
      </c>
      <c r="D249" s="44" t="s">
        <v>19</v>
      </c>
      <c r="E249" s="44" t="s">
        <v>40</v>
      </c>
      <c r="F249" s="50">
        <v>27100</v>
      </c>
      <c r="G249" s="48">
        <v>26980</v>
      </c>
      <c r="H249" s="50">
        <v>27180</v>
      </c>
      <c r="I249" s="50">
        <v>27260</v>
      </c>
      <c r="J249" s="50">
        <v>27340</v>
      </c>
      <c r="K249" s="53">
        <v>27180</v>
      </c>
      <c r="L249" s="48">
        <v>40</v>
      </c>
      <c r="M249" s="51">
        <f>IF(D249="BUY",(K249-F249)*(L249),(F249-K249)*(L249))</f>
        <v>3200</v>
      </c>
      <c r="N249" s="52">
        <f>M249/(L249)/F249%</f>
        <v>0.2952029520295203</v>
      </c>
    </row>
    <row r="250" spans="1:14" ht="15" customHeight="1">
      <c r="A250" s="48">
        <v>4</v>
      </c>
      <c r="B250" s="49">
        <v>43297</v>
      </c>
      <c r="C250" s="48" t="s">
        <v>20</v>
      </c>
      <c r="D250" s="44" t="s">
        <v>37</v>
      </c>
      <c r="E250" s="44" t="s">
        <v>40</v>
      </c>
      <c r="F250" s="50">
        <v>26780</v>
      </c>
      <c r="G250" s="48">
        <v>26920</v>
      </c>
      <c r="H250" s="50">
        <v>26700</v>
      </c>
      <c r="I250" s="50">
        <v>26620</v>
      </c>
      <c r="J250" s="50">
        <v>26540</v>
      </c>
      <c r="K250" s="53">
        <v>26705</v>
      </c>
      <c r="L250" s="48">
        <v>40</v>
      </c>
      <c r="M250" s="51">
        <f>IF(D250="BUY",(K250-F250)*(L250),(F250-K250)*(L250))</f>
        <v>3000</v>
      </c>
      <c r="N250" s="52">
        <f>M250/(L250)/F250%</f>
        <v>0.28005974607916356</v>
      </c>
    </row>
    <row r="251" spans="1:14" ht="15" customHeight="1">
      <c r="A251" s="4" t="s">
        <v>21</v>
      </c>
      <c r="B251" s="5"/>
      <c r="C251" s="6"/>
      <c r="D251" s="7"/>
      <c r="E251" s="8"/>
      <c r="F251" s="8"/>
      <c r="G251" s="9"/>
      <c r="H251" s="10"/>
      <c r="I251" s="10"/>
      <c r="J251" s="10"/>
      <c r="K251" s="11"/>
      <c r="L251" s="12"/>
      <c r="M251" s="34"/>
      <c r="N251" s="47"/>
    </row>
    <row r="252" spans="1:12" ht="15" customHeight="1">
      <c r="A252" s="4" t="s">
        <v>22</v>
      </c>
      <c r="B252" s="13"/>
      <c r="C252" s="6"/>
      <c r="D252" s="7"/>
      <c r="E252" s="8"/>
      <c r="F252" s="8"/>
      <c r="G252" s="9"/>
      <c r="H252" s="8"/>
      <c r="I252" s="8"/>
      <c r="J252" s="8"/>
      <c r="K252" s="11"/>
      <c r="L252" s="12"/>
    </row>
    <row r="253" spans="1:14" ht="15" customHeight="1">
      <c r="A253" s="4" t="s">
        <v>22</v>
      </c>
      <c r="B253" s="13"/>
      <c r="C253" s="14"/>
      <c r="D253" s="15"/>
      <c r="E253" s="16"/>
      <c r="F253" s="16"/>
      <c r="G253" s="17"/>
      <c r="H253" s="16"/>
      <c r="I253" s="16"/>
      <c r="J253" s="16"/>
      <c r="K253" s="16"/>
      <c r="L253" s="12"/>
      <c r="M253" s="12"/>
      <c r="N253" s="12"/>
    </row>
    <row r="254" spans="1:14" ht="15" customHeight="1" thickBot="1">
      <c r="A254" s="18"/>
      <c r="B254" s="13"/>
      <c r="C254" s="16"/>
      <c r="D254" s="16"/>
      <c r="E254" s="16"/>
      <c r="F254" s="19"/>
      <c r="G254" s="20"/>
      <c r="H254" s="21" t="s">
        <v>23</v>
      </c>
      <c r="I254" s="21"/>
      <c r="J254" s="22"/>
      <c r="L254" s="12"/>
      <c r="M254" s="45" t="s">
        <v>39</v>
      </c>
      <c r="N254" s="46" t="s">
        <v>38</v>
      </c>
    </row>
    <row r="255" spans="1:12" ht="15" customHeight="1">
      <c r="A255" s="18"/>
      <c r="B255" s="13"/>
      <c r="C255" s="55" t="s">
        <v>24</v>
      </c>
      <c r="D255" s="55"/>
      <c r="E255" s="23">
        <v>4</v>
      </c>
      <c r="F255" s="24">
        <f>F256+F257+F258+F259+F260+F261</f>
        <v>100</v>
      </c>
      <c r="G255" s="25">
        <v>4</v>
      </c>
      <c r="H255" s="26">
        <f>G256/G255%</f>
        <v>50</v>
      </c>
      <c r="I255" s="26"/>
      <c r="J255" s="26"/>
      <c r="L255" s="12"/>
    </row>
    <row r="256" spans="1:12" ht="15" customHeight="1">
      <c r="A256" s="18"/>
      <c r="B256" s="13"/>
      <c r="C256" s="56" t="s">
        <v>25</v>
      </c>
      <c r="D256" s="56"/>
      <c r="E256" s="27">
        <v>2</v>
      </c>
      <c r="F256" s="28">
        <f>(E256/E255)*100</f>
        <v>50</v>
      </c>
      <c r="G256" s="25">
        <v>2</v>
      </c>
      <c r="H256" s="22"/>
      <c r="I256" s="22"/>
      <c r="J256" s="16"/>
      <c r="L256" s="12"/>
    </row>
    <row r="257" spans="1:12" ht="15" customHeight="1">
      <c r="A257" s="29"/>
      <c r="B257" s="13"/>
      <c r="C257" s="56" t="s">
        <v>26</v>
      </c>
      <c r="D257" s="56"/>
      <c r="E257" s="27">
        <v>0</v>
      </c>
      <c r="F257" s="28">
        <f>(E257/E255)*100</f>
        <v>0</v>
      </c>
      <c r="G257" s="30"/>
      <c r="H257" s="25"/>
      <c r="I257" s="25"/>
      <c r="J257" s="16"/>
      <c r="K257" s="22"/>
      <c r="L257" s="12"/>
    </row>
    <row r="258" spans="1:12" ht="15" customHeight="1">
      <c r="A258" s="29"/>
      <c r="B258" s="13"/>
      <c r="C258" s="56" t="s">
        <v>27</v>
      </c>
      <c r="D258" s="56"/>
      <c r="E258" s="27">
        <v>0</v>
      </c>
      <c r="F258" s="28">
        <f>(E258/E255)*100</f>
        <v>0</v>
      </c>
      <c r="G258" s="30"/>
      <c r="H258" s="25"/>
      <c r="I258" s="25"/>
      <c r="L258" s="12"/>
    </row>
    <row r="259" spans="1:12" ht="15" customHeight="1">
      <c r="A259" s="29"/>
      <c r="B259" s="13"/>
      <c r="C259" s="56" t="s">
        <v>28</v>
      </c>
      <c r="D259" s="56"/>
      <c r="E259" s="27">
        <v>2</v>
      </c>
      <c r="F259" s="28">
        <f>(E259/E255)*100</f>
        <v>50</v>
      </c>
      <c r="G259" s="30"/>
      <c r="H259" s="16" t="s">
        <v>29</v>
      </c>
      <c r="I259" s="16"/>
      <c r="L259" s="12"/>
    </row>
    <row r="260" spans="1:14" ht="15" customHeight="1">
      <c r="A260" s="29"/>
      <c r="B260" s="13"/>
      <c r="C260" s="56" t="s">
        <v>30</v>
      </c>
      <c r="D260" s="56"/>
      <c r="E260" s="27">
        <v>0</v>
      </c>
      <c r="F260" s="28">
        <v>0</v>
      </c>
      <c r="G260" s="30"/>
      <c r="H260" s="16"/>
      <c r="I260" s="16"/>
      <c r="J260" s="16"/>
      <c r="L260" s="12"/>
      <c r="M260" s="12"/>
      <c r="N260" s="12"/>
    </row>
    <row r="261" spans="1:14" ht="15" customHeight="1" thickBot="1">
      <c r="A261" s="29"/>
      <c r="B261" s="13"/>
      <c r="C261" s="67" t="s">
        <v>31</v>
      </c>
      <c r="D261" s="67"/>
      <c r="E261" s="32"/>
      <c r="F261" s="33">
        <f>(E261/E255)*100</f>
        <v>0</v>
      </c>
      <c r="G261" s="30"/>
      <c r="H261" s="16"/>
      <c r="I261" s="16"/>
      <c r="J261" s="31"/>
      <c r="N261" s="12"/>
    </row>
    <row r="262" spans="1:14" ht="15" customHeight="1">
      <c r="A262" s="35" t="s">
        <v>32</v>
      </c>
      <c r="B262" s="5"/>
      <c r="C262" s="6"/>
      <c r="D262" s="6"/>
      <c r="E262" s="8"/>
      <c r="F262" s="8"/>
      <c r="G262" s="36"/>
      <c r="H262" s="16"/>
      <c r="I262" s="37"/>
      <c r="J262" s="37"/>
      <c r="K262" s="8"/>
      <c r="L262" s="12"/>
      <c r="M262" s="34"/>
      <c r="N262" s="34"/>
    </row>
    <row r="263" spans="1:14" ht="15" customHeight="1">
      <c r="A263" s="7" t="s">
        <v>33</v>
      </c>
      <c r="B263" s="5"/>
      <c r="C263" s="38"/>
      <c r="D263" s="39"/>
      <c r="E263" s="40"/>
      <c r="F263" s="37"/>
      <c r="G263" s="36"/>
      <c r="H263" s="37"/>
      <c r="I263" s="37"/>
      <c r="J263" s="37"/>
      <c r="K263" s="8"/>
      <c r="L263" s="12"/>
      <c r="M263" s="18"/>
      <c r="N263" s="18"/>
    </row>
    <row r="264" spans="1:14" ht="15" customHeight="1">
      <c r="A264" s="7" t="s">
        <v>34</v>
      </c>
      <c r="B264" s="5"/>
      <c r="C264" s="6"/>
      <c r="D264" s="39"/>
      <c r="E264" s="40"/>
      <c r="F264" s="37"/>
      <c r="G264" s="36"/>
      <c r="H264" s="41"/>
      <c r="I264" s="41"/>
      <c r="J264" s="41"/>
      <c r="L264" s="12"/>
      <c r="M264" s="12"/>
      <c r="N264" s="12"/>
    </row>
    <row r="265" spans="1:14" ht="15" customHeight="1">
      <c r="A265" s="7" t="s">
        <v>35</v>
      </c>
      <c r="B265" s="38"/>
      <c r="C265" s="6"/>
      <c r="D265" s="39"/>
      <c r="E265" s="40"/>
      <c r="F265" s="37"/>
      <c r="G265" s="42"/>
      <c r="H265" s="41"/>
      <c r="I265" s="41"/>
      <c r="J265" s="41"/>
      <c r="K265" s="8"/>
      <c r="L265" s="12"/>
      <c r="M265" s="12"/>
      <c r="N265" s="12"/>
    </row>
    <row r="266" spans="1:14" ht="15" customHeight="1">
      <c r="A266" s="7" t="s">
        <v>36</v>
      </c>
      <c r="B266" s="29"/>
      <c r="C266" s="6"/>
      <c r="D266" s="43"/>
      <c r="E266" s="37"/>
      <c r="F266" s="37"/>
      <c r="G266" s="42"/>
      <c r="H266" s="41"/>
      <c r="I266" s="41"/>
      <c r="J266" s="41"/>
      <c r="K266" s="37"/>
      <c r="L266" s="12"/>
      <c r="N266" s="12"/>
    </row>
  </sheetData>
  <sheetProtection selectLockedCells="1" selectUnlockedCells="1"/>
  <mergeCells count="216">
    <mergeCell ref="C30:D30"/>
    <mergeCell ref="C31:D31"/>
    <mergeCell ref="C32:D32"/>
    <mergeCell ref="M10:M11"/>
    <mergeCell ref="N10:N11"/>
    <mergeCell ref="C26:D26"/>
    <mergeCell ref="C27:D27"/>
    <mergeCell ref="C28:D28"/>
    <mergeCell ref="C29:D29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64:D64"/>
    <mergeCell ref="C65:D65"/>
    <mergeCell ref="C66:D66"/>
    <mergeCell ref="M46:M47"/>
    <mergeCell ref="N46:N47"/>
    <mergeCell ref="C60:D60"/>
    <mergeCell ref="C61:D61"/>
    <mergeCell ref="C62:D62"/>
    <mergeCell ref="C63:D63"/>
    <mergeCell ref="L46:L47"/>
    <mergeCell ref="A46:A47"/>
    <mergeCell ref="B46:B47"/>
    <mergeCell ref="C46:C47"/>
    <mergeCell ref="D46:D47"/>
    <mergeCell ref="E46:E47"/>
    <mergeCell ref="F46:F47"/>
    <mergeCell ref="H46:H47"/>
    <mergeCell ref="I46:I47"/>
    <mergeCell ref="J46:J47"/>
    <mergeCell ref="A38:N40"/>
    <mergeCell ref="A41:N41"/>
    <mergeCell ref="A42:N42"/>
    <mergeCell ref="A43:N43"/>
    <mergeCell ref="A44:N44"/>
    <mergeCell ref="A45:N45"/>
    <mergeCell ref="G46:G47"/>
    <mergeCell ref="K46:K47"/>
    <mergeCell ref="I80:I81"/>
    <mergeCell ref="C100:D100"/>
    <mergeCell ref="C101:D101"/>
    <mergeCell ref="C102:D102"/>
    <mergeCell ref="C98:D98"/>
    <mergeCell ref="H80:H81"/>
    <mergeCell ref="G80:G81"/>
    <mergeCell ref="C99:D99"/>
    <mergeCell ref="A72:N74"/>
    <mergeCell ref="A75:N75"/>
    <mergeCell ref="N80:N81"/>
    <mergeCell ref="C96:D96"/>
    <mergeCell ref="C97:D97"/>
    <mergeCell ref="B80:B81"/>
    <mergeCell ref="C80:C81"/>
    <mergeCell ref="D80:D81"/>
    <mergeCell ref="E80:E81"/>
    <mergeCell ref="A76:N76"/>
    <mergeCell ref="A77:N77"/>
    <mergeCell ref="A78:N78"/>
    <mergeCell ref="A79:N79"/>
    <mergeCell ref="A80:A81"/>
    <mergeCell ref="M80:M81"/>
    <mergeCell ref="F80:F81"/>
    <mergeCell ref="C163:D163"/>
    <mergeCell ref="C164:D164"/>
    <mergeCell ref="J80:J81"/>
    <mergeCell ref="A140:N140"/>
    <mergeCell ref="A141:N141"/>
    <mergeCell ref="A142:N142"/>
    <mergeCell ref="A143:N143"/>
    <mergeCell ref="A144:N144"/>
    <mergeCell ref="K80:K81"/>
    <mergeCell ref="L80:L81"/>
    <mergeCell ref="C165:D165"/>
    <mergeCell ref="M145:M146"/>
    <mergeCell ref="N145:N146"/>
    <mergeCell ref="C159:D159"/>
    <mergeCell ref="C160:D160"/>
    <mergeCell ref="C161:D161"/>
    <mergeCell ref="C162:D162"/>
    <mergeCell ref="E145:E146"/>
    <mergeCell ref="J145:J146"/>
    <mergeCell ref="G145:G146"/>
    <mergeCell ref="L145:L146"/>
    <mergeCell ref="A145:A146"/>
    <mergeCell ref="B145:B146"/>
    <mergeCell ref="C145:C146"/>
    <mergeCell ref="D145:D146"/>
    <mergeCell ref="K145:K146"/>
    <mergeCell ref="F145:F146"/>
    <mergeCell ref="H145:H146"/>
    <mergeCell ref="I145:I146"/>
    <mergeCell ref="C227:D227"/>
    <mergeCell ref="G213:G214"/>
    <mergeCell ref="H213:H214"/>
    <mergeCell ref="I213:I214"/>
    <mergeCell ref="J213:J214"/>
    <mergeCell ref="E213:E214"/>
    <mergeCell ref="A212:N212"/>
    <mergeCell ref="C228:D228"/>
    <mergeCell ref="C229:D229"/>
    <mergeCell ref="A205:N207"/>
    <mergeCell ref="A208:N208"/>
    <mergeCell ref="A209:N209"/>
    <mergeCell ref="A210:N210"/>
    <mergeCell ref="L213:L214"/>
    <mergeCell ref="M213:M214"/>
    <mergeCell ref="A213:A214"/>
    <mergeCell ref="C257:D257"/>
    <mergeCell ref="F245:F246"/>
    <mergeCell ref="H245:H246"/>
    <mergeCell ref="E245:E246"/>
    <mergeCell ref="I245:I246"/>
    <mergeCell ref="D213:D214"/>
    <mergeCell ref="C230:D230"/>
    <mergeCell ref="C256:D256"/>
    <mergeCell ref="C225:D225"/>
    <mergeCell ref="C226:D226"/>
    <mergeCell ref="B213:B214"/>
    <mergeCell ref="C213:C214"/>
    <mergeCell ref="K213:K214"/>
    <mergeCell ref="N245:N246"/>
    <mergeCell ref="A211:N211"/>
    <mergeCell ref="C255:D255"/>
    <mergeCell ref="F213:F214"/>
    <mergeCell ref="J245:J246"/>
    <mergeCell ref="N213:N214"/>
    <mergeCell ref="C224:D224"/>
    <mergeCell ref="C258:D258"/>
    <mergeCell ref="G245:G246"/>
    <mergeCell ref="A244:N244"/>
    <mergeCell ref="K245:K246"/>
    <mergeCell ref="L245:L246"/>
    <mergeCell ref="A245:A246"/>
    <mergeCell ref="B245:B246"/>
    <mergeCell ref="C245:C246"/>
    <mergeCell ref="D245:D246"/>
    <mergeCell ref="M245:M246"/>
    <mergeCell ref="K179:K180"/>
    <mergeCell ref="L179:L180"/>
    <mergeCell ref="C259:D259"/>
    <mergeCell ref="C260:D260"/>
    <mergeCell ref="C261:D261"/>
    <mergeCell ref="A237:N239"/>
    <mergeCell ref="A240:N240"/>
    <mergeCell ref="A241:N241"/>
    <mergeCell ref="A242:N242"/>
    <mergeCell ref="A243:N243"/>
    <mergeCell ref="A171:N173"/>
    <mergeCell ref="A174:N174"/>
    <mergeCell ref="A175:N175"/>
    <mergeCell ref="A176:N176"/>
    <mergeCell ref="A177:N177"/>
    <mergeCell ref="A178:N178"/>
    <mergeCell ref="A137:N139"/>
    <mergeCell ref="C197:D197"/>
    <mergeCell ref="C198:D198"/>
    <mergeCell ref="C129:D129"/>
    <mergeCell ref="C130:D130"/>
    <mergeCell ref="C131:D131"/>
    <mergeCell ref="C195:D195"/>
    <mergeCell ref="C196:D196"/>
    <mergeCell ref="E179:E180"/>
    <mergeCell ref="F179:F180"/>
    <mergeCell ref="J179:J180"/>
    <mergeCell ref="H179:H180"/>
    <mergeCell ref="A179:A180"/>
    <mergeCell ref="B179:B180"/>
    <mergeCell ref="C179:C180"/>
    <mergeCell ref="D179:D180"/>
    <mergeCell ref="G179:G180"/>
    <mergeCell ref="A115:N115"/>
    <mergeCell ref="J116:J117"/>
    <mergeCell ref="A116:A117"/>
    <mergeCell ref="B116:B117"/>
    <mergeCell ref="C199:D199"/>
    <mergeCell ref="M179:M180"/>
    <mergeCell ref="N179:N180"/>
    <mergeCell ref="C193:D193"/>
    <mergeCell ref="C194:D194"/>
    <mergeCell ref="I179:I180"/>
    <mergeCell ref="F116:F117"/>
    <mergeCell ref="M116:M117"/>
    <mergeCell ref="N116:N117"/>
    <mergeCell ref="L116:L117"/>
    <mergeCell ref="I116:I117"/>
    <mergeCell ref="A108:N110"/>
    <mergeCell ref="A111:N111"/>
    <mergeCell ref="A112:N112"/>
    <mergeCell ref="A113:N113"/>
    <mergeCell ref="A114:N114"/>
    <mergeCell ref="C125:D125"/>
    <mergeCell ref="C126:D126"/>
    <mergeCell ref="C127:D127"/>
    <mergeCell ref="C128:D128"/>
    <mergeCell ref="G116:G117"/>
    <mergeCell ref="K116:K117"/>
    <mergeCell ref="H116:H117"/>
    <mergeCell ref="C116:C117"/>
    <mergeCell ref="D116:D117"/>
    <mergeCell ref="E116:E117"/>
  </mergeCells>
  <conditionalFormatting sqref="N247:N251 N220 N215:N218 N181:N187 O148 N147:N154 N118:N120 N82:N91 N48:N55 N12:N21">
    <cfRule type="cellIs" priority="157" dxfId="4" operator="lessThan" stopIfTrue="1">
      <formula>0</formula>
    </cfRule>
    <cfRule type="cellIs" priority="158" dxfId="5" operator="greaterThan" stopIfTrue="1">
      <formula>0</formula>
    </cfRule>
  </conditionalFormatting>
  <conditionalFormatting sqref="N247:N250 N215:N218 N181:N187 O148 N147:N154 N118:N120 N82:N91 N48:N55 N12:N21">
    <cfRule type="cellIs" priority="91" dxfId="6" operator="lessThan">
      <formula>0</formula>
    </cfRule>
    <cfRule type="cellIs" priority="92" dxfId="7" operator="greaterThan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2017-08-02T13:26:00Z</dcterms:created>
  <dcterms:modified xsi:type="dcterms:W3CDTF">2019-03-18T12:32:51Z</dcterms:modified>
  <cp:category/>
  <cp:version/>
  <cp:contentType/>
  <cp:contentStatus/>
</cp:coreProperties>
</file>